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<sst xmlns="http://schemas.openxmlformats.org/spreadsheetml/2006/main" count="1165" uniqueCount="557">
  <si>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</si>
  <si>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</si>
  <si>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</si>
  <si>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</si>
  <si>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</si>
  <si>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</si>
  <si>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</si>
  <si>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</si>
  <si>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</si>
  <si>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</si>
  <si>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</si>
  <si>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</si>
  <si>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</si>
  <si>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</si>
  <si>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</si>
  <si>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</si>
  <si>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</si>
  <si>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</si>
  <si>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</si>
  <si>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</si>
  <si>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</si>
  <si>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</si>
  <si>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</si>
  <si>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</si>
  <si>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</si>
  <si>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</si>
  <si>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</si>
  <si>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</si>
  <si>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</si>
  <si>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</si>
  <si>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</si>
  <si>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</si>
  <si>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</si>
  <si>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</si>
  <si>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</si>
  <si>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</si>
  <si>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</si>
  <si>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</si>
  <si>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</si>
  <si>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</si>
  <si>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</si>
  <si>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 1.22</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</si>
  <si>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</si>
  <si>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</si>
  <si>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</si>
  <si>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</si>
  <si>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</si>
  <si>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</si>
  <si>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</si>
  <si>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</si>
  <si>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</si>
  <si>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</si>
  <si>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</si>
  <si>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</si>
  <si>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</si>
  <si>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</si>
  <si>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</si>
  <si>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</si>
  <si>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</si>
  <si>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</si>
  <si>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</si>
  <si>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</si>
  <si>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その他特定目的基金</t>
    <rPh sb="2" eb="3">
      <t>タ</t>
    </rPh>
    <rPh sb="3" eb="5">
      <t>トクテイ</t>
    </rPh>
    <rPh sb="5" eb="7">
      <t>モクテキ</t>
    </rPh>
    <rPh sb="7" eb="9">
      <t>キキン</t>
    </rPh>
    <phoneticPr fontId="5"/>
  </si>
  <si>
    <t>×</t>
  </si>
  <si>
    <t>公債費負担比率</t>
    <rPh sb="0" eb="3">
      <t>コウサイヒ</t>
    </rPh>
    <rPh sb="3" eb="5">
      <t>フタン</t>
    </rPh>
    <rPh sb="5" eb="7">
      <t>ヒリツ</t>
    </rPh>
    <phoneticPr fontId="5"/>
  </si>
  <si>
    <t>黒字額</t>
    <rPh sb="0" eb="2">
      <t>クロジ</t>
    </rPh>
    <rPh sb="2" eb="3">
      <t>ガク</t>
    </rPh>
    <phoneticPr fontId="33"/>
  </si>
  <si>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</si>
  <si>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</si>
  <si>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</si>
  <si>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</si>
  <si>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</si>
  <si>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</si>
  <si>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</si>
  <si>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</si>
  <si>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</si>
  <si>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5"/>
  </si>
  <si>
    <t>うち、健全化法施行規則附則第三条に係る負担見込額</t>
  </si>
  <si>
    <t>小坂町</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</si>
  <si>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</si>
  <si>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</si>
  <si>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</si>
  <si>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</si>
  <si>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</si>
  <si>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</si>
  <si>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</si>
  <si>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</si>
  <si>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</si>
  <si>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</si>
  <si>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</si>
  <si>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</si>
  <si>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</si>
  <si>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</si>
  <si>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</si>
  <si>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</si>
  <si>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</si>
  <si>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</si>
  <si>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</si>
  <si>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</si>
  <si>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</si>
  <si>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</si>
  <si>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</si>
  <si>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</si>
  <si>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</si>
  <si>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</si>
  <si>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</si>
  <si>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</si>
  <si>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秋田県</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</si>
  <si>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</si>
  <si>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</si>
  <si>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</si>
  <si>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</si>
  <si>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</si>
  <si>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</si>
  <si>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</si>
  <si>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</si>
  <si>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</si>
  <si>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</si>
  <si>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</si>
  <si>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</si>
  <si>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</si>
  <si>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</si>
  <si>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</si>
  <si>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</si>
  <si>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</si>
  <si>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</si>
  <si>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</si>
  <si>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</si>
  <si>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</si>
  <si>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</si>
  <si>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</si>
  <si>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</si>
  <si>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</si>
  <si>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</si>
  <si>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</si>
  <si>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</si>
  <si>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</si>
  <si>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</si>
  <si>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Ⅱ－２</t>
  </si>
  <si>
    <t>　うち臨時財政対策債</t>
  </si>
  <si>
    <t>歳入合計</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</si>
  <si>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</si>
  <si>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</si>
  <si>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</si>
  <si>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</si>
  <si>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</si>
  <si>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</si>
  <si>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秋田県小坂町</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</si>
  <si>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</si>
  <si>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</si>
  <si>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</si>
  <si>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</si>
  <si>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交通</t>
  </si>
  <si>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</si>
  <si>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</si>
  <si>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</si>
  <si>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</si>
  <si>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</si>
  <si>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</si>
  <si>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</si>
  <si>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</si>
  <si>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</si>
  <si>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</si>
  <si>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</si>
  <si>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</si>
  <si>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地方特例交付金</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</si>
  <si>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</si>
  <si>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</si>
  <si>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</si>
  <si>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</si>
  <si>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</si>
  <si>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</si>
  <si>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</si>
  <si>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</si>
  <si>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</si>
  <si>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</si>
  <si>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</si>
  <si>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</si>
  <si>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</si>
  <si>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</si>
  <si>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</si>
  <si>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</si>
  <si>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</si>
  <si>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</si>
  <si>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</si>
  <si>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</si>
  <si>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</si>
  <si>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</si>
  <si>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</si>
  <si>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t>
  </si>
  <si>
    <t>小坂町水道事業会計</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</si>
  <si>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</si>
  <si>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</si>
  <si>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</si>
  <si>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</si>
  <si>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</si>
  <si>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</si>
  <si>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-11.8</t>
  </si>
  <si>
    <t>実質収支</t>
    <rPh sb="0" eb="2">
      <t>ジッシツ</t>
    </rPh>
    <rPh sb="2" eb="4">
      <t>シュウシ</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</si>
  <si>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</si>
  <si>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</si>
  <si>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</si>
  <si>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</si>
  <si>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</si>
  <si>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</si>
  <si>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</si>
  <si>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</si>
  <si>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</si>
  <si>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</si>
  <si>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</si>
  <si>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</si>
  <si>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</si>
  <si>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</si>
  <si>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</si>
  <si>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</si>
  <si>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</si>
  <si>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</si>
  <si>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小坂町下水道事業特別会計</t>
  </si>
  <si>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</si>
  <si>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</si>
  <si>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</si>
  <si>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</si>
  <si>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</si>
  <si>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</si>
  <si>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</si>
  <si>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</si>
  <si>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</si>
  <si>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</si>
  <si>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</si>
  <si>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小坂まちづくり株式会社</t>
    <rPh sb="0" eb="2">
      <t>コサカ</t>
    </rPh>
    <rPh sb="7" eb="11">
      <t>カブシキガイシャ</t>
    </rPh>
    <phoneticPr fontId="5"/>
  </si>
  <si>
    <t>基準財政収入額</t>
  </si>
  <si>
    <t>1人あたり平均
給料月額(百円)</t>
    <rPh sb="1" eb="2">
      <t>リ</t>
    </rPh>
    <rPh sb="5" eb="7">
      <t>ヘイキン</t>
    </rPh>
    <rPh sb="8" eb="10">
      <t>キュウリョウ</t>
    </rPh>
    <rPh sb="10" eb="11">
      <t>ツキ</t>
    </rPh>
    <rPh sb="11" eb="12">
      <t>ガク</t>
    </rPh>
    <rPh sb="13" eb="15">
      <t>ヒャクエン</t>
    </rPh>
    <phoneticPr fontId="5"/>
  </si>
  <si>
    <t>-2.3</t>
  </si>
  <si>
    <t>当該団体
からの
出資金</t>
  </si>
  <si>
    <t>-2.5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</si>
  <si>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</si>
  <si>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</si>
  <si>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</si>
  <si>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</si>
  <si>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</si>
  <si>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</si>
  <si>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</si>
  <si>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</si>
  <si>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</si>
  <si>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</si>
  <si>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</si>
  <si>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</si>
  <si>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</si>
  <si>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</si>
  <si>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</si>
  <si>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</si>
  <si>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</si>
  <si>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</si>
  <si>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</si>
  <si>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</si>
  <si>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</si>
  <si>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</si>
  <si>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</si>
  <si>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</si>
  <si>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</si>
  <si>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</si>
  <si>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</si>
  <si>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</si>
  <si>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</si>
  <si>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</si>
  <si>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</si>
  <si>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</si>
  <si>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</si>
  <si>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</si>
  <si>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</si>
  <si>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</si>
  <si>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</si>
  <si>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</si>
  <si>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</si>
  <si>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</si>
  <si>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</si>
  <si>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</si>
  <si>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</si>
  <si>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</si>
  <si>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</si>
  <si>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</si>
  <si>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</si>
  <si>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</si>
  <si>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</si>
  <si>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</si>
  <si>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</si>
  <si>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</si>
  <si>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</si>
  <si>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</si>
  <si>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</si>
  <si>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</si>
  <si>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</si>
  <si>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</si>
  <si>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</si>
  <si>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</si>
  <si>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</si>
  <si>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</si>
  <si>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</si>
  <si>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</si>
  <si>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</si>
  <si>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</si>
  <si>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</si>
  <si>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</si>
  <si>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</si>
  <si>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</si>
  <si>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</si>
  <si>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</si>
  <si>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</si>
  <si>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</si>
  <si>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</si>
  <si>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</si>
  <si>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</si>
  <si>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</si>
  <si>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</si>
  <si>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</si>
  <si>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</si>
  <si>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</si>
  <si>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</si>
  <si>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</si>
  <si>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</si>
  <si>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35"/>
  </si>
  <si>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</si>
  <si>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</si>
  <si>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</si>
  <si>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</si>
  <si>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</si>
  <si>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</si>
  <si>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</si>
  <si>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</si>
  <si>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</si>
  <si>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</si>
  <si>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</si>
  <si>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</si>
  <si>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</si>
  <si>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</si>
  <si>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</si>
  <si>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</si>
  <si>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</si>
  <si>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</si>
  <si>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</si>
  <si>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</si>
  <si>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</si>
  <si>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</si>
  <si>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</si>
  <si>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</si>
  <si>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</si>
  <si>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</si>
  <si>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</si>
  <si>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</si>
  <si>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</si>
  <si>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</si>
  <si>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</si>
  <si>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</si>
  <si>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</si>
  <si>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</si>
  <si>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</si>
  <si>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</si>
  <si>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</si>
  <si>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</si>
  <si>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</si>
  <si>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(中小企業従業員退職金等共済基金)</t>
    <rPh sb="1" eb="3">
      <t>チュウショウ</t>
    </rPh>
    <rPh sb="3" eb="5">
      <t>キギョウ</t>
    </rPh>
    <rPh sb="5" eb="8">
      <t>ジュウギョウイン</t>
    </rPh>
    <rPh sb="8" eb="11">
      <t>タイショクキン</t>
    </rPh>
    <rPh sb="11" eb="12">
      <t>トウ</t>
    </rPh>
    <rPh sb="12" eb="14">
      <t>キョウサイ</t>
    </rPh>
    <rPh sb="14" eb="16">
      <t>キキン</t>
    </rPh>
    <phoneticPr fontId="39"/>
  </si>
  <si>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</si>
  <si>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</si>
  <si>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</si>
  <si>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</si>
  <si>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</si>
  <si>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</si>
  <si>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</si>
  <si>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</si>
  <si>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</si>
  <si>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</si>
  <si>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</si>
  <si>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</si>
  <si>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</si>
  <si>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</si>
  <si>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</si>
  <si>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</si>
  <si>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</si>
  <si>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</si>
  <si>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経常収支比率</t>
    <rPh sb="0" eb="2">
      <t>ケイジョウ</t>
    </rPh>
    <rPh sb="2" eb="4">
      <t>シュウシ</t>
    </rPh>
    <rPh sb="4" eb="6">
      <t>ヒリツ</t>
    </rPh>
    <phoneticPr fontId="34"/>
  </si>
  <si>
    <t>　　水利地益税等</t>
  </si>
  <si>
    <t>小坂町介護保険特別会計（保険事業勘定）</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</si>
  <si>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</si>
  <si>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</si>
  <si>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</si>
  <si>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</si>
  <si>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</si>
  <si>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</si>
  <si>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</si>
  <si>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</si>
  <si>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</si>
  <si>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</si>
  <si>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</si>
  <si>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</si>
  <si>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</si>
  <si>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</si>
  <si>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</si>
  <si>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</si>
  <si>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</si>
  <si>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</si>
  <si>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</si>
  <si>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</si>
  <si>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</si>
  <si>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</si>
  <si>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</si>
  <si>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</si>
  <si>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</si>
  <si>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</si>
  <si>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下水道</t>
  </si>
  <si>
    <t>再差引収支</t>
    <rPh sb="0" eb="1">
      <t>サイ</t>
    </rPh>
    <rPh sb="1" eb="3">
      <t>サシヒキ</t>
    </rPh>
    <rPh sb="3" eb="5">
      <t>シュウシ</t>
    </rPh>
    <phoneticPr fontId="5"/>
  </si>
  <si>
    <t>財政再生基準</t>
  </si>
  <si>
    <t>加入世帯数(世帯)</t>
  </si>
  <si>
    <t>工業用水道</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</si>
  <si>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</si>
  <si>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</si>
  <si>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</si>
  <si>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</si>
  <si>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</si>
  <si>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</si>
  <si>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</si>
  <si>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</si>
  <si>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</si>
  <si>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</si>
  <si>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</si>
  <si>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</si>
  <si>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</si>
  <si>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</si>
  <si>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</si>
  <si>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</si>
  <si>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</si>
  <si>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</si>
  <si>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</si>
  <si>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</si>
  <si>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</si>
  <si>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</si>
  <si>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</si>
  <si>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</si>
  <si>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</si>
  <si>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</si>
  <si>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</si>
  <si>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1"/>
  </si>
  <si>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</si>
  <si>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</si>
  <si>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</si>
  <si>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</si>
  <si>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</si>
  <si>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小坂町歯科診療所特別会計</t>
  </si>
  <si>
    <t>小坂町中小企業従業員退職金等共済事業特別会計</t>
  </si>
  <si>
    <t>小坂町菅原ヤヱ奨学資金特別会計</t>
  </si>
  <si>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</si>
  <si>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小坂町文化基金特別会計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</si>
  <si>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</si>
  <si>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</si>
  <si>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</si>
  <si>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</si>
  <si>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</si>
  <si>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</si>
  <si>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</si>
  <si>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小坂町国民健康保険特別会計</t>
  </si>
  <si>
    <t>小坂町後期高齢者医療特別会計</t>
  </si>
  <si>
    <t>その他会計（赤字）</t>
  </si>
  <si>
    <t>小坂町介護保険特別会計（介護サービス事業勘定）</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</si>
  <si>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</si>
  <si>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</si>
  <si>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</si>
  <si>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</si>
  <si>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</si>
  <si>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</si>
  <si>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</si>
  <si>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</si>
  <si>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</si>
  <si>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</si>
  <si>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</si>
  <si>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</si>
  <si>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</si>
  <si>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</si>
  <si>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</si>
  <si>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</si>
  <si>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</si>
  <si>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</si>
  <si>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</si>
  <si>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</si>
  <si>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</si>
  <si>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</si>
  <si>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</si>
  <si>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(未来創生基金)</t>
    <rPh sb="1" eb="3">
      <t>ミライ</t>
    </rPh>
    <rPh sb="3" eb="5">
      <t>ソウセイ</t>
    </rPh>
    <rPh sb="5" eb="7">
      <t>キキン</t>
    </rPh>
    <phoneticPr fontId="39"/>
  </si>
  <si>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</si>
  <si>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</si>
  <si>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</si>
  <si>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鹿角広域行政組合（鹿角地域ふるさと市町村圏基金会計）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カイケイ</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</si>
  <si>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</si>
  <si>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</si>
  <si>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</si>
  <si>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</si>
  <si>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</si>
  <si>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</si>
  <si>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</si>
  <si>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</si>
  <si>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</si>
  <si>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</si>
  <si>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</si>
  <si>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</si>
  <si>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</si>
  <si>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</si>
  <si>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</si>
  <si>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</si>
  <si>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</si>
  <si>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</si>
  <si>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</si>
  <si>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</si>
  <si>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</si>
  <si>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</si>
  <si>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</si>
  <si>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</si>
  <si>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</si>
  <si>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</si>
  <si>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</si>
  <si>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 11.29</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</si>
  <si>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</si>
  <si>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</si>
  <si>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</si>
  <si>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</si>
  <si>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</si>
  <si>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</si>
  <si>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</si>
  <si>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</si>
  <si>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</si>
  <si>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</si>
  <si>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</si>
  <si>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</si>
  <si>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</si>
  <si>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</si>
  <si>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</si>
  <si>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13.33</t>
  </si>
  <si>
    <t>H26末</t>
  </si>
  <si>
    <t>H27末</t>
  </si>
  <si>
    <t>H28末</t>
  </si>
  <si>
    <t>H29末</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</si>
  <si>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</si>
  <si>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鹿角広域行政組合（一般会計）</t>
    <rPh sb="0" eb="2">
      <t>カヅノ</t>
    </rPh>
    <rPh sb="2" eb="4">
      <t>コウイキ</t>
    </rPh>
    <rPh sb="4" eb="6">
      <t>ギョウセイ</t>
    </rPh>
    <rPh sb="6" eb="8">
      <t>クミアイ</t>
    </rPh>
    <rPh sb="9" eb="11">
      <t>イッパン</t>
    </rPh>
    <rPh sb="11" eb="13">
      <t>カイケイ</t>
    </rPh>
    <phoneticPr fontId="5"/>
  </si>
  <si>
    <t>(康楽館運営基金)</t>
    <rPh sb="1" eb="3">
      <t>コウラク</t>
    </rPh>
    <rPh sb="3" eb="4">
      <t>カン</t>
    </rPh>
    <rPh sb="4" eb="6">
      <t>ウンエイ</t>
    </rPh>
    <rPh sb="6" eb="8">
      <t>キキン</t>
    </rPh>
    <phoneticPr fontId="39"/>
  </si>
  <si>
    <t>(新総合教育エリア振興基金)</t>
    <rPh sb="1" eb="2">
      <t>シン</t>
    </rPh>
    <rPh sb="2" eb="4">
      <t>ソウゴウ</t>
    </rPh>
    <rPh sb="4" eb="6">
      <t>キョウイク</t>
    </rPh>
    <rPh sb="9" eb="11">
      <t>シンコウ</t>
    </rPh>
    <rPh sb="11" eb="13">
      <t>キキン</t>
    </rPh>
    <phoneticPr fontId="39"/>
  </si>
  <si>
    <t>(菅原ヤヱ奨学基金)</t>
    <rPh sb="1" eb="3">
      <t>スガワラ</t>
    </rPh>
    <rPh sb="5" eb="7">
      <t>ショウガク</t>
    </rPh>
    <rPh sb="7" eb="9">
      <t>キキン</t>
    </rPh>
    <phoneticPr fontId="39"/>
  </si>
  <si>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</si>
  <si>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</si>
  <si>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</si>
  <si>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</si>
  <si>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明治百年通りにぎわい創出事業や新総合教育エリア整備事業などの大型事業に伴う地方債の借入により、地方債残高が高い水準にあり、将来負担比率が類似団体平均を大きく上回っている。有形固定資産減価償却率については、類似団体と同水準であるが、インフラ資産に比べ事業用資産（建物等）の減価償却率が高く、今後の建物等の更新・除却、長寿命化に係る財源には地方債の借入が必要となることから、公共施設等総合管理計画並びに個別施設計画に基づき、統廃合や削減を前提とした方策や、計画的な予防保全による長寿命化を図るとともに、今後の財政運営においては、事業の峻別による地方債の新規発行を抑制し、基金残高の確保に努め、将来負担比率の上昇抑制に努めていく。</t>
    <rPh sb="0" eb="2">
      <t>メイジ</t>
    </rPh>
    <rPh sb="2" eb="4">
      <t>ヒャクネン</t>
    </rPh>
    <rPh sb="4" eb="5">
      <t>ドオ</t>
    </rPh>
    <rPh sb="10" eb="12">
      <t>ソウシュツ</t>
    </rPh>
    <rPh sb="12" eb="14">
      <t>ジギョウ</t>
    </rPh>
    <rPh sb="15" eb="16">
      <t>シン</t>
    </rPh>
    <rPh sb="16" eb="18">
      <t>ソウゴウ</t>
    </rPh>
    <rPh sb="18" eb="20">
      <t>キョウイク</t>
    </rPh>
    <rPh sb="23" eb="25">
      <t>セイビ</t>
    </rPh>
    <rPh sb="25" eb="27">
      <t>ジギョウ</t>
    </rPh>
    <rPh sb="30" eb="32">
      <t>オオガタ</t>
    </rPh>
    <rPh sb="32" eb="34">
      <t>ジギョウ</t>
    </rPh>
    <rPh sb="35" eb="36">
      <t>トモナ</t>
    </rPh>
    <rPh sb="37" eb="40">
      <t>チホウサイ</t>
    </rPh>
    <rPh sb="41" eb="43">
      <t>カリイレ</t>
    </rPh>
    <rPh sb="47" eb="50">
      <t>チホウサイ</t>
    </rPh>
    <rPh sb="50" eb="52">
      <t>ザンダカ</t>
    </rPh>
    <rPh sb="53" eb="54">
      <t>タカ</t>
    </rPh>
    <rPh sb="55" eb="57">
      <t>スイジュン</t>
    </rPh>
    <rPh sb="61" eb="63">
      <t>ショウライ</t>
    </rPh>
    <rPh sb="63" eb="65">
      <t>フタン</t>
    </rPh>
    <rPh sb="65" eb="67">
      <t>ヒリツ</t>
    </rPh>
    <rPh sb="68" eb="70">
      <t>ルイジ</t>
    </rPh>
    <rPh sb="70" eb="72">
      <t>ダンタイ</t>
    </rPh>
    <rPh sb="72" eb="74">
      <t>ヘイキン</t>
    </rPh>
    <rPh sb="75" eb="76">
      <t>オオ</t>
    </rPh>
    <rPh sb="78" eb="80">
      <t>ウワマワ</t>
    </rPh>
    <rPh sb="85" eb="87">
      <t>ユウケイ</t>
    </rPh>
    <rPh sb="87" eb="91">
      <t>コテイシサン</t>
    </rPh>
    <rPh sb="91" eb="93">
      <t>ゲンカ</t>
    </rPh>
    <rPh sb="93" eb="96">
      <t>ショウキャクリツ</t>
    </rPh>
    <rPh sb="102" eb="104">
      <t>ルイジ</t>
    </rPh>
    <rPh sb="104" eb="106">
      <t>ダンタイ</t>
    </rPh>
    <rPh sb="107" eb="110">
      <t>ドウスイジュン</t>
    </rPh>
    <rPh sb="119" eb="121">
      <t>シサン</t>
    </rPh>
    <rPh sb="122" eb="123">
      <t>クラ</t>
    </rPh>
    <rPh sb="124" eb="127">
      <t>ジギョウヨウ</t>
    </rPh>
    <rPh sb="127" eb="129">
      <t>シサン</t>
    </rPh>
    <rPh sb="130" eb="132">
      <t>タテモノ</t>
    </rPh>
    <rPh sb="132" eb="133">
      <t>トウ</t>
    </rPh>
    <rPh sb="135" eb="137">
      <t>ゲンカ</t>
    </rPh>
    <rPh sb="137" eb="140">
      <t>ショウキャクリツ</t>
    </rPh>
    <rPh sb="141" eb="142">
      <t>タカ</t>
    </rPh>
    <rPh sb="144" eb="146">
      <t>コンゴ</t>
    </rPh>
    <rPh sb="147" eb="149">
      <t>タテモノ</t>
    </rPh>
    <rPh sb="149" eb="150">
      <t>トウ</t>
    </rPh>
    <rPh sb="151" eb="153">
      <t>コウシン</t>
    </rPh>
    <rPh sb="154" eb="156">
      <t>ジョキャク</t>
    </rPh>
    <rPh sb="157" eb="161">
      <t>チョウジュミョウカ</t>
    </rPh>
    <rPh sb="162" eb="163">
      <t>カカ</t>
    </rPh>
    <rPh sb="164" eb="166">
      <t>ザイゲン</t>
    </rPh>
    <rPh sb="168" eb="171">
      <t>チホウサイ</t>
    </rPh>
    <rPh sb="172" eb="174">
      <t>カリイレ</t>
    </rPh>
    <rPh sb="175" eb="177">
      <t>ヒツヨウ</t>
    </rPh>
    <rPh sb="185" eb="187">
      <t>コウキョウ</t>
    </rPh>
    <rPh sb="187" eb="190">
      <t>シセツトウ</t>
    </rPh>
    <rPh sb="190" eb="192">
      <t>ソウゴウ</t>
    </rPh>
    <rPh sb="192" eb="194">
      <t>カンリ</t>
    </rPh>
    <rPh sb="194" eb="196">
      <t>ケイカク</t>
    </rPh>
    <rPh sb="196" eb="197">
      <t>ナラ</t>
    </rPh>
    <rPh sb="199" eb="201">
      <t>コベツ</t>
    </rPh>
    <rPh sb="201" eb="203">
      <t>シセツ</t>
    </rPh>
    <rPh sb="203" eb="205">
      <t>ケイカク</t>
    </rPh>
    <rPh sb="206" eb="207">
      <t>モト</t>
    </rPh>
    <rPh sb="210" eb="213">
      <t>トウハイゴウ</t>
    </rPh>
    <rPh sb="214" eb="216">
      <t>サクゲン</t>
    </rPh>
    <rPh sb="217" eb="219">
      <t>ゼンテイ</t>
    </rPh>
    <rPh sb="222" eb="224">
      <t>ホウサク</t>
    </rPh>
    <rPh sb="226" eb="229">
      <t>ケイカクテキ</t>
    </rPh>
    <rPh sb="230" eb="232">
      <t>ヨボウ</t>
    </rPh>
    <rPh sb="232" eb="234">
      <t>ホゼン</t>
    </rPh>
    <rPh sb="237" eb="241">
      <t>チョウジュミョウカ</t>
    </rPh>
    <rPh sb="242" eb="243">
      <t>ハカ</t>
    </rPh>
    <rPh sb="249" eb="251">
      <t>コンゴ</t>
    </rPh>
    <rPh sb="252" eb="254">
      <t>ザイセイ</t>
    </rPh>
    <rPh sb="254" eb="256">
      <t>ウンエイ</t>
    </rPh>
    <rPh sb="262" eb="264">
      <t>ジギョウ</t>
    </rPh>
    <rPh sb="265" eb="267">
      <t>シュンベツ</t>
    </rPh>
    <rPh sb="270" eb="273">
      <t>チホウサイ</t>
    </rPh>
    <rPh sb="274" eb="276">
      <t>シンキ</t>
    </rPh>
    <rPh sb="276" eb="278">
      <t>ハッコウ</t>
    </rPh>
    <rPh sb="279" eb="281">
      <t>ヨクセイ</t>
    </rPh>
    <rPh sb="283" eb="285">
      <t>キキン</t>
    </rPh>
    <rPh sb="285" eb="287">
      <t>ザンダカ</t>
    </rPh>
    <rPh sb="288" eb="290">
      <t>カクホ</t>
    </rPh>
    <rPh sb="291" eb="292">
      <t>ツト</t>
    </rPh>
    <rPh sb="294" eb="296">
      <t>ショウライ</t>
    </rPh>
    <rPh sb="296" eb="298">
      <t>フタン</t>
    </rPh>
    <rPh sb="298" eb="300">
      <t>ヒリツ</t>
    </rPh>
    <rPh sb="301" eb="303">
      <t>ジョウショウ</t>
    </rPh>
    <rPh sb="303" eb="305">
      <t>ヨクセイ</t>
    </rPh>
    <rPh sb="306" eb="307">
      <t>ツト</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</si>
  <si>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</si>
  <si>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</si>
  <si>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</si>
  <si>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</si>
  <si>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</si>
  <si>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</si>
  <si>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</si>
  <si>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</si>
  <si>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t xml:space="preserve"> </t>
    <phoneticPr fontId="45"/>
  </si>
  <si>
    <t>明治百年通りにぎわい創出事業などの大型事業に伴う地方債の元利償還が平成29年度から始まったことにより、実質公債費比率が14％台となっている。令和3年度に元利償還のピークを迎えることから当面は類似団体平均を大きく上回る水準となる見込みである。将来負担比率は大型事業に伴う地方債の元利償還が始まったことにより、地方債残高が減少し将来負担比率も減少傾向にある。両比率ともに類似団体平均と比較して高水準であることから、普通建設事業等の平準化並びに厳選化に取り組んでいくとともに、地方債の償還額と新規発行のバランスに十分な注意を払いながら、健全な財政運営を図っていく。</t>
    <rPh sb="0" eb="2">
      <t>メイジ</t>
    </rPh>
    <rPh sb="2" eb="4">
      <t>ヒャクネン</t>
    </rPh>
    <rPh sb="4" eb="5">
      <t>ドオ</t>
    </rPh>
    <rPh sb="10" eb="12">
      <t>ソウシュツ</t>
    </rPh>
    <rPh sb="12" eb="14">
      <t>ジギョウ</t>
    </rPh>
    <rPh sb="17" eb="19">
      <t>オオガタ</t>
    </rPh>
    <rPh sb="19" eb="21">
      <t>ジギョウ</t>
    </rPh>
    <rPh sb="22" eb="23">
      <t>トモナ</t>
    </rPh>
    <rPh sb="24" eb="27">
      <t>チホウサイ</t>
    </rPh>
    <rPh sb="28" eb="30">
      <t>ガンリ</t>
    </rPh>
    <rPh sb="30" eb="32">
      <t>ショウカン</t>
    </rPh>
    <rPh sb="33" eb="35">
      <t>ヘイセイ</t>
    </rPh>
    <rPh sb="37" eb="39">
      <t>ネンド</t>
    </rPh>
    <rPh sb="41" eb="42">
      <t>ハジ</t>
    </rPh>
    <rPh sb="51" eb="53">
      <t>ジッシツ</t>
    </rPh>
    <rPh sb="53" eb="56">
      <t>コウサイヒ</t>
    </rPh>
    <rPh sb="56" eb="58">
      <t>ヒリツ</t>
    </rPh>
    <rPh sb="62" eb="63">
      <t>ダイ</t>
    </rPh>
    <rPh sb="70" eb="72">
      <t>レイワ</t>
    </rPh>
    <rPh sb="73" eb="75">
      <t>ネンド</t>
    </rPh>
    <rPh sb="76" eb="78">
      <t>ガンリ</t>
    </rPh>
    <rPh sb="78" eb="80">
      <t>ショウカン</t>
    </rPh>
    <rPh sb="85" eb="86">
      <t>ムカ</t>
    </rPh>
    <rPh sb="92" eb="94">
      <t>トウメン</t>
    </rPh>
    <rPh sb="95" eb="97">
      <t>ルイジ</t>
    </rPh>
    <rPh sb="97" eb="99">
      <t>ダンタイ</t>
    </rPh>
    <rPh sb="99" eb="101">
      <t>ヘイキン</t>
    </rPh>
    <rPh sb="102" eb="103">
      <t>オオ</t>
    </rPh>
    <rPh sb="105" eb="107">
      <t>ウワマワ</t>
    </rPh>
    <rPh sb="108" eb="110">
      <t>スイジュン</t>
    </rPh>
    <rPh sb="113" eb="115">
      <t>ミコミ</t>
    </rPh>
    <rPh sb="120" eb="122">
      <t>ショウライ</t>
    </rPh>
    <rPh sb="122" eb="124">
      <t>フタン</t>
    </rPh>
    <rPh sb="124" eb="126">
      <t>ヒリツ</t>
    </rPh>
    <rPh sb="127" eb="129">
      <t>オオガタ</t>
    </rPh>
    <rPh sb="129" eb="131">
      <t>ジギョウ</t>
    </rPh>
    <rPh sb="132" eb="133">
      <t>トモナ</t>
    </rPh>
    <rPh sb="134" eb="137">
      <t>チホウサイ</t>
    </rPh>
    <rPh sb="138" eb="140">
      <t>ガンリ</t>
    </rPh>
    <rPh sb="140" eb="142">
      <t>ショウカン</t>
    </rPh>
    <rPh sb="143" eb="144">
      <t>ハジ</t>
    </rPh>
    <rPh sb="153" eb="156">
      <t>チホウサイ</t>
    </rPh>
    <rPh sb="156" eb="158">
      <t>ザンダカ</t>
    </rPh>
    <rPh sb="159" eb="161">
      <t>ゲンショウ</t>
    </rPh>
    <rPh sb="162" eb="164">
      <t>ショウライ</t>
    </rPh>
    <rPh sb="164" eb="166">
      <t>フタン</t>
    </rPh>
    <rPh sb="166" eb="168">
      <t>ヒリツ</t>
    </rPh>
    <rPh sb="169" eb="171">
      <t>ゲンショウ</t>
    </rPh>
    <rPh sb="171" eb="173">
      <t>ケイコウ</t>
    </rPh>
    <rPh sb="177" eb="180">
      <t>リョウヒリツ</t>
    </rPh>
    <rPh sb="183" eb="185">
      <t>ルイジ</t>
    </rPh>
    <rPh sb="185" eb="187">
      <t>ダンタイ</t>
    </rPh>
    <rPh sb="187" eb="189">
      <t>ヘイキン</t>
    </rPh>
    <rPh sb="190" eb="192">
      <t>ヒカク</t>
    </rPh>
    <rPh sb="194" eb="197">
      <t>コウスイジュン</t>
    </rPh>
    <rPh sb="205" eb="207">
      <t>フツウ</t>
    </rPh>
    <rPh sb="207" eb="209">
      <t>ケンセツ</t>
    </rPh>
    <rPh sb="209" eb="212">
      <t>ジギョウトウ</t>
    </rPh>
    <rPh sb="213" eb="216">
      <t>ヘイジュンカ</t>
    </rPh>
    <rPh sb="216" eb="217">
      <t>ナラ</t>
    </rPh>
    <rPh sb="219" eb="221">
      <t>ゲンセン</t>
    </rPh>
    <rPh sb="221" eb="222">
      <t>カ</t>
    </rPh>
    <rPh sb="223" eb="224">
      <t>ト</t>
    </rPh>
    <rPh sb="225" eb="226">
      <t>ク</t>
    </rPh>
    <rPh sb="235" eb="238">
      <t>チホウサイ</t>
    </rPh>
    <rPh sb="239" eb="242">
      <t>ショウカンガク</t>
    </rPh>
    <rPh sb="243" eb="245">
      <t>シンキ</t>
    </rPh>
    <rPh sb="245" eb="247">
      <t>ハッコウ</t>
    </rPh>
    <rPh sb="253" eb="255">
      <t>ジュウブン</t>
    </rPh>
    <rPh sb="256" eb="258">
      <t>チュウイ</t>
    </rPh>
    <rPh sb="259" eb="260">
      <t>ハラ</t>
    </rPh>
    <rPh sb="265" eb="267">
      <t>ケンゼン</t>
    </rPh>
    <rPh sb="268" eb="270">
      <t>ザイセイ</t>
    </rPh>
    <rPh sb="270" eb="272">
      <t>ウンエイ</t>
    </rPh>
    <rPh sb="273" eb="274">
      <t>ハカ</t>
    </rPh>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</si>
</sst>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6"/>
      <name val="游ゴシック"/>
      <family val="2"/>
      <scheme val="minor"/>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6" fillId="0" borderId="0" xfId="21" applyFont="1" applyAlignment="1">
      <alignment horizontal="center" vertical="center"/>
    </xf>
    <xf numFmtId="179" fontId="46" fillId="3" borderId="0" xfId="22" applyNumberFormat="1" applyFont="1" applyFill="1" applyAlignment="1">
      <alignment horizontal="center" vertical="center" wrapText="1"/>
    </xf>
    <xf numFmtId="179" fontId="46" fillId="3" borderId="74" xfId="22" applyNumberFormat="1" applyFont="1" applyFill="1" applyBorder="1" applyAlignment="1">
      <alignment horizontal="center" vertical="center"/>
    </xf>
    <xf numFmtId="184" fontId="44" fillId="0" borderId="0" xfId="21" applyNumberFormat="1" applyAlignment="1">
      <alignment horizontal="center" vertical="center"/>
    </xf>
    <xf numFmtId="179" fontId="46" fillId="0" borderId="0" xfId="21" applyNumberFormat="1" applyFont="1" applyAlignment="1">
      <alignment horizontal="center" vertical="center"/>
    </xf>
    <xf numFmtId="183" fontId="46" fillId="3" borderId="74" xfId="22" applyNumberFormat="1" applyFont="1" applyFill="1" applyBorder="1" applyAlignment="1">
      <alignment horizontal="center" vertical="center" wrapText="1"/>
    </xf>
    <xf numFmtId="0" fontId="46" fillId="0" borderId="74" xfId="21" applyFont="1" applyBorder="1" applyAlignment="1">
      <alignment horizontal="center" vertical="center"/>
    </xf>
    <xf numFmtId="179" fontId="46" fillId="3" borderId="0" xfId="22" applyNumberFormat="1" applyFont="1" applyFill="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179" fontId="46" fillId="3" borderId="188" xfId="22" applyNumberFormat="1" applyFont="1" applyFill="1" applyBorder="1" applyAlignment="1">
      <alignment horizontal="center" vertical="center"/>
    </xf>
    <xf numFmtId="183" fontId="46"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119882</c:v>
                </c:pt>
                <c:pt idx="3">
                  <c:v>116162</c:v>
                </c:pt>
                <c:pt idx="4">
                  <c:v>121449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178262</c:v>
                </c:pt>
                <c:pt idx="1">
                  <c:v>93865</c:v>
                </c:pt>
                <c:pt idx="2">
                  <c:v>120051</c:v>
                </c:pt>
                <c:pt idx="3">
                  <c:v>143530</c:v>
                </c:pt>
                <c:pt idx="4">
                  <c:v>112679</c:v>
                </c:pt>
              </c:numCache>
            </c:numRef>
          </c:val>
          <c:smooth val="0"/>
        </c:ser>
        <c:dLbls>
          <c:showLegendKey val="0"/>
          <c:showVal val="0"/>
          <c:showCatName val="0"/>
          <c:showSerName val="0"/>
          <c:showPercent val="0"/>
          <c:showBubbleSize val="0"/>
        </c:dLbls>
        <c:marker val="1"/>
        <c:smooth val="0"/>
        <c:axId val="256747392"/>
        <c:axId val="256753664"/>
      </c:lineChart>
      <c:catAx>
        <c:axId val="2567473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56753664"/>
        <c:crosses val="autoZero"/>
        <c:auto val="1"/>
        <c:lblAlgn val="ctr"/>
        <c:lblOffset val="100"/>
        <c:tickLblSkip val="1"/>
        <c:noMultiLvlLbl val="0"/>
      </c:catAx>
      <c:valAx>
        <c:axId val="256753664"/>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5674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c:v>
                </c:pt>
                <c:pt idx="1">
                  <c:v>5.8</c:v>
                </c:pt>
                <c:pt idx="2">
                  <c:v>3.93</c:v>
                </c:pt>
                <c:pt idx="3">
                  <c:v>4.3600000000000003</c:v>
                </c:pt>
                <c:pt idx="4">
                  <c:v>3.44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33.869999999999997</c:v>
                </c:pt>
                <c:pt idx="1">
                  <c:v>45.54</c:v>
                </c:pt>
                <c:pt idx="2">
                  <c:v>36.130000000000003</c:v>
                </c:pt>
                <c:pt idx="3">
                  <c:v>39.200000000000003</c:v>
                </c:pt>
                <c:pt idx="4">
                  <c:v>38.78</c:v>
                </c:pt>
              </c:numCache>
            </c:numRef>
          </c:val>
        </c:ser>
        <c:dLbls>
          <c:showLegendKey val="0"/>
          <c:showVal val="0"/>
          <c:showCatName val="0"/>
          <c:showSerName val="0"/>
          <c:showPercent val="0"/>
          <c:showBubbleSize val="0"/>
        </c:dLbls>
        <c:gapWidth val="250"/>
        <c:overlap val="100"/>
        <c:axId val="263017216"/>
        <c:axId val="26301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-13.33</c:v>
                </c:pt>
                <c:pt idx="1">
                  <c:v>12.72</c:v>
                </c:pt>
                <c:pt idx="2">
                  <c:v>-11.29</c:v>
                </c:pt>
                <c:pt idx="3">
                  <c:v>2.58</c:v>
                </c:pt>
                <c:pt idx="4">
                  <c:v>-1.22</c:v>
                </c:pt>
              </c:numCache>
            </c:numRef>
          </c:val>
          <c:smooth val="0"/>
        </c:ser>
        <c:dLbls>
          <c:showLegendKey val="0"/>
          <c:showVal val="0"/>
          <c:showCatName val="0"/>
          <c:showSerName val="0"/>
          <c:showPercent val="0"/>
          <c:showBubbleSize val="0"/>
        </c:dLbls>
        <c:marker val="1"/>
        <c:smooth val="0"/>
        <c:axId val="263017216"/>
        <c:axId val="263019136"/>
      </c:lineChart>
      <c:catAx>
        <c:axId val="2630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3019136"/>
        <c:crosses val="autoZero"/>
        <c:auto val="1"/>
        <c:lblAlgn val="ctr"/>
        <c:lblOffset val="100"/>
        <c:tickLblSkip val="1"/>
        <c:noMultiLvlLbl val="0"/>
      </c:catAx>
      <c:valAx>
        <c:axId val="26301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30172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小坂町下水道事業特別会計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0.53</c:v>
                </c:pt>
                <c:pt idx="4">
                  <c:v>#N/A</c:v>
                </c:pt>
                <c:pt idx="5">
                  <c:v>0.74</c:v>
                </c:pt>
                <c:pt idx="6">
                  <c:v>#N/A</c:v>
                </c:pt>
                <c:pt idx="7">
                  <c:v>0.56999999999999995</c:v>
                </c:pt>
                <c:pt idx="8">
                  <c:v>#N/A</c:v>
                </c:pt>
                <c:pt idx="9">
                  <c:v>0.32</c:v>
                </c:pt>
              </c:numCache>
            </c:numRef>
          </c:val>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0.13</c:v>
                </c:pt>
                <c:pt idx="4">
                  <c:v>#N/A</c:v>
                </c:pt>
                <c:pt idx="5">
                  <c:v>0.87</c:v>
                </c:pt>
                <c:pt idx="6">
                  <c:v>#N/A</c:v>
                </c:pt>
                <c:pt idx="7">
                  <c:v>1.46</c:v>
                </c:pt>
                <c:pt idx="8">
                  <c:v>#N/A</c:v>
                </c:pt>
                <c:pt idx="9">
                  <c:v>0.82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5.79</c:v>
                </c:pt>
                <c:pt idx="2">
                  <c:v>#N/A</c:v>
                </c:pt>
                <c:pt idx="3">
                  <c:v>5.79</c:v>
                </c:pt>
                <c:pt idx="4">
                  <c:v>#N/A</c:v>
                </c:pt>
                <c:pt idx="5">
                  <c:v>3.92</c:v>
                </c:pt>
                <c:pt idx="6">
                  <c:v>#N/A</c:v>
                </c:pt>
                <c:pt idx="7">
                  <c:v>4.3600000000000003</c:v>
                </c:pt>
                <c:pt idx="8">
                  <c:v>#N/A</c:v>
                </c:pt>
                <c:pt idx="9">
                  <c:v>3.43</c:v>
                </c:pt>
              </c:numCache>
            </c:numRef>
          </c:val>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8.6999999999999993</c:v>
                </c:pt>
                <c:pt idx="2">
                  <c:v>#N/A</c:v>
                </c:pt>
                <c:pt idx="3">
                  <c:v>8.7799999999999994</c:v>
                </c:pt>
                <c:pt idx="4">
                  <c:v>#N/A</c:v>
                </c:pt>
                <c:pt idx="5">
                  <c:v>9.73</c:v>
                </c:pt>
                <c:pt idx="6">
                  <c:v>#N/A</c:v>
                </c:pt>
                <c:pt idx="7">
                  <c:v>10.54</c:v>
                </c:pt>
                <c:pt idx="8">
                  <c:v>#N/A</c:v>
                </c:pt>
                <c:pt idx="9">
                  <c:v>10.67</c:v>
                </c:pt>
              </c:numCache>
            </c:numRef>
          </c:val>
        </c:ser>
        <c:dLbls>
          <c:showLegendKey val="0"/>
          <c:showVal val="0"/>
          <c:showCatName val="0"/>
          <c:showSerName val="0"/>
          <c:showPercent val="0"/>
          <c:showBubbleSize val="0"/>
        </c:dLbls>
        <c:gapWidth val="150"/>
        <c:overlap val="100"/>
        <c:axId val="263756416"/>
        <c:axId val="263770496"/>
      </c:barChart>
      <c:catAx>
        <c:axId val="2637564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3770496"/>
        <c:crosses val="autoZero"/>
        <c:auto val="1"/>
        <c:lblAlgn val="ctr"/>
        <c:lblOffset val="100"/>
        <c:tickLblSkip val="1"/>
        <c:noMultiLvlLbl val="0"/>
      </c:catAx>
      <c:valAx>
        <c:axId val="26377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375641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c:v>
                </c:pt>
                <c:pt idx="5">
                  <c:v>359</c:v>
                </c:pt>
                <c:pt idx="8">
                  <c:v>372</c:v>
                </c:pt>
                <c:pt idx="11">
                  <c:v>429</c:v>
                </c:pt>
                <c:pt idx="14">
                  <c:v>435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16</c:v>
                </c:pt>
                <c:pt idx="6">
                  <c:v>13</c:v>
                </c:pt>
                <c:pt idx="9">
                  <c:v>13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10</c:v>
                </c:pt>
                <c:pt idx="6">
                  <c:v>11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210</c:v>
                </c:pt>
                <c:pt idx="3">
                  <c:v>224</c:v>
                </c:pt>
                <c:pt idx="6">
                  <c:v>218</c:v>
                </c:pt>
                <c:pt idx="9">
                  <c:v>227</c:v>
                </c:pt>
                <c:pt idx="12">
                  <c:v>224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425</c:v>
                </c:pt>
                <c:pt idx="3">
                  <c:v>427</c:v>
                </c:pt>
                <c:pt idx="6">
                  <c:v>436</c:v>
                </c:pt>
                <c:pt idx="9">
                  <c:v>531</c:v>
                </c:pt>
                <c:pt idx="12">
                  <c:v>546</c:v>
                </c:pt>
              </c:numCache>
            </c:numRef>
          </c:val>
        </c:ser>
        <c:dLbls>
          <c:showLegendKey val="0"/>
          <c:showVal val="0"/>
          <c:showCatName val="0"/>
          <c:showSerName val="0"/>
          <c:showPercent val="0"/>
          <c:showBubbleSize val="0"/>
        </c:dLbls>
        <c:gapWidth val="100"/>
        <c:overlap val="100"/>
        <c:axId val="242284800"/>
        <c:axId val="25622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298</c:v>
                </c:pt>
                <c:pt idx="2">
                  <c:v>#N/A</c:v>
                </c:pt>
                <c:pt idx="3">
                  <c:v>#N/A</c:v>
                </c:pt>
                <c:pt idx="4">
                  <c:v>318</c:v>
                </c:pt>
                <c:pt idx="5">
                  <c:v>#N/A</c:v>
                </c:pt>
                <c:pt idx="6">
                  <c:v>#N/A</c:v>
                </c:pt>
                <c:pt idx="7">
                  <c:v>306</c:v>
                </c:pt>
                <c:pt idx="8">
                  <c:v>#N/A</c:v>
                </c:pt>
                <c:pt idx="9">
                  <c:v>#N/A</c:v>
                </c:pt>
                <c:pt idx="10">
                  <c:v>342</c:v>
                </c:pt>
                <c:pt idx="11">
                  <c:v>#N/A</c:v>
                </c:pt>
                <c:pt idx="12">
                  <c:v>#N/A</c:v>
                </c:pt>
                <c:pt idx="13">
                  <c:v>347</c:v>
                </c:pt>
                <c:pt idx="14">
                  <c:v>#N/A</c:v>
                </c:pt>
              </c:numCache>
            </c:numRef>
          </c:val>
          <c:smooth val="0"/>
        </c:ser>
        <c:dLbls>
          <c:showLegendKey val="0"/>
          <c:showVal val="0"/>
          <c:showCatName val="0"/>
          <c:showSerName val="0"/>
          <c:showPercent val="0"/>
          <c:showBubbleSize val="0"/>
        </c:dLbls>
        <c:marker val="1"/>
        <c:smooth val="0"/>
        <c:axId val="242284800"/>
        <c:axId val="256221568"/>
      </c:lineChart>
      <c:catAx>
        <c:axId val="2422848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56221568"/>
        <c:crosses val="autoZero"/>
        <c:auto val="1"/>
        <c:lblAlgn val="ctr"/>
        <c:lblOffset val="100"/>
        <c:tickLblSkip val="1"/>
        <c:noMultiLvlLbl val="0"/>
      </c:catAx>
      <c:valAx>
        <c:axId val="2562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22848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4464</c:v>
                </c:pt>
                <c:pt idx="5">
                  <c:v>4556</c:v>
                </c:pt>
                <c:pt idx="8">
                  <c:v>4575</c:v>
                </c:pt>
                <c:pt idx="11">
                  <c:v>4608</c:v>
                </c:pt>
                <c:pt idx="14">
                  <c:v>4399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c:v>
                </c:pt>
                <c:pt idx="5">
                  <c:v>44</c:v>
                </c:pt>
                <c:pt idx="8">
                  <c:v>36</c:v>
                </c:pt>
                <c:pt idx="11">
                  <c:v>28</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1563</c:v>
                </c:pt>
                <c:pt idx="5">
                  <c:v>1982</c:v>
                </c:pt>
                <c:pt idx="8">
                  <c:v>1875</c:v>
                </c:pt>
                <c:pt idx="11">
                  <c:v>1891</c:v>
                </c:pt>
                <c:pt idx="14">
                  <c:v>1890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654</c:v>
                </c:pt>
                <c:pt idx="3">
                  <c:v>605</c:v>
                </c:pt>
                <c:pt idx="6">
                  <c:v>571</c:v>
                </c:pt>
                <c:pt idx="9">
                  <c:v>538</c:v>
                </c:pt>
                <c:pt idx="12">
                  <c:v>490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313</c:v>
                </c:pt>
                <c:pt idx="3">
                  <c:v>156</c:v>
                </c:pt>
                <c:pt idx="6">
                  <c:v>141</c:v>
                </c:pt>
                <c:pt idx="9">
                  <c:v>133</c:v>
                </c:pt>
                <c:pt idx="12">
                  <c:v>129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3280</c:v>
                </c:pt>
                <c:pt idx="3">
                  <c:v>3530</c:v>
                </c:pt>
                <c:pt idx="6">
                  <c:v>3488</c:v>
                </c:pt>
                <c:pt idx="9">
                  <c:v>3404</c:v>
                </c:pt>
                <c:pt idx="12">
                  <c:v>3227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110</c:v>
                </c:pt>
                <c:pt idx="3">
                  <c:v>96</c:v>
                </c:pt>
                <c:pt idx="6">
                  <c:v>85</c:v>
                </c:pt>
                <c:pt idx="9">
                  <c:v>74</c:v>
                </c:pt>
                <c:pt idx="12">
                  <c:v>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5131</c:v>
                </c:pt>
                <c:pt idx="3">
                  <c:v>5133</c:v>
                </c:pt>
                <c:pt idx="6">
                  <c:v>5074</c:v>
                </c:pt>
                <c:pt idx="9">
                  <c:v>5065</c:v>
                </c:pt>
                <c:pt idx="12">
                  <c:v>4925</c:v>
                </c:pt>
              </c:numCache>
            </c:numRef>
          </c:val>
        </c:ser>
        <c:dLbls>
          <c:showLegendKey val="0"/>
          <c:showVal val="0"/>
          <c:showCatName val="0"/>
          <c:showSerName val="0"/>
          <c:showPercent val="0"/>
          <c:showBubbleSize val="0"/>
        </c:dLbls>
        <c:gapWidth val="100"/>
        <c:overlap val="100"/>
        <c:axId val="263413760"/>
        <c:axId val="26341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3413</c:v>
                </c:pt>
                <c:pt idx="2">
                  <c:v>#N/A</c:v>
                </c:pt>
                <c:pt idx="3">
                  <c:v>#N/A</c:v>
                </c:pt>
                <c:pt idx="4">
                  <c:v>2938</c:v>
                </c:pt>
                <c:pt idx="5">
                  <c:v>#N/A</c:v>
                </c:pt>
                <c:pt idx="6">
                  <c:v>#N/A</c:v>
                </c:pt>
                <c:pt idx="7">
                  <c:v>2873</c:v>
                </c:pt>
                <c:pt idx="8">
                  <c:v>#N/A</c:v>
                </c:pt>
                <c:pt idx="9">
                  <c:v>#N/A</c:v>
                </c:pt>
                <c:pt idx="10">
                  <c:v>2685</c:v>
                </c:pt>
                <c:pt idx="11">
                  <c:v>#N/A</c:v>
                </c:pt>
                <c:pt idx="12">
                  <c:v>#N/A</c:v>
                </c:pt>
                <c:pt idx="13">
                  <c:v>2522</c:v>
                </c:pt>
                <c:pt idx="14">
                  <c:v>#N/A</c:v>
                </c:pt>
              </c:numCache>
            </c:numRef>
          </c:val>
          <c:smooth val="0"/>
        </c:ser>
        <c:dLbls>
          <c:showLegendKey val="0"/>
          <c:showVal val="0"/>
          <c:showCatName val="0"/>
          <c:showSerName val="0"/>
          <c:showPercent val="0"/>
          <c:showBubbleSize val="0"/>
        </c:dLbls>
        <c:marker val="1"/>
        <c:smooth val="0"/>
        <c:axId val="263413760"/>
        <c:axId val="263415680"/>
      </c:lineChart>
      <c:catAx>
        <c:axId val="263413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63415680"/>
        <c:crosses val="autoZero"/>
        <c:auto val="1"/>
        <c:lblAlgn val="ctr"/>
        <c:lblOffset val="100"/>
        <c:tickLblSkip val="1"/>
        <c:noMultiLvlLbl val="0"/>
      </c:catAx>
      <c:valAx>
        <c:axId val="2634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3413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969</c:v>
                </c:pt>
                <c:pt idx="1">
                  <c:v>1027</c:v>
                </c:pt>
                <c:pt idx="2">
                  <c:v>1019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495</c:v>
                </c:pt>
                <c:pt idx="1">
                  <c:v>460</c:v>
                </c:pt>
                <c:pt idx="2">
                  <c:v>422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c:v>
                </c:pt>
                <c:pt idx="1">
                  <c:v>268</c:v>
                </c:pt>
                <c:pt idx="2">
                  <c:v>275</c:v>
                </c:pt>
              </c:numCache>
            </c:numRef>
          </c:val>
        </c:ser>
        <c:dLbls>
          <c:showLegendKey val="0"/>
          <c:showVal val="0"/>
          <c:showCatName val="0"/>
          <c:showSerName val="0"/>
          <c:showPercent val="0"/>
          <c:showBubbleSize val="0"/>
        </c:dLbls>
        <c:gapWidth val="120"/>
        <c:overlap val="100"/>
        <c:axId val="257601536"/>
        <c:axId val="257603072"/>
      </c:barChart>
      <c:catAx>
        <c:axId val="2576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57603072"/>
        <c:crosses val="autoZero"/>
        <c:auto val="1"/>
        <c:lblAlgn val="ctr"/>
        <c:lblOffset val="100"/>
        <c:tickLblSkip val="1"/>
        <c:noMultiLvlLbl val="0"/>
      </c:catAx>
      <c:valAx>
        <c:axId val="257603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576015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{6AEC517C-F012-440A-9256-990E100884AB}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67D-4069-9A17-86F7F09A6A4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{45373999-ACE3-4203-B5F0-08F2FA6E308D}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7D-4069-9A17-86F7F09A6A4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{6CD976C0-E857-4AB3-B848-6604DDEE2F83}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7D-4069-9A17-86F7F09A6A4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{C18A5C0F-3645-44E8-8E52-0A46EFF2FD57}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7D-4069-9A17-86F7F09A6A4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{9146F60B-B5D5-4FD8-8747-FDCE0DFC4811}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7D-4069-9A17-86F7F09A6A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{49C7680C-13C6-4810-99B1-70509513C144}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67D-4069-9A17-86F7F09A6A4C}"/>
                </c:ext>
              </c:extLst>
            </c:dLbl>
            <c:dLbl>
              <c:idx val="16"/>
              <c:layout>
                <c:manualLayout>
                  <c:x val="-4.5797569605124176E-2"/>
                  <c:y val="-8.0695122787311585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{916755DF-01E4-49B6-9D63-31C35D1EE799}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67D-4069-9A17-86F7F09A6A4C}"/>
                </c:ext>
              </c:extLst>
            </c:dLbl>
            <c:dLbl>
              <c:idx val="24"/>
              <c:layout>
                <c:manualLayout>
                  <c:x val="-1.84928313340205E-2"/>
                  <c:y val="-4.8782961424418778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{8DD8319D-DFFD-4476-AC76-4FC809D1E35F}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67D-4069-9A17-86F7F09A6A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{36774E6B-09A6-4914-A076-FFD3BD7EEFE4}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67D-4069-9A17-86F7F09A6A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54.1</c:v>
                </c:pt>
                <c:pt idx="16">
                  <c:v>57.1</c:v>
                </c:pt>
                <c:pt idx="24">
                  <c:v>57.1</c:v>
                </c:pt>
                <c:pt idx="32">
                  <c:v>58.4</c:v>
                </c:pt>
              </c:numCache>
            </c:numRef>
          </c:xVal>
          <c:yVal>
            <c:numRef>
              <c:f>公会計指標分析・財政指標組合せ分析表!$BP$51:$DC$51</c:f>
              <c:numCache>
                <c:formatCode>#,##0.0;"▲ "#,##0.0</c:formatCode>
                <c:ptCount val="40"/>
                <c:pt idx="8">
                  <c:v>125.7</c:v>
                </c:pt>
                <c:pt idx="16">
                  <c:v>123.7</c:v>
                </c:pt>
                <c:pt idx="24">
                  <c:v>122.1</c:v>
                </c:pt>
                <c:pt idx="32">
                  <c:v>114.6</c:v>
                </c:pt>
              </c:numCache>
            </c:numRef>
          </c:yVal>
          <c:smooth val="0"/>
          <c:extLst xmlns:c16r2="http://schemas.microsoft.com/office/drawing/2015/06/chart">
            <c:ext xmlns:c16="http://schemas.microsoft.com/office/drawing/2014/chart" uri="{C3380CC4-5D6E-409C-BE32-E72D297353CC}">
              <c16:uniqueId val="{00000009-067D-4069-9A17-86F7F09A6A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{464362C5-E41A-47DF-B73A-C5529D8B9114}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67D-4069-9A17-86F7F09A6A4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{2613581A-F9E4-49A0-9BB4-FCA382003F38}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7D-4069-9A17-86F7F09A6A4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{C934125A-6893-43CC-8DFF-9981F44322E2}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7D-4069-9A17-86F7F09A6A4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{8EFF98F5-8417-454F-A936-92489066C1EC}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7D-4069-9A17-86F7F09A6A4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{F7360F24-E1CC-4E06-ABC2-F21233250186}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7D-4069-9A17-86F7F09A6A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{C7143299-238B-4BC9-9A1F-2B7DE1DE2A9F}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67D-4069-9A17-86F7F09A6A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{E09DB426-3D66-4432-8EE8-D42C02C16350}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67D-4069-9A17-86F7F09A6A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{0F07FF4A-EEAC-47A7-AB25-AF14411435C3}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67D-4069-9A17-86F7F09A6A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{A6EFB818-D897-41CB-8A71-8CFB2E433799}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67D-4069-9A17-86F7F09A6A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58.7</c:v>
                </c:pt>
                <c:pt idx="24">
                  <c:v>59.2</c:v>
                </c:pt>
                <c:pt idx="32">
                  <c:v>60.7</c:v>
                </c:pt>
              </c:numCache>
            </c:numRef>
          </c:xVal>
          <c:yVal>
            <c:numRef>
              <c:f>公会計指標分析・財政指標組合せ分析表!$BP$55:$DC$55</c:f>
              <c:numCache>
                <c:formatCode>#,##0.0;"▲ "#,##0.0</c:formatCode>
                <c:ptCount val="40"/>
                <c:pt idx="8">
                  <c:v>0.8</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067D-4069-9A17-86F7F09A6A4C}"/>
            </c:ext>
          </c:extLst>
        </c:ser>
        <c:dLbls>
          <c:showLegendKey val="0"/>
          <c:showVal val="1"/>
          <c:showCatName val="0"/>
          <c:showSerName val="0"/>
          <c:showPercent val="0"/>
          <c:showBubbleSize val="0"/>
        </c:dLbls>
        <c:axId val="263667712"/>
        <c:axId val="263669632"/>
      </c:scatterChart>
      <c:valAx>
        <c:axId val="263667712"/>
        <c:scaling>
          <c:orientation val="minMax"/>
          <c:max val="61.3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669632"/>
        <c:crosses val="autoZero"/>
        <c:crossBetween val="midCat"/>
      </c:valAx>
      <c:valAx>
        <c:axId val="263669632"/>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66771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{7AB2481D-A327-42AE-9C21-06A97D82B96B}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E1A-45DA-A74D-77ECE3DD02F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{788C9EEE-F342-49F3-B3DA-04B4125CCF5D}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1A-45DA-A74D-77ECE3DD02F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{2D77D587-0AE8-48E7-A351-07FABBC1C139}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1A-45DA-A74D-77ECE3DD02F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{6CC9A6F2-0266-4E43-962A-72058C8B520A}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1A-45DA-A74D-77ECE3DD02F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{BF940F19-1D8A-411D-8262-05181505E259}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1A-45DA-A74D-77ECE3DD02F3}"/>
                </c:ext>
              </c:extLst>
            </c:dLbl>
            <c:dLbl>
              <c:idx val="8"/>
              <c:layout>
                <c:manualLayout>
                  <c:x val="-3.965687862413733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{1804ED69-D3EE-4C05-8278-0E1DDC326D93}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E1A-45DA-A74D-77ECE3DD02F3}"/>
                </c:ext>
              </c:extLst>
            </c:dLbl>
            <c:dLbl>
              <c:idx val="16"/>
              <c:layout>
                <c:manualLayout>
                  <c:x val="-2.373910461408393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{9F9924A4-FCC2-4737-A4C4-5536B0C391BC}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E1A-45DA-A74D-77ECE3DD02F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{50ED6B5A-6C6A-4DEA-9F92-C798C2C21D5F}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E1A-45DA-A74D-77ECE3DD02F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{3B2C4BD9-2A20-4453-9DE2-C013476AC38C}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E1A-45DA-A74D-77ECE3DD02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13.2</c:v>
                </c:pt>
                <c:pt idx="16">
                  <c:v>13.3</c:v>
                </c:pt>
                <c:pt idx="24">
                  <c:v>14</c:v>
                </c:pt>
                <c:pt idx="32">
                  <c:v>14.8</c:v>
                </c:pt>
              </c:numCache>
            </c:numRef>
          </c:xVal>
          <c:yVal>
            <c:numRef>
              <c:f>公会計指標分析・財政指標組合せ分析表!$BP$73:$DC$73</c:f>
              <c:numCache>
                <c:formatCode>#,##0.0;"▲ "#,##0.0</c:formatCode>
                <c:ptCount val="40"/>
                <c:pt idx="0">
                  <c:v>150.6</c:v>
                </c:pt>
                <c:pt idx="8">
                  <c:v>125.7</c:v>
                </c:pt>
                <c:pt idx="16">
                  <c:v>123.7</c:v>
                </c:pt>
                <c:pt idx="24">
                  <c:v>122.1</c:v>
                </c:pt>
                <c:pt idx="32">
                  <c:v>114.6</c:v>
                </c:pt>
              </c:numCache>
            </c:numRef>
          </c:yVal>
          <c:smooth val="0"/>
          <c:extLst xmlns:c16r2="http://schemas.microsoft.com/office/drawing/2015/06/chart">
            <c:ext xmlns:c16="http://schemas.microsoft.com/office/drawing/2014/chart" uri="{C3380CC4-5D6E-409C-BE32-E72D297353CC}">
              <c16:uniqueId val="{00000009-0E1A-45DA-A74D-77ECE3DD02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{5681C9D7-F871-44B9-AA8D-8E6FB491EABD}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E1A-45DA-A74D-77ECE3DD02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{023069F2-FBD9-4596-99F3-BA000C8766DA}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1A-45DA-A74D-77ECE3DD02F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{FA717201-C53B-44D6-B475-838FE28D0D14}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1A-45DA-A74D-77ECE3DD02F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{74AB286C-121E-4DE4-893F-A9A29050FC8A}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1A-45DA-A74D-77ECE3DD02F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{7887B331-63E4-45A7-8ED5-2CB929257515}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1A-45DA-A74D-77ECE3DD02F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{041C7236-BB55-4529-AC01-722036954214}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E1A-45DA-A74D-77ECE3DD02F3}"/>
                </c:ext>
              </c:extLst>
            </c:dLbl>
            <c:dLbl>
              <c:idx val="16"/>
              <c:layout>
                <c:manualLayout>
                  <c:x val="-2.37391046140839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{E79A00D2-F9CD-4950-8773-7BE9B5E2280D}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E1A-45DA-A74D-77ECE3DD02F3}"/>
                </c:ext>
              </c:extLst>
            </c:dLbl>
            <c:dLbl>
              <c:idx val="24"/>
              <c:layout>
                <c:manualLayout>
                  <c:x val="-3.965687862413733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{6DEB4EB4-4FCA-4BE5-84CD-CEE42315DDB3}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E1A-45DA-A74D-77ECE3DD02F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{814C8913-F7E6-4AD2-A2E1-661D1DB33831}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E1A-45DA-A74D-77ECE3DD02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8.6</c:v>
                </c:pt>
                <c:pt idx="24">
                  <c:v>8.5</c:v>
                </c:pt>
                <c:pt idx="32">
                  <c:v>8.6</c:v>
                </c:pt>
              </c:numCache>
            </c:numRef>
          </c:xVal>
          <c:yVal>
            <c:numRef>
              <c:f>公会計指標分析・財政指標組合せ分析表!$BP$77:$DC$77</c:f>
              <c:numCache>
                <c:formatCode>#,##0.0;"▲ "#,##0.0</c:formatCode>
                <c:ptCount val="40"/>
                <c:pt idx="0">
                  <c:v>17.899999999999999</c:v>
                </c:pt>
                <c:pt idx="8">
                  <c:v>0.8</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0E1A-45DA-A74D-77ECE3DD02F3}"/>
            </c:ext>
          </c:extLst>
        </c:ser>
        <c:dLbls>
          <c:showLegendKey val="0"/>
          <c:showVal val="1"/>
          <c:showCatName val="0"/>
          <c:showSerName val="0"/>
          <c:showPercent val="0"/>
          <c:showBubbleSize val="0"/>
        </c:dLbls>
        <c:axId val="264861184"/>
        <c:axId val="264863104"/>
      </c:scatterChart>
      <c:valAx>
        <c:axId val="264861184"/>
        <c:scaling>
          <c:orientation val="minMax"/>
          <c:max val="15.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4863104"/>
        <c:crosses val="autoZero"/>
        <c:crossBetween val="midCat"/>
      </c:valAx>
      <c:valAx>
        <c:axId val="264863104"/>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486118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財政力指数</a:t>
          </a:r>
          <a:r>
            <a:rPr kumimoji="1" lang="ja-JP" altLang="en-US" sz="1200">
              <a:solidFill>
                <a:schemeClr val="dk1"/>
              </a:solidFill>
              <a:effectLst/>
              <a:latin typeface="ＭＳ Ｐゴシック"/>
              <a:ea typeface="ＭＳ Ｐゴシック"/>
              <a:cs typeface="+mn-cs"/>
            </a:rPr>
            <a:t>の分子である</a:t>
          </a:r>
          <a:r>
            <a:rPr kumimoji="1" lang="ja-JP" altLang="ja-JP" sz="1200">
              <a:solidFill>
                <a:schemeClr val="dk1"/>
              </a:solidFill>
              <a:effectLst/>
              <a:latin typeface="ＭＳ Ｐゴシック"/>
              <a:ea typeface="ＭＳ Ｐゴシック"/>
              <a:cs typeface="+mn-cs"/>
            </a:rPr>
            <a:t>基準財政収入額においては、当町の基幹産業の一つである非鉄金属製錬業の収益に税収が左右される傾向があり、加えて、人口減少や高齢化率（</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年度末</a:t>
          </a:r>
          <a:r>
            <a:rPr kumimoji="1" lang="en-US" altLang="ja-JP" sz="1200">
              <a:solidFill>
                <a:schemeClr val="dk1"/>
              </a:solidFill>
              <a:effectLst/>
              <a:latin typeface="ＭＳ Ｐゴシック"/>
              <a:ea typeface="ＭＳ Ｐゴシック"/>
              <a:cs typeface="+mn-cs"/>
            </a:rPr>
            <a:t>43.7</a:t>
          </a:r>
          <a:r>
            <a:rPr kumimoji="1" lang="ja-JP" altLang="ja-JP" sz="1200">
              <a:solidFill>
                <a:schemeClr val="dk1"/>
              </a:solidFill>
              <a:effectLst/>
              <a:latin typeface="ＭＳ Ｐゴシック"/>
              <a:ea typeface="ＭＳ Ｐゴシック"/>
              <a:cs typeface="+mn-cs"/>
            </a:rPr>
            <a:t>％）の高さにより財政基盤が弱く、類似団体平均を下回っている。</a:t>
          </a:r>
          <a:r>
            <a:rPr kumimoji="1" lang="ja-JP" altLang="en-US"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年度は、前年度の法人町民税収入</a:t>
          </a:r>
          <a:r>
            <a:rPr kumimoji="1" lang="ja-JP" altLang="en-US" sz="1200">
              <a:solidFill>
                <a:sysClr val="windowText" lastClr="000000"/>
              </a:solidFill>
              <a:effectLst/>
              <a:latin typeface="ＭＳ Ｐゴシック"/>
              <a:ea typeface="ＭＳ Ｐゴシック"/>
              <a:cs typeface="+mn-cs"/>
            </a:rPr>
            <a:t>が好調であったこと</a:t>
          </a:r>
          <a:r>
            <a:rPr kumimoji="1" lang="ja-JP" altLang="en-US" sz="1200">
              <a:solidFill>
                <a:schemeClr val="dk1"/>
              </a:solidFill>
              <a:effectLst/>
              <a:latin typeface="ＭＳ Ｐゴシック"/>
              <a:ea typeface="ＭＳ Ｐゴシック"/>
              <a:cs typeface="+mn-cs"/>
            </a:rPr>
            <a:t>により基準財政収入額が増加したため、財政力指数は前年度から</a:t>
          </a:r>
          <a:r>
            <a:rPr kumimoji="1" lang="en-US" altLang="ja-JP" sz="1200">
              <a:solidFill>
                <a:schemeClr val="dk1"/>
              </a:solidFill>
              <a:effectLst/>
              <a:latin typeface="ＭＳ Ｐゴシック"/>
              <a:ea typeface="ＭＳ Ｐゴシック"/>
              <a:cs typeface="+mn-cs"/>
            </a:rPr>
            <a:t>0.01</a:t>
          </a:r>
          <a:r>
            <a:rPr kumimoji="1" lang="ja-JP" altLang="en-US" sz="1200">
              <a:solidFill>
                <a:schemeClr val="dk1"/>
              </a:solidFill>
              <a:effectLst/>
              <a:latin typeface="ＭＳ Ｐゴシック"/>
              <a:ea typeface="ＭＳ Ｐゴシック"/>
              <a:cs typeface="+mn-cs"/>
            </a:rPr>
            <a:t>ポイント増加した。</a:t>
          </a:r>
          <a:r>
            <a:rPr kumimoji="1" lang="ja-JP" altLang="ja-JP" sz="1200">
              <a:solidFill>
                <a:schemeClr val="dk1"/>
              </a:solidFill>
              <a:effectLst/>
              <a:latin typeface="ＭＳ Ｐゴシック"/>
              <a:ea typeface="ＭＳ Ｐゴシック"/>
              <a:cs typeface="+mn-cs"/>
            </a:rPr>
            <a:t>今後も地方税の収納率向上や、地場産品を活用した加工品開発など産業振興を図り、税収等の確保を行うとともに、職員数の定員管理、緊急かつ必要な事業を峻別し、さらなる行財政改革の実施により歳出の抑制に努める。</a:t>
          </a:r>
          <a:endParaRPr lang="ja-JP" altLang="ja-JP" sz="12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76200</xdr:rowOff>
    </xdr:from>
    <xdr:to>
      <xdr:col>23</xdr:col>
      <xdr:colOff>133350</xdr:colOff>
      <xdr:row>44</xdr:row>
      <xdr:rowOff>119380</xdr:rowOff>
    </xdr:to>
    <xdr:cxnSp macro="">
      <xdr:nvCxnSpPr>
        <xdr:cNvPr id="65" name="直線コネクタ 64"/>
        <xdr:cNvCxnSpPr/>
      </xdr:nvCxnSpPr>
      <xdr:spPr>
        <a:xfrm flipV="1">
          <a:off x="4953000" y="607695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163195</xdr:rowOff>
    </xdr:from>
    <xdr:ext cx="762000" cy="259080"/>
    <xdr:sp macro="" textlink="">
      <xdr:nvSpPr>
        <xdr:cNvPr id="68" name="財政力最大値テキスト"/>
        <xdr:cNvSpPr txBox="1"/>
      </xdr:nvSpPr>
      <xdr:spPr>
        <a:xfrm>
          <a:off x="5041900" y="582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76200</xdr:rowOff>
    </xdr:from>
    <xdr:to>
      <xdr:col>24</xdr:col>
      <xdr:colOff>12700</xdr:colOff>
      <xdr:row>35</xdr:row>
      <xdr:rowOff>76200</xdr:rowOff>
    </xdr:to>
    <xdr:cxnSp macro="">
      <xdr:nvCxnSpPr>
        <xdr:cNvPr id="69" name="直線コネクタ 68"/>
        <xdr:cNvCxnSpPr/>
      </xdr:nvCxnSpPr>
      <xdr:spPr>
        <a:xfrm>
          <a:off x="4864100" y="607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118110</xdr:rowOff>
    </xdr:from>
    <xdr:to>
      <xdr:col>23</xdr:col>
      <xdr:colOff>133350</xdr:colOff>
      <xdr:row>43</xdr:row>
      <xdr:rowOff>129540</xdr:rowOff>
    </xdr:to>
    <xdr:cxnSp macro="">
      <xdr:nvCxnSpPr>
        <xdr:cNvPr id="70" name="直線コネクタ 69"/>
        <xdr:cNvCxnSpPr/>
      </xdr:nvCxnSpPr>
      <xdr:spPr>
        <a:xfrm flipV="1">
          <a:off x="4114800" y="74904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163195</xdr:rowOff>
    </xdr:from>
    <xdr:ext cx="762000" cy="259080"/>
    <xdr:sp macro="" textlink="">
      <xdr:nvSpPr>
        <xdr:cNvPr id="71" name="財政力平均値テキスト"/>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146685</xdr:rowOff>
    </xdr:from>
    <xdr:to>
      <xdr:col>23</xdr:col>
      <xdr:colOff>184150</xdr:colOff>
      <xdr:row>43</xdr:row>
      <xdr:rowOff>76835</xdr:rowOff>
    </xdr:to>
    <xdr:sp macro="" textlink="">
      <xdr:nvSpPr>
        <xdr:cNvPr id="72" name="フローチャート: 判断 71"/>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129540</xdr:rowOff>
    </xdr:from>
    <xdr:to>
      <xdr:col>19</xdr:col>
      <xdr:colOff>133350</xdr:colOff>
      <xdr:row>43</xdr:row>
      <xdr:rowOff>129540</xdr:rowOff>
    </xdr:to>
    <xdr:cxnSp macro="">
      <xdr:nvCxnSpPr>
        <xdr:cNvPr id="73" name="直線コネクタ 72"/>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170180</xdr:rowOff>
    </xdr:from>
    <xdr:to>
      <xdr:col>19</xdr:col>
      <xdr:colOff>184150</xdr:colOff>
      <xdr:row>43</xdr:row>
      <xdr:rowOff>100330</xdr:rowOff>
    </xdr:to>
    <xdr:sp macro="" textlink="">
      <xdr:nvSpPr>
        <xdr:cNvPr id="74" name="フローチャート: 判断 73"/>
        <xdr:cNvSpPr/>
      </xdr:nvSpPr>
      <xdr:spPr>
        <a:xfrm>
          <a:off x="4064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110490</xdr:rowOff>
    </xdr:from>
    <xdr:ext cx="736600" cy="257810"/>
    <xdr:sp macro="" textlink="">
      <xdr:nvSpPr>
        <xdr:cNvPr id="75" name="テキスト ボックス 74"/>
        <xdr:cNvSpPr txBox="1"/>
      </xdr:nvSpPr>
      <xdr:spPr>
        <a:xfrm>
          <a:off x="3733800" y="71399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129540</xdr:rowOff>
    </xdr:from>
    <xdr:to>
      <xdr:col>15</xdr:col>
      <xdr:colOff>82550</xdr:colOff>
      <xdr:row>43</xdr:row>
      <xdr:rowOff>152400</xdr:rowOff>
    </xdr:to>
    <xdr:cxnSp macro="">
      <xdr:nvCxnSpPr>
        <xdr:cNvPr id="76" name="直線コネクタ 75"/>
        <xdr:cNvCxnSpPr/>
      </xdr:nvCxnSpPr>
      <xdr:spPr>
        <a:xfrm flipV="1">
          <a:off x="2336800" y="7501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7" name="フローチャート: 判断 76"/>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62000" cy="257810"/>
    <xdr:sp macro="" textlink="">
      <xdr:nvSpPr>
        <xdr:cNvPr id="78" name="テキスト ボックス 77"/>
        <xdr:cNvSpPr txBox="1"/>
      </xdr:nvSpPr>
      <xdr:spPr>
        <a:xfrm>
          <a:off x="2844800" y="7116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152400</xdr:rowOff>
    </xdr:from>
    <xdr:to>
      <xdr:col>11</xdr:col>
      <xdr:colOff>31750</xdr:colOff>
      <xdr:row>43</xdr:row>
      <xdr:rowOff>164465</xdr:rowOff>
    </xdr:to>
    <xdr:cxnSp macro="">
      <xdr:nvCxnSpPr>
        <xdr:cNvPr id="79" name="直線コネクタ 78"/>
        <xdr:cNvCxnSpPr/>
      </xdr:nvCxnSpPr>
      <xdr:spPr>
        <a:xfrm flipV="1">
          <a:off x="1447800" y="7524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10160</xdr:rowOff>
    </xdr:from>
    <xdr:to>
      <xdr:col>11</xdr:col>
      <xdr:colOff>82550</xdr:colOff>
      <xdr:row>43</xdr:row>
      <xdr:rowOff>111760</xdr:rowOff>
    </xdr:to>
    <xdr:sp macro="" textlink="">
      <xdr:nvSpPr>
        <xdr:cNvPr id="80" name="フローチャート: 判断 79"/>
        <xdr:cNvSpPr/>
      </xdr:nvSpPr>
      <xdr:spPr>
        <a:xfrm>
          <a:off x="2286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121920</xdr:rowOff>
    </xdr:from>
    <xdr:ext cx="762000" cy="257810"/>
    <xdr:sp macro="" textlink="">
      <xdr:nvSpPr>
        <xdr:cNvPr id="81" name="テキスト ボックス 80"/>
        <xdr:cNvSpPr txBox="1"/>
      </xdr:nvSpPr>
      <xdr:spPr>
        <a:xfrm>
          <a:off x="1955800" y="7151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7810"/>
    <xdr:sp macro="" textlink="">
      <xdr:nvSpPr>
        <xdr:cNvPr id="83" name="テキスト ボックス 82"/>
        <xdr:cNvSpPr txBox="1"/>
      </xdr:nvSpPr>
      <xdr:spPr>
        <a:xfrm>
          <a:off x="1066800" y="7116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67310</xdr:rowOff>
    </xdr:from>
    <xdr:to>
      <xdr:col>23</xdr:col>
      <xdr:colOff>184150</xdr:colOff>
      <xdr:row>43</xdr:row>
      <xdr:rowOff>168910</xdr:rowOff>
    </xdr:to>
    <xdr:sp macro="" textlink="">
      <xdr:nvSpPr>
        <xdr:cNvPr id="89" name="楕円 88"/>
        <xdr:cNvSpPr/>
      </xdr:nvSpPr>
      <xdr:spPr>
        <a:xfrm>
          <a:off x="49022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39370</xdr:rowOff>
    </xdr:from>
    <xdr:ext cx="762000" cy="259080"/>
    <xdr:sp macro="" textlink="">
      <xdr:nvSpPr>
        <xdr:cNvPr id="90" name="財政力該当値テキスト"/>
        <xdr:cNvSpPr txBox="1"/>
      </xdr:nvSpPr>
      <xdr:spPr>
        <a:xfrm>
          <a:off x="50419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78740</xdr:rowOff>
    </xdr:from>
    <xdr:to>
      <xdr:col>19</xdr:col>
      <xdr:colOff>184150</xdr:colOff>
      <xdr:row>44</xdr:row>
      <xdr:rowOff>8890</xdr:rowOff>
    </xdr:to>
    <xdr:sp macro="" textlink="">
      <xdr:nvSpPr>
        <xdr:cNvPr id="91" name="楕円 90"/>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165100</xdr:rowOff>
    </xdr:from>
    <xdr:ext cx="736600" cy="259080"/>
    <xdr:sp macro="" textlink="">
      <xdr:nvSpPr>
        <xdr:cNvPr id="92" name="テキスト ボックス 91"/>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78740</xdr:rowOff>
    </xdr:from>
    <xdr:to>
      <xdr:col>15</xdr:col>
      <xdr:colOff>133350</xdr:colOff>
      <xdr:row>44</xdr:row>
      <xdr:rowOff>8890</xdr:rowOff>
    </xdr:to>
    <xdr:sp macro="" textlink="">
      <xdr:nvSpPr>
        <xdr:cNvPr id="93" name="楕円 92"/>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165100</xdr:rowOff>
    </xdr:from>
    <xdr:ext cx="762000" cy="259080"/>
    <xdr:sp macro="" textlink="">
      <xdr:nvSpPr>
        <xdr:cNvPr id="94" name="テキスト ボックス 93"/>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101600</xdr:rowOff>
    </xdr:from>
    <xdr:to>
      <xdr:col>11</xdr:col>
      <xdr:colOff>82550</xdr:colOff>
      <xdr:row>44</xdr:row>
      <xdr:rowOff>31750</xdr:rowOff>
    </xdr:to>
    <xdr:sp macro="" textlink="">
      <xdr:nvSpPr>
        <xdr:cNvPr id="95" name="楕円 94"/>
        <xdr:cNvSpPr/>
      </xdr:nvSpPr>
      <xdr:spPr>
        <a:xfrm>
          <a:off x="2286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17780</xdr:rowOff>
    </xdr:from>
    <xdr:ext cx="762000" cy="257810"/>
    <xdr:sp macro="" textlink="">
      <xdr:nvSpPr>
        <xdr:cNvPr id="96" name="テキスト ボックス 95"/>
        <xdr:cNvSpPr txBox="1"/>
      </xdr:nvSpPr>
      <xdr:spPr>
        <a:xfrm>
          <a:off x="1955800" y="7561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97" name="楕円 96"/>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29210</xdr:rowOff>
    </xdr:from>
    <xdr:ext cx="762000" cy="257810"/>
    <xdr:sp macro="" textlink="">
      <xdr:nvSpPr>
        <xdr:cNvPr id="98" name="テキスト ボックス 97"/>
        <xdr:cNvSpPr txBox="1"/>
      </xdr:nvSpPr>
      <xdr:spPr>
        <a:xfrm>
          <a:off x="1066800" y="7573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物件費、維持補修費、補助費や公債費などの経常経費は、公共施設の維持管理に係る費用、秋田県電算システム共同事業組合負担金、明治百年通りにぎわい創出事業や新総合教育エリア整備事業などの大型事業に係る地方債の元利償還金などにより増加傾向に</a:t>
          </a:r>
          <a:r>
            <a:rPr kumimoji="1" lang="ja-JP" altLang="ja-JP" sz="1200">
              <a:solidFill>
                <a:sysClr val="windowText" lastClr="000000"/>
              </a:solidFill>
              <a:effectLst/>
              <a:latin typeface="ＭＳ Ｐゴシック"/>
              <a:ea typeface="ＭＳ Ｐゴシック"/>
              <a:cs typeface="+mn-cs"/>
            </a:rPr>
            <a:t>ある</a:t>
          </a:r>
          <a:r>
            <a:rPr kumimoji="1" lang="ja-JP" altLang="en-US" sz="1200">
              <a:solidFill>
                <a:sysClr val="windowText" lastClr="000000"/>
              </a:solidFill>
              <a:effectLst/>
              <a:latin typeface="ＭＳ Ｐゴシック"/>
              <a:ea typeface="ＭＳ Ｐゴシック"/>
              <a:cs typeface="+mn-cs"/>
            </a:rPr>
            <a:t>。加えて、</a:t>
          </a:r>
          <a:r>
            <a:rPr kumimoji="1" lang="ja-JP" altLang="ja-JP" sz="1200">
              <a:solidFill>
                <a:sysClr val="windowText" lastClr="000000"/>
              </a:solidFill>
              <a:effectLst/>
              <a:latin typeface="ＭＳ Ｐゴシック"/>
              <a:ea typeface="ＭＳ Ｐゴシック"/>
              <a:cs typeface="+mn-cs"/>
            </a:rPr>
            <a:t>当町</a:t>
          </a:r>
          <a:r>
            <a:rPr kumimoji="1" lang="ja-JP" altLang="ja-JP" sz="1200">
              <a:solidFill>
                <a:schemeClr val="dk1"/>
              </a:solidFill>
              <a:effectLst/>
              <a:latin typeface="ＭＳ Ｐゴシック"/>
              <a:ea typeface="ＭＳ Ｐゴシック"/>
              <a:cs typeface="+mn-cs"/>
            </a:rPr>
            <a:t>の基幹産業である非鉄金属製錬業の法人</a:t>
          </a:r>
          <a:r>
            <a:rPr kumimoji="1" lang="ja-JP" altLang="en-US" sz="1200">
              <a:solidFill>
                <a:schemeClr val="dk1"/>
              </a:solidFill>
              <a:effectLst/>
              <a:latin typeface="ＭＳ Ｐゴシック"/>
              <a:ea typeface="ＭＳ Ｐゴシック"/>
              <a:cs typeface="+mn-cs"/>
            </a:rPr>
            <a:t>町民</a:t>
          </a:r>
          <a:r>
            <a:rPr kumimoji="1" lang="ja-JP" altLang="ja-JP" sz="1200">
              <a:solidFill>
                <a:schemeClr val="dk1"/>
              </a:solidFill>
              <a:effectLst/>
              <a:latin typeface="ＭＳ Ｐゴシック"/>
              <a:ea typeface="ＭＳ Ｐゴシック"/>
              <a:cs typeface="+mn-cs"/>
            </a:rPr>
            <a:t>税が前年度比で大きく減収となり、</a:t>
          </a:r>
          <a:r>
            <a:rPr kumimoji="1" lang="ja-JP" altLang="en-US" sz="1200">
              <a:solidFill>
                <a:schemeClr val="dk1"/>
              </a:solidFill>
              <a:effectLst/>
              <a:latin typeface="ＭＳ Ｐゴシック"/>
              <a:ea typeface="ＭＳ Ｐゴシック"/>
              <a:cs typeface="+mn-cs"/>
            </a:rPr>
            <a:t>あわ</a:t>
          </a:r>
          <a:r>
            <a:rPr kumimoji="1" lang="ja-JP" altLang="ja-JP" sz="1200">
              <a:solidFill>
                <a:schemeClr val="dk1"/>
              </a:solidFill>
              <a:effectLst/>
              <a:latin typeface="ＭＳ Ｐゴシック"/>
              <a:ea typeface="ＭＳ Ｐゴシック"/>
              <a:cs typeface="+mn-cs"/>
            </a:rPr>
            <a:t>せて普通地方交付税と臨時財政対策債も大きく減少となったため、経常収支比率が悪化した。</a:t>
          </a:r>
          <a:r>
            <a:rPr kumimoji="1" lang="ja-JP" altLang="en-US" sz="1200">
              <a:solidFill>
                <a:schemeClr val="dk1"/>
              </a:solidFill>
              <a:effectLst/>
              <a:latin typeface="ＭＳ Ｐゴシック"/>
              <a:ea typeface="ＭＳ Ｐゴシック"/>
              <a:cs typeface="+mn-cs"/>
            </a:rPr>
            <a:t>このため、公共施設の統廃合・集約化や、さらなる事業の精査などにより、経常経費の削減に努める。</a:t>
          </a:r>
          <a:endParaRPr kumimoji="1" lang="ja-JP" altLang="en-US" sz="12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2" name="テキスト ボックス 121"/>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155575</xdr:rowOff>
    </xdr:from>
    <xdr:to>
      <xdr:col>23</xdr:col>
      <xdr:colOff>133350</xdr:colOff>
      <xdr:row>67</xdr:row>
      <xdr:rowOff>111125</xdr:rowOff>
    </xdr:to>
    <xdr:cxnSp macro="">
      <xdr:nvCxnSpPr>
        <xdr:cNvPr id="126" name="直線コネクタ 125"/>
        <xdr:cNvCxnSpPr/>
      </xdr:nvCxnSpPr>
      <xdr:spPr>
        <a:xfrm flipV="1">
          <a:off x="4953000" y="1027112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83185</xdr:rowOff>
    </xdr:from>
    <xdr:ext cx="762000" cy="259080"/>
    <xdr:sp macro="" textlink="">
      <xdr:nvSpPr>
        <xdr:cNvPr id="127" name="財政構造の弾力性最小値テキスト"/>
        <xdr:cNvSpPr txBox="1"/>
      </xdr:nvSpPr>
      <xdr:spPr>
        <a:xfrm>
          <a:off x="504190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111125</xdr:rowOff>
    </xdr:from>
    <xdr:to>
      <xdr:col>24</xdr:col>
      <xdr:colOff>12700</xdr:colOff>
      <xdr:row>67</xdr:row>
      <xdr:rowOff>111125</xdr:rowOff>
    </xdr:to>
    <xdr:cxnSp macro="">
      <xdr:nvCxnSpPr>
        <xdr:cNvPr id="128" name="直線コネクタ 127"/>
        <xdr:cNvCxnSpPr/>
      </xdr:nvCxnSpPr>
      <xdr:spPr>
        <a:xfrm>
          <a:off x="4864100" y="1159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70485</xdr:rowOff>
    </xdr:from>
    <xdr:ext cx="762000" cy="259080"/>
    <xdr:sp macro="" textlink="">
      <xdr:nvSpPr>
        <xdr:cNvPr id="129" name="財政構造の弾力性最大値テキスト"/>
        <xdr:cNvSpPr txBox="1"/>
      </xdr:nvSpPr>
      <xdr:spPr>
        <a:xfrm>
          <a:off x="50419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155575</xdr:rowOff>
    </xdr:from>
    <xdr:to>
      <xdr:col>24</xdr:col>
      <xdr:colOff>12700</xdr:colOff>
      <xdr:row>59</xdr:row>
      <xdr:rowOff>155575</xdr:rowOff>
    </xdr:to>
    <xdr:cxnSp macro="">
      <xdr:nvCxnSpPr>
        <xdr:cNvPr id="130" name="直線コネクタ 129"/>
        <xdr:cNvCxnSpPr/>
      </xdr:nvCxnSpPr>
      <xdr:spPr>
        <a:xfrm>
          <a:off x="4864100" y="1027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55880</xdr:rowOff>
    </xdr:from>
    <xdr:to>
      <xdr:col>23</xdr:col>
      <xdr:colOff>133350</xdr:colOff>
      <xdr:row>67</xdr:row>
      <xdr:rowOff>86995</xdr:rowOff>
    </xdr:to>
    <xdr:cxnSp macro="">
      <xdr:nvCxnSpPr>
        <xdr:cNvPr id="131" name="直線コネクタ 130"/>
        <xdr:cNvCxnSpPr/>
      </xdr:nvCxnSpPr>
      <xdr:spPr>
        <a:xfrm>
          <a:off x="4114800" y="1137158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118110</xdr:rowOff>
    </xdr:from>
    <xdr:ext cx="762000" cy="259080"/>
    <xdr:sp macro="" textlink="">
      <xdr:nvSpPr>
        <xdr:cNvPr id="132" name="財政構造の弾力性平均値テキスト"/>
        <xdr:cNvSpPr txBox="1"/>
      </xdr:nvSpPr>
      <xdr:spPr>
        <a:xfrm>
          <a:off x="5041900" y="11090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101600</xdr:rowOff>
    </xdr:from>
    <xdr:to>
      <xdr:col>23</xdr:col>
      <xdr:colOff>184150</xdr:colOff>
      <xdr:row>66</xdr:row>
      <xdr:rowOff>31750</xdr:rowOff>
    </xdr:to>
    <xdr:sp macro="" textlink="">
      <xdr:nvSpPr>
        <xdr:cNvPr id="133" name="フローチャート: 判断 132"/>
        <xdr:cNvSpPr/>
      </xdr:nvSpPr>
      <xdr:spPr>
        <a:xfrm>
          <a:off x="4902200" y="112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55880</xdr:rowOff>
    </xdr:from>
    <xdr:to>
      <xdr:col>19</xdr:col>
      <xdr:colOff>133350</xdr:colOff>
      <xdr:row>67</xdr:row>
      <xdr:rowOff>29210</xdr:rowOff>
    </xdr:to>
    <xdr:cxnSp macro="">
      <xdr:nvCxnSpPr>
        <xdr:cNvPr id="134" name="直線コネクタ 133"/>
        <xdr:cNvCxnSpPr/>
      </xdr:nvCxnSpPr>
      <xdr:spPr>
        <a:xfrm flipV="1">
          <a:off x="3225800" y="113715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85090</xdr:rowOff>
    </xdr:from>
    <xdr:to>
      <xdr:col>19</xdr:col>
      <xdr:colOff>184150</xdr:colOff>
      <xdr:row>66</xdr:row>
      <xdr:rowOff>15240</xdr:rowOff>
    </xdr:to>
    <xdr:sp macro="" textlink="">
      <xdr:nvSpPr>
        <xdr:cNvPr id="135" name="フローチャート: 判断 134"/>
        <xdr:cNvSpPr/>
      </xdr:nvSpPr>
      <xdr:spPr>
        <a:xfrm>
          <a:off x="4064000" y="11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25400</xdr:rowOff>
    </xdr:from>
    <xdr:ext cx="736600" cy="259080"/>
    <xdr:sp macro="" textlink="">
      <xdr:nvSpPr>
        <xdr:cNvPr id="136" name="テキスト ボックス 135"/>
        <xdr:cNvSpPr txBox="1"/>
      </xdr:nvSpPr>
      <xdr:spPr>
        <a:xfrm>
          <a:off x="3733800" y="10998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118745</xdr:rowOff>
    </xdr:from>
    <xdr:to>
      <xdr:col>15</xdr:col>
      <xdr:colOff>82550</xdr:colOff>
      <xdr:row>67</xdr:row>
      <xdr:rowOff>29210</xdr:rowOff>
    </xdr:to>
    <xdr:cxnSp macro="">
      <xdr:nvCxnSpPr>
        <xdr:cNvPr id="137" name="直線コネクタ 136"/>
        <xdr:cNvCxnSpPr/>
      </xdr:nvCxnSpPr>
      <xdr:spPr>
        <a:xfrm>
          <a:off x="2336800" y="1109154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43815</xdr:rowOff>
    </xdr:from>
    <xdr:to>
      <xdr:col>15</xdr:col>
      <xdr:colOff>133350</xdr:colOff>
      <xdr:row>65</xdr:row>
      <xdr:rowOff>145415</xdr:rowOff>
    </xdr:to>
    <xdr:sp macro="" textlink="">
      <xdr:nvSpPr>
        <xdr:cNvPr id="138" name="フローチャート: 判断 137"/>
        <xdr:cNvSpPr/>
      </xdr:nvSpPr>
      <xdr:spPr>
        <a:xfrm>
          <a:off x="317500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155575</xdr:rowOff>
    </xdr:from>
    <xdr:ext cx="762000" cy="257810"/>
    <xdr:sp macro="" textlink="">
      <xdr:nvSpPr>
        <xdr:cNvPr id="139" name="テキスト ボックス 138"/>
        <xdr:cNvSpPr txBox="1"/>
      </xdr:nvSpPr>
      <xdr:spPr>
        <a:xfrm>
          <a:off x="2844800" y="10956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118745</xdr:rowOff>
    </xdr:from>
    <xdr:to>
      <xdr:col>11</xdr:col>
      <xdr:colOff>31750</xdr:colOff>
      <xdr:row>65</xdr:row>
      <xdr:rowOff>135890</xdr:rowOff>
    </xdr:to>
    <xdr:cxnSp macro="">
      <xdr:nvCxnSpPr>
        <xdr:cNvPr id="140" name="直線コネクタ 139"/>
        <xdr:cNvCxnSpPr/>
      </xdr:nvCxnSpPr>
      <xdr:spPr>
        <a:xfrm flipV="1">
          <a:off x="1447800" y="1109154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92075</xdr:rowOff>
    </xdr:from>
    <xdr:to>
      <xdr:col>11</xdr:col>
      <xdr:colOff>82550</xdr:colOff>
      <xdr:row>65</xdr:row>
      <xdr:rowOff>22225</xdr:rowOff>
    </xdr:to>
    <xdr:sp macro="" textlink="">
      <xdr:nvSpPr>
        <xdr:cNvPr id="141" name="フローチャート: 判断 140"/>
        <xdr:cNvSpPr/>
      </xdr:nvSpPr>
      <xdr:spPr>
        <a:xfrm>
          <a:off x="2286000" y="1106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6985</xdr:rowOff>
    </xdr:from>
    <xdr:ext cx="762000" cy="257810"/>
    <xdr:sp macro="" textlink="">
      <xdr:nvSpPr>
        <xdr:cNvPr id="142" name="テキスト ボックス 141"/>
        <xdr:cNvSpPr txBox="1"/>
      </xdr:nvSpPr>
      <xdr:spPr>
        <a:xfrm>
          <a:off x="1955800" y="11151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24765</xdr:rowOff>
    </xdr:from>
    <xdr:to>
      <xdr:col>7</xdr:col>
      <xdr:colOff>31750</xdr:colOff>
      <xdr:row>65</xdr:row>
      <xdr:rowOff>126365</xdr:rowOff>
    </xdr:to>
    <xdr:sp macro="" textlink="">
      <xdr:nvSpPr>
        <xdr:cNvPr id="143" name="フローチャート: 判断 142"/>
        <xdr:cNvSpPr/>
      </xdr:nvSpPr>
      <xdr:spPr>
        <a:xfrm>
          <a:off x="1397000" y="111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136525</xdr:rowOff>
    </xdr:from>
    <xdr:ext cx="762000" cy="258445"/>
    <xdr:sp macro="" textlink="">
      <xdr:nvSpPr>
        <xdr:cNvPr id="144" name="テキスト ボックス 143"/>
        <xdr:cNvSpPr txBox="1"/>
      </xdr:nvSpPr>
      <xdr:spPr>
        <a:xfrm>
          <a:off x="1066800" y="1093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5" name="テキスト ボックス 144"/>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7" name="テキスト ボックス 146"/>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67</xdr:row>
      <xdr:rowOff>36195</xdr:rowOff>
    </xdr:from>
    <xdr:to>
      <xdr:col>23</xdr:col>
      <xdr:colOff>184150</xdr:colOff>
      <xdr:row>67</xdr:row>
      <xdr:rowOff>137795</xdr:rowOff>
    </xdr:to>
    <xdr:sp macro="" textlink="">
      <xdr:nvSpPr>
        <xdr:cNvPr id="150" name="楕円 149"/>
        <xdr:cNvSpPr/>
      </xdr:nvSpPr>
      <xdr:spPr>
        <a:xfrm>
          <a:off x="4902200" y="115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103505</xdr:rowOff>
    </xdr:from>
    <xdr:ext cx="762000" cy="259080"/>
    <xdr:sp macro="" textlink="">
      <xdr:nvSpPr>
        <xdr:cNvPr id="151" name="財政構造の弾力性該当値テキスト"/>
        <xdr:cNvSpPr txBox="1"/>
      </xdr:nvSpPr>
      <xdr:spPr>
        <a:xfrm>
          <a:off x="5041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5080</xdr:rowOff>
    </xdr:from>
    <xdr:to>
      <xdr:col>19</xdr:col>
      <xdr:colOff>184150</xdr:colOff>
      <xdr:row>66</xdr:row>
      <xdr:rowOff>106680</xdr:rowOff>
    </xdr:to>
    <xdr:sp macro="" textlink="">
      <xdr:nvSpPr>
        <xdr:cNvPr id="152" name="楕円 151"/>
        <xdr:cNvSpPr/>
      </xdr:nvSpPr>
      <xdr:spPr>
        <a:xfrm>
          <a:off x="4064000" y="113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91440</xdr:rowOff>
    </xdr:from>
    <xdr:ext cx="736600" cy="259080"/>
    <xdr:sp macro="" textlink="">
      <xdr:nvSpPr>
        <xdr:cNvPr id="153" name="テキスト ボックス 152"/>
        <xdr:cNvSpPr txBox="1"/>
      </xdr:nvSpPr>
      <xdr:spPr>
        <a:xfrm>
          <a:off x="3733800" y="11407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149860</xdr:rowOff>
    </xdr:from>
    <xdr:to>
      <xdr:col>15</xdr:col>
      <xdr:colOff>133350</xdr:colOff>
      <xdr:row>67</xdr:row>
      <xdr:rowOff>80010</xdr:rowOff>
    </xdr:to>
    <xdr:sp macro="" textlink="">
      <xdr:nvSpPr>
        <xdr:cNvPr id="154" name="楕円 153"/>
        <xdr:cNvSpPr/>
      </xdr:nvSpPr>
      <xdr:spPr>
        <a:xfrm>
          <a:off x="3175000" y="114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64770</xdr:rowOff>
    </xdr:from>
    <xdr:ext cx="762000" cy="257810"/>
    <xdr:sp macro="" textlink="">
      <xdr:nvSpPr>
        <xdr:cNvPr id="155" name="テキスト ボックス 154"/>
        <xdr:cNvSpPr txBox="1"/>
      </xdr:nvSpPr>
      <xdr:spPr>
        <a:xfrm>
          <a:off x="2844800" y="1155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67945</xdr:rowOff>
    </xdr:from>
    <xdr:to>
      <xdr:col>11</xdr:col>
      <xdr:colOff>82550</xdr:colOff>
      <xdr:row>64</xdr:row>
      <xdr:rowOff>169545</xdr:rowOff>
    </xdr:to>
    <xdr:sp macro="" textlink="">
      <xdr:nvSpPr>
        <xdr:cNvPr id="156" name="楕円 155"/>
        <xdr:cNvSpPr/>
      </xdr:nvSpPr>
      <xdr:spPr>
        <a:xfrm>
          <a:off x="2286000" y="110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8255</xdr:rowOff>
    </xdr:from>
    <xdr:ext cx="762000" cy="257810"/>
    <xdr:sp macro="" textlink="">
      <xdr:nvSpPr>
        <xdr:cNvPr id="157" name="テキスト ボックス 156"/>
        <xdr:cNvSpPr txBox="1"/>
      </xdr:nvSpPr>
      <xdr:spPr>
        <a:xfrm>
          <a:off x="1955800" y="10809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85090</xdr:rowOff>
    </xdr:from>
    <xdr:to>
      <xdr:col>7</xdr:col>
      <xdr:colOff>31750</xdr:colOff>
      <xdr:row>66</xdr:row>
      <xdr:rowOff>15240</xdr:rowOff>
    </xdr:to>
    <xdr:sp macro="" textlink="">
      <xdr:nvSpPr>
        <xdr:cNvPr id="158" name="楕円 157"/>
        <xdr:cNvSpPr/>
      </xdr:nvSpPr>
      <xdr:spPr>
        <a:xfrm>
          <a:off x="1397000" y="112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171450</xdr:rowOff>
    </xdr:from>
    <xdr:ext cx="762000" cy="259080"/>
    <xdr:sp macro="" textlink="">
      <xdr:nvSpPr>
        <xdr:cNvPr id="159" name="テキスト ボックス 158"/>
        <xdr:cNvSpPr txBox="1"/>
      </xdr:nvSpPr>
      <xdr:spPr>
        <a:xfrm>
          <a:off x="1066800" y="1131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[259,805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人件費・物件費等の決算額の人口１人当たり</a:t>
          </a:r>
          <a:r>
            <a:rPr kumimoji="1" lang="ja-JP" altLang="en-US" sz="1300">
              <a:solidFill>
                <a:sysClr val="windowText" lastClr="000000"/>
              </a:solidFill>
              <a:latin typeface="ＭＳ Ｐゴシック"/>
              <a:ea typeface="ＭＳ Ｐゴシック"/>
            </a:rPr>
            <a:t>決算額は、前年度比では減少傾向が続いているが、類似団体平均を上回っている。定年退職者の増加による年齢構成バランスの不均衡を解消するため、ここ数年は毎年一定数の新規採用を実施していることや、観光関連施設などの公共施設が多く</a:t>
          </a:r>
          <a:r>
            <a:rPr kumimoji="1" lang="ja-JP" altLang="en-US" sz="1300">
              <a:latin typeface="ＭＳ Ｐゴシック"/>
              <a:ea typeface="ＭＳ Ｐゴシック"/>
            </a:rPr>
            <a:t>、その維持管理に費用がかかっていることが要因である。引き続き、職員採用計画に基づき職員数の適正管理に努めるとともに、公共施設の集約化・複合化事業に着手するなど、公共施設の適正管理に努め、維持管理費等の削減に努める。</a:t>
          </a:r>
        </a:p>
      </xdr:txBody>
    </xdr:sp>
    <xdr:clientData/>
  </xdr:twoCellAnchor>
  <xdr:oneCellAnchor>
    <xdr:from>
      <xdr:col>3</xdr:col>
      <xdr:colOff>95250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7" name="テキスト ボックス 186"/>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57785</xdr:rowOff>
    </xdr:from>
    <xdr:to>
      <xdr:col>23</xdr:col>
      <xdr:colOff>133350</xdr:colOff>
      <xdr:row>89</xdr:row>
      <xdr:rowOff>33655</xdr:rowOff>
    </xdr:to>
    <xdr:cxnSp macro="">
      <xdr:nvCxnSpPr>
        <xdr:cNvPr id="189" name="直線コネクタ 188"/>
        <xdr:cNvCxnSpPr/>
      </xdr:nvCxnSpPr>
      <xdr:spPr>
        <a:xfrm flipV="1">
          <a:off x="4953000" y="13945235"/>
          <a:ext cx="0" cy="1347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xdr:rowOff>
    </xdr:from>
    <xdr:ext cx="762000" cy="257810"/>
    <xdr:sp macro="" textlink="">
      <xdr:nvSpPr>
        <xdr:cNvPr id="190" name="人件費・物件費等の状況最小値テキスト"/>
        <xdr:cNvSpPr txBox="1"/>
      </xdr:nvSpPr>
      <xdr:spPr>
        <a:xfrm>
          <a:off x="5041900" y="15265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470,966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33655</xdr:rowOff>
    </xdr:from>
    <xdr:to>
      <xdr:col>24</xdr:col>
      <xdr:colOff>12700</xdr:colOff>
      <xdr:row>89</xdr:row>
      <xdr:rowOff>33655</xdr:rowOff>
    </xdr:to>
    <xdr:cxnSp macro="">
      <xdr:nvCxnSpPr>
        <xdr:cNvPr id="191" name="直線コネクタ 190"/>
        <xdr:cNvCxnSpPr/>
      </xdr:nvCxnSpPr>
      <xdr:spPr>
        <a:xfrm>
          <a:off x="4864100" y="1529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144145</xdr:rowOff>
    </xdr:from>
    <xdr:ext cx="762000" cy="257810"/>
    <xdr:sp macro="" textlink="">
      <xdr:nvSpPr>
        <xdr:cNvPr id="192" name="人件費・物件費等の状況最大値テキスト"/>
        <xdr:cNvSpPr txBox="1"/>
      </xdr:nvSpPr>
      <xdr:spPr>
        <a:xfrm>
          <a:off x="5041900" y="1368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136,021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57785</xdr:rowOff>
    </xdr:from>
    <xdr:to>
      <xdr:col>24</xdr:col>
      <xdr:colOff>12700</xdr:colOff>
      <xdr:row>81</xdr:row>
      <xdr:rowOff>57785</xdr:rowOff>
    </xdr:to>
    <xdr:cxnSp macro="">
      <xdr:nvCxnSpPr>
        <xdr:cNvPr id="193" name="直線コネクタ 192"/>
        <xdr:cNvCxnSpPr/>
      </xdr:nvCxnSpPr>
      <xdr:spPr>
        <a:xfrm>
          <a:off x="4864100" y="1394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41275</xdr:rowOff>
    </xdr:from>
    <xdr:to>
      <xdr:col>23</xdr:col>
      <xdr:colOff>133350</xdr:colOff>
      <xdr:row>84</xdr:row>
      <xdr:rowOff>52070</xdr:rowOff>
    </xdr:to>
    <xdr:cxnSp macro="">
      <xdr:nvCxnSpPr>
        <xdr:cNvPr id="194" name="直線コネクタ 193"/>
        <xdr:cNvCxnSpPr/>
      </xdr:nvCxnSpPr>
      <xdr:spPr>
        <a:xfrm flipV="1">
          <a:off x="4114800" y="144430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97790</xdr:rowOff>
    </xdr:from>
    <xdr:ext cx="762000" cy="257810"/>
    <xdr:sp macro="" textlink="">
      <xdr:nvSpPr>
        <xdr:cNvPr id="195" name="人件費・物件費等の状況平均値テキスト"/>
        <xdr:cNvSpPr txBox="1"/>
      </xdr:nvSpPr>
      <xdr:spPr>
        <a:xfrm>
          <a:off x="5041900" y="141566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81280</xdr:rowOff>
    </xdr:from>
    <xdr:to>
      <xdr:col>23</xdr:col>
      <xdr:colOff>184150</xdr:colOff>
      <xdr:row>84</xdr:row>
      <xdr:rowOff>11430</xdr:rowOff>
    </xdr:to>
    <xdr:sp macro="" textlink="">
      <xdr:nvSpPr>
        <xdr:cNvPr id="196" name="フローチャート: 判断 195"/>
        <xdr:cNvSpPr/>
      </xdr:nvSpPr>
      <xdr:spPr>
        <a:xfrm>
          <a:off x="49022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52070</xdr:rowOff>
    </xdr:from>
    <xdr:to>
      <xdr:col>19</xdr:col>
      <xdr:colOff>133350</xdr:colOff>
      <xdr:row>84</xdr:row>
      <xdr:rowOff>53975</xdr:rowOff>
    </xdr:to>
    <xdr:cxnSp macro="">
      <xdr:nvCxnSpPr>
        <xdr:cNvPr id="197" name="直線コネクタ 196"/>
        <xdr:cNvCxnSpPr/>
      </xdr:nvCxnSpPr>
      <xdr:spPr>
        <a:xfrm flipV="1">
          <a:off x="3225800" y="14453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8" name="フローチャート: 判断 197"/>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22860</xdr:rowOff>
    </xdr:from>
    <xdr:ext cx="736600" cy="259080"/>
    <xdr:sp macro="" textlink="">
      <xdr:nvSpPr>
        <xdr:cNvPr id="199" name="テキスト ボックス 198"/>
        <xdr:cNvSpPr txBox="1"/>
      </xdr:nvSpPr>
      <xdr:spPr>
        <a:xfrm>
          <a:off x="3733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53975</xdr:rowOff>
    </xdr:from>
    <xdr:to>
      <xdr:col>15</xdr:col>
      <xdr:colOff>82550</xdr:colOff>
      <xdr:row>84</xdr:row>
      <xdr:rowOff>57785</xdr:rowOff>
    </xdr:to>
    <xdr:cxnSp macro="">
      <xdr:nvCxnSpPr>
        <xdr:cNvPr id="200" name="直線コネクタ 199"/>
        <xdr:cNvCxnSpPr/>
      </xdr:nvCxnSpPr>
      <xdr:spPr>
        <a:xfrm flipV="1">
          <a:off x="2336800" y="144557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52705</xdr:rowOff>
    </xdr:from>
    <xdr:to>
      <xdr:col>15</xdr:col>
      <xdr:colOff>133350</xdr:colOff>
      <xdr:row>83</xdr:row>
      <xdr:rowOff>154940</xdr:rowOff>
    </xdr:to>
    <xdr:sp macro="" textlink="">
      <xdr:nvSpPr>
        <xdr:cNvPr id="201" name="フローチャート: 判断 200"/>
        <xdr:cNvSpPr/>
      </xdr:nvSpPr>
      <xdr:spPr>
        <a:xfrm>
          <a:off x="3175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164465</xdr:rowOff>
    </xdr:from>
    <xdr:ext cx="762000" cy="259080"/>
    <xdr:sp macro="" textlink="">
      <xdr:nvSpPr>
        <xdr:cNvPr id="202" name="テキスト ボックス 201"/>
        <xdr:cNvSpPr txBox="1"/>
      </xdr:nvSpPr>
      <xdr:spPr>
        <a:xfrm>
          <a:off x="2844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27305</xdr:rowOff>
    </xdr:from>
    <xdr:to>
      <xdr:col>11</xdr:col>
      <xdr:colOff>31750</xdr:colOff>
      <xdr:row>84</xdr:row>
      <xdr:rowOff>57785</xdr:rowOff>
    </xdr:to>
    <xdr:cxnSp macro="">
      <xdr:nvCxnSpPr>
        <xdr:cNvPr id="203" name="直線コネクタ 202"/>
        <xdr:cNvCxnSpPr/>
      </xdr:nvCxnSpPr>
      <xdr:spPr>
        <a:xfrm>
          <a:off x="1447800" y="144291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164465</xdr:rowOff>
    </xdr:from>
    <xdr:to>
      <xdr:col>11</xdr:col>
      <xdr:colOff>82550</xdr:colOff>
      <xdr:row>83</xdr:row>
      <xdr:rowOff>94615</xdr:rowOff>
    </xdr:to>
    <xdr:sp macro="" textlink="">
      <xdr:nvSpPr>
        <xdr:cNvPr id="204" name="フローチャート: 判断 203"/>
        <xdr:cNvSpPr/>
      </xdr:nvSpPr>
      <xdr:spPr>
        <a:xfrm>
          <a:off x="2286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104775</xdr:rowOff>
    </xdr:from>
    <xdr:ext cx="762000" cy="259080"/>
    <xdr:sp macro="" textlink="">
      <xdr:nvSpPr>
        <xdr:cNvPr id="205" name="テキスト ボックス 204"/>
        <xdr:cNvSpPr txBox="1"/>
      </xdr:nvSpPr>
      <xdr:spPr>
        <a:xfrm>
          <a:off x="19558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160020</xdr:rowOff>
    </xdr:from>
    <xdr:to>
      <xdr:col>7</xdr:col>
      <xdr:colOff>31750</xdr:colOff>
      <xdr:row>83</xdr:row>
      <xdr:rowOff>90170</xdr:rowOff>
    </xdr:to>
    <xdr:sp macro="" textlink="">
      <xdr:nvSpPr>
        <xdr:cNvPr id="206" name="フローチャート: 判断 205"/>
        <xdr:cNvSpPr/>
      </xdr:nvSpPr>
      <xdr:spPr>
        <a:xfrm>
          <a:off x="1397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100330</xdr:rowOff>
    </xdr:from>
    <xdr:ext cx="762000" cy="257810"/>
    <xdr:sp macro="" textlink="">
      <xdr:nvSpPr>
        <xdr:cNvPr id="207" name="テキスト ボックス 206"/>
        <xdr:cNvSpPr txBox="1"/>
      </xdr:nvSpPr>
      <xdr:spPr>
        <a:xfrm>
          <a:off x="1066800" y="13987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161925</xdr:rowOff>
    </xdr:from>
    <xdr:to>
      <xdr:col>23</xdr:col>
      <xdr:colOff>184150</xdr:colOff>
      <xdr:row>84</xdr:row>
      <xdr:rowOff>92075</xdr:rowOff>
    </xdr:to>
    <xdr:sp macro="" textlink="">
      <xdr:nvSpPr>
        <xdr:cNvPr id="213" name="楕円 212"/>
        <xdr:cNvSpPr/>
      </xdr:nvSpPr>
      <xdr:spPr>
        <a:xfrm>
          <a:off x="49022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133985</xdr:rowOff>
    </xdr:from>
    <xdr:ext cx="762000" cy="257810"/>
    <xdr:sp macro="" textlink="">
      <xdr:nvSpPr>
        <xdr:cNvPr id="214" name="人件費・物件費等の状況該当値テキスト"/>
        <xdr:cNvSpPr txBox="1"/>
      </xdr:nvSpPr>
      <xdr:spPr>
        <a:xfrm>
          <a:off x="5041900" y="14364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635</xdr:rowOff>
    </xdr:from>
    <xdr:to>
      <xdr:col>19</xdr:col>
      <xdr:colOff>184150</xdr:colOff>
      <xdr:row>84</xdr:row>
      <xdr:rowOff>102235</xdr:rowOff>
    </xdr:to>
    <xdr:sp macro="" textlink="">
      <xdr:nvSpPr>
        <xdr:cNvPr id="215" name="楕円 214"/>
        <xdr:cNvSpPr/>
      </xdr:nvSpPr>
      <xdr:spPr>
        <a:xfrm>
          <a:off x="40640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86995</xdr:rowOff>
    </xdr:from>
    <xdr:ext cx="736600" cy="257810"/>
    <xdr:sp macro="" textlink="">
      <xdr:nvSpPr>
        <xdr:cNvPr id="216" name="テキスト ボックス 215"/>
        <xdr:cNvSpPr txBox="1"/>
      </xdr:nvSpPr>
      <xdr:spPr>
        <a:xfrm>
          <a:off x="3733800" y="144887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3175</xdr:rowOff>
    </xdr:from>
    <xdr:to>
      <xdr:col>15</xdr:col>
      <xdr:colOff>133350</xdr:colOff>
      <xdr:row>84</xdr:row>
      <xdr:rowOff>104775</xdr:rowOff>
    </xdr:to>
    <xdr:sp macro="" textlink="">
      <xdr:nvSpPr>
        <xdr:cNvPr id="217" name="楕円 216"/>
        <xdr:cNvSpPr/>
      </xdr:nvSpPr>
      <xdr:spPr>
        <a:xfrm>
          <a:off x="31750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89535</xdr:rowOff>
    </xdr:from>
    <xdr:ext cx="762000" cy="257810"/>
    <xdr:sp macro="" textlink="">
      <xdr:nvSpPr>
        <xdr:cNvPr id="218" name="テキスト ボックス 217"/>
        <xdr:cNvSpPr txBox="1"/>
      </xdr:nvSpPr>
      <xdr:spPr>
        <a:xfrm>
          <a:off x="2844800" y="14491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6985</xdr:rowOff>
    </xdr:from>
    <xdr:to>
      <xdr:col>11</xdr:col>
      <xdr:colOff>82550</xdr:colOff>
      <xdr:row>84</xdr:row>
      <xdr:rowOff>109220</xdr:rowOff>
    </xdr:to>
    <xdr:sp macro="" textlink="">
      <xdr:nvSpPr>
        <xdr:cNvPr id="219" name="楕円 218"/>
        <xdr:cNvSpPr/>
      </xdr:nvSpPr>
      <xdr:spPr>
        <a:xfrm>
          <a:off x="22860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93345</xdr:rowOff>
    </xdr:from>
    <xdr:ext cx="762000" cy="259080"/>
    <xdr:sp macro="" textlink="">
      <xdr:nvSpPr>
        <xdr:cNvPr id="220" name="テキスト ボックス 219"/>
        <xdr:cNvSpPr txBox="1"/>
      </xdr:nvSpPr>
      <xdr:spPr>
        <a:xfrm>
          <a:off x="1955800" y="1449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263,811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147955</xdr:rowOff>
    </xdr:from>
    <xdr:to>
      <xdr:col>7</xdr:col>
      <xdr:colOff>31750</xdr:colOff>
      <xdr:row>84</xdr:row>
      <xdr:rowOff>78105</xdr:rowOff>
    </xdr:to>
    <xdr:sp macro="" textlink="">
      <xdr:nvSpPr>
        <xdr:cNvPr id="221" name="楕円 220"/>
        <xdr:cNvSpPr/>
      </xdr:nvSpPr>
      <xdr:spPr>
        <a:xfrm>
          <a:off x="1397000" y="143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63500</xdr:rowOff>
    </xdr:from>
    <xdr:ext cx="762000" cy="257810"/>
    <xdr:sp macro="" textlink="">
      <xdr:nvSpPr>
        <xdr:cNvPr id="222" name="テキスト ボックス 221"/>
        <xdr:cNvSpPr txBox="1"/>
      </xdr:nvSpPr>
      <xdr:spPr>
        <a:xfrm>
          <a:off x="1066800" y="1446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256,212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5" name="テキスト ボックス 224"/>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昇給年齢が他市町村と比較して遅いことから、類似団体及び全国町村平均を下回っている。今後も、県内市町村や類似団体・地域状況等を踏まえ、給与の適正化に努める。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9" name="テキスト ボックス 238"/>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1" name="テキスト ボックス 240"/>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1" name="テキスト ボックス 250"/>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137795</xdr:rowOff>
    </xdr:to>
    <xdr:cxnSp macro="">
      <xdr:nvCxnSpPr>
        <xdr:cNvPr id="253" name="直線コネクタ 252"/>
        <xdr:cNvCxnSpPr/>
      </xdr:nvCxnSpPr>
      <xdr:spPr>
        <a:xfrm flipV="1">
          <a:off x="17018000" y="1388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7810"/>
    <xdr:sp macro="" textlink="">
      <xdr:nvSpPr>
        <xdr:cNvPr id="254" name="給与水準   （国との比較）最小値テキスト"/>
        <xdr:cNvSpPr txBox="1"/>
      </xdr:nvSpPr>
      <xdr:spPr>
        <a:xfrm>
          <a:off x="17106900" y="15197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6"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43180</xdr:rowOff>
    </xdr:from>
    <xdr:to>
      <xdr:col>81</xdr:col>
      <xdr:colOff>44450</xdr:colOff>
      <xdr:row>85</xdr:row>
      <xdr:rowOff>88900</xdr:rowOff>
    </xdr:to>
    <xdr:cxnSp macro="">
      <xdr:nvCxnSpPr>
        <xdr:cNvPr id="258" name="直線コネクタ 257"/>
        <xdr:cNvCxnSpPr/>
      </xdr:nvCxnSpPr>
      <xdr:spPr>
        <a:xfrm flipV="1">
          <a:off x="16179800" y="146164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170180</xdr:rowOff>
    </xdr:from>
    <xdr:ext cx="762000" cy="259080"/>
    <xdr:sp macro="" textlink="">
      <xdr:nvSpPr>
        <xdr:cNvPr id="259" name="給与水準   （国との比較）平均値テキスト"/>
        <xdr:cNvSpPr txBox="1"/>
      </xdr:nvSpPr>
      <xdr:spPr>
        <a:xfrm>
          <a:off x="17106900" y="14571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26670</xdr:rowOff>
    </xdr:from>
    <xdr:to>
      <xdr:col>81</xdr:col>
      <xdr:colOff>95250</xdr:colOff>
      <xdr:row>85</xdr:row>
      <xdr:rowOff>128270</xdr:rowOff>
    </xdr:to>
    <xdr:sp macro="" textlink="">
      <xdr:nvSpPr>
        <xdr:cNvPr id="260" name="フローチャート: 判断 259"/>
        <xdr:cNvSpPr/>
      </xdr:nvSpPr>
      <xdr:spPr>
        <a:xfrm>
          <a:off x="169672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8890</xdr:rowOff>
    </xdr:from>
    <xdr:to>
      <xdr:col>77</xdr:col>
      <xdr:colOff>44450</xdr:colOff>
      <xdr:row>85</xdr:row>
      <xdr:rowOff>88900</xdr:rowOff>
    </xdr:to>
    <xdr:cxnSp macro="">
      <xdr:nvCxnSpPr>
        <xdr:cNvPr id="261" name="直線コネクタ 260"/>
        <xdr:cNvCxnSpPr/>
      </xdr:nvCxnSpPr>
      <xdr:spPr>
        <a:xfrm>
          <a:off x="15290800" y="145821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2" name="フローチャート: 判断 261"/>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138430</xdr:rowOff>
    </xdr:from>
    <xdr:ext cx="736600" cy="259080"/>
    <xdr:sp macro="" textlink="">
      <xdr:nvSpPr>
        <xdr:cNvPr id="263" name="テキスト ボックス 262"/>
        <xdr:cNvSpPr txBox="1"/>
      </xdr:nvSpPr>
      <xdr:spPr>
        <a:xfrm>
          <a:off x="15798800" y="1436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8890</xdr:rowOff>
    </xdr:from>
    <xdr:to>
      <xdr:col>72</xdr:col>
      <xdr:colOff>203200</xdr:colOff>
      <xdr:row>85</xdr:row>
      <xdr:rowOff>54610</xdr:rowOff>
    </xdr:to>
    <xdr:cxnSp macro="">
      <xdr:nvCxnSpPr>
        <xdr:cNvPr id="264" name="直線コネクタ 263"/>
        <xdr:cNvCxnSpPr/>
      </xdr:nvCxnSpPr>
      <xdr:spPr>
        <a:xfrm flipV="1">
          <a:off x="14401800" y="14582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5" name="フローチャート: 判断 264"/>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6" name="テキスト ボックス 265"/>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54610</xdr:rowOff>
    </xdr:from>
    <xdr:to>
      <xdr:col>68</xdr:col>
      <xdr:colOff>152400</xdr:colOff>
      <xdr:row>86</xdr:row>
      <xdr:rowOff>9525</xdr:rowOff>
    </xdr:to>
    <xdr:cxnSp macro="">
      <xdr:nvCxnSpPr>
        <xdr:cNvPr id="267" name="直線コネクタ 266"/>
        <xdr:cNvCxnSpPr/>
      </xdr:nvCxnSpPr>
      <xdr:spPr>
        <a:xfrm flipV="1">
          <a:off x="13512800" y="146278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68" name="フローチャート: 判断 267"/>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69" name="テキスト ボックス 268"/>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0" name="フローチャート: 判断 269"/>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161925</xdr:rowOff>
    </xdr:from>
    <xdr:ext cx="762000" cy="259080"/>
    <xdr:sp macro="" textlink="">
      <xdr:nvSpPr>
        <xdr:cNvPr id="271" name="テキスト ボックス 270"/>
        <xdr:cNvSpPr txBox="1"/>
      </xdr:nvSpPr>
      <xdr:spPr>
        <a:xfrm>
          <a:off x="13131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77" name="楕円 276"/>
        <xdr:cNvSpPr/>
      </xdr:nvSpPr>
      <xdr:spPr>
        <a:xfrm>
          <a:off x="169672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8890</xdr:rowOff>
    </xdr:from>
    <xdr:ext cx="762000" cy="257810"/>
    <xdr:sp macro="" textlink="">
      <xdr:nvSpPr>
        <xdr:cNvPr id="278" name="給与水準   （国との比較）該当値テキスト"/>
        <xdr:cNvSpPr txBox="1"/>
      </xdr:nvSpPr>
      <xdr:spPr>
        <a:xfrm>
          <a:off x="17106900" y="14410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38100</xdr:rowOff>
    </xdr:from>
    <xdr:to>
      <xdr:col>77</xdr:col>
      <xdr:colOff>95250</xdr:colOff>
      <xdr:row>85</xdr:row>
      <xdr:rowOff>139700</xdr:rowOff>
    </xdr:to>
    <xdr:sp macro="" textlink="">
      <xdr:nvSpPr>
        <xdr:cNvPr id="279" name="楕円 278"/>
        <xdr:cNvSpPr/>
      </xdr:nvSpPr>
      <xdr:spPr>
        <a:xfrm>
          <a:off x="16129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125095</xdr:rowOff>
    </xdr:from>
    <xdr:ext cx="736600" cy="258445"/>
    <xdr:sp macro="" textlink="">
      <xdr:nvSpPr>
        <xdr:cNvPr id="280" name="テキスト ボックス 279"/>
        <xdr:cNvSpPr txBox="1"/>
      </xdr:nvSpPr>
      <xdr:spPr>
        <a:xfrm>
          <a:off x="15798800" y="1469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129540</xdr:rowOff>
    </xdr:from>
    <xdr:to>
      <xdr:col>73</xdr:col>
      <xdr:colOff>44450</xdr:colOff>
      <xdr:row>85</xdr:row>
      <xdr:rowOff>59690</xdr:rowOff>
    </xdr:to>
    <xdr:sp macro="" textlink="">
      <xdr:nvSpPr>
        <xdr:cNvPr id="281" name="楕円 280"/>
        <xdr:cNvSpPr/>
      </xdr:nvSpPr>
      <xdr:spPr>
        <a:xfrm>
          <a:off x="15240000" y="145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69850</xdr:rowOff>
    </xdr:from>
    <xdr:ext cx="762000" cy="259080"/>
    <xdr:sp macro="" textlink="">
      <xdr:nvSpPr>
        <xdr:cNvPr id="282" name="テキスト ボックス 281"/>
        <xdr:cNvSpPr txBox="1"/>
      </xdr:nvSpPr>
      <xdr:spPr>
        <a:xfrm>
          <a:off x="14909800" y="1430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3810</xdr:rowOff>
    </xdr:from>
    <xdr:to>
      <xdr:col>68</xdr:col>
      <xdr:colOff>203200</xdr:colOff>
      <xdr:row>85</xdr:row>
      <xdr:rowOff>105410</xdr:rowOff>
    </xdr:to>
    <xdr:sp macro="" textlink="">
      <xdr:nvSpPr>
        <xdr:cNvPr id="283" name="楕円 282"/>
        <xdr:cNvSpPr/>
      </xdr:nvSpPr>
      <xdr:spPr>
        <a:xfrm>
          <a:off x="143510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115570</xdr:rowOff>
    </xdr:from>
    <xdr:ext cx="762000" cy="259080"/>
    <xdr:sp macro="" textlink="">
      <xdr:nvSpPr>
        <xdr:cNvPr id="284" name="テキスト ボックス 283"/>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130175</xdr:rowOff>
    </xdr:from>
    <xdr:to>
      <xdr:col>64</xdr:col>
      <xdr:colOff>152400</xdr:colOff>
      <xdr:row>86</xdr:row>
      <xdr:rowOff>60325</xdr:rowOff>
    </xdr:to>
    <xdr:sp macro="" textlink="">
      <xdr:nvSpPr>
        <xdr:cNvPr id="285" name="楕円 284"/>
        <xdr:cNvSpPr/>
      </xdr:nvSpPr>
      <xdr:spPr>
        <a:xfrm>
          <a:off x="134620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45085</xdr:rowOff>
    </xdr:from>
    <xdr:ext cx="762000" cy="258445"/>
    <xdr:sp macro="" textlink="">
      <xdr:nvSpPr>
        <xdr:cNvPr id="286" name="テキスト ボックス 285"/>
        <xdr:cNvSpPr txBox="1"/>
      </xdr:nvSpPr>
      <xdr:spPr>
        <a:xfrm>
          <a:off x="13131800" y="1478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8" name="テキスト ボックス 287"/>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9" name="テキスト ボックス 288"/>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長期に渡り、新規採用の抑制を図ってきたが、定年退職者の増加による年齢構成バランスの不均衡を解消するため、ここ数年は毎年一定数の職員採用を実施している。人口は前年から</a:t>
          </a:r>
          <a:r>
            <a:rPr kumimoji="1" lang="en-US" altLang="ja-JP" sz="1200">
              <a:latin typeface="ＭＳ Ｐゴシック"/>
              <a:ea typeface="ＭＳ Ｐゴシック"/>
            </a:rPr>
            <a:t>121</a:t>
          </a:r>
          <a:r>
            <a:rPr kumimoji="1" lang="ja-JP" altLang="en-US" sz="1200">
              <a:latin typeface="ＭＳ Ｐゴシック"/>
              <a:ea typeface="ＭＳ Ｐゴシック"/>
            </a:rPr>
            <a:t>人減少した一方、職員数は平成</a:t>
          </a:r>
          <a:r>
            <a:rPr kumimoji="1" lang="en-US" altLang="ja-JP" sz="1200">
              <a:latin typeface="ＭＳ Ｐゴシック"/>
              <a:ea typeface="ＭＳ Ｐゴシック"/>
            </a:rPr>
            <a:t>30</a:t>
          </a:r>
          <a:r>
            <a:rPr kumimoji="1" lang="ja-JP" altLang="en-US" sz="1200">
              <a:latin typeface="ＭＳ Ｐゴシック"/>
              <a:ea typeface="ＭＳ Ｐゴシック"/>
            </a:rPr>
            <a:t>年度末で</a:t>
          </a:r>
          <a:r>
            <a:rPr kumimoji="1" lang="en-US" altLang="ja-JP" sz="1200">
              <a:latin typeface="ＭＳ Ｐゴシック"/>
              <a:ea typeface="ＭＳ Ｐゴシック"/>
            </a:rPr>
            <a:t>73</a:t>
          </a:r>
          <a:r>
            <a:rPr kumimoji="1" lang="ja-JP" altLang="en-US" sz="1200">
              <a:latin typeface="ＭＳ Ｐゴシック"/>
              <a:ea typeface="ＭＳ Ｐゴシック"/>
            </a:rPr>
            <a:t>人であり、前年度から１人増加したことにより、人口</a:t>
          </a:r>
          <a:r>
            <a:rPr kumimoji="1" lang="en-US" altLang="ja-JP" sz="1200">
              <a:latin typeface="ＭＳ Ｐゴシック"/>
              <a:ea typeface="ＭＳ Ｐゴシック"/>
            </a:rPr>
            <a:t>1,000</a:t>
          </a:r>
          <a:r>
            <a:rPr kumimoji="1" lang="ja-JP" altLang="en-US" sz="1200">
              <a:latin typeface="ＭＳ Ｐゴシック"/>
              <a:ea typeface="ＭＳ Ｐゴシック"/>
            </a:rPr>
            <a:t>人あたり職員数は、前年度から</a:t>
          </a:r>
          <a:r>
            <a:rPr kumimoji="1" lang="en-US" altLang="ja-JP" sz="1200">
              <a:latin typeface="ＭＳ Ｐゴシック"/>
              <a:ea typeface="ＭＳ Ｐゴシック"/>
            </a:rPr>
            <a:t>0.52</a:t>
          </a:r>
          <a:r>
            <a:rPr kumimoji="1" lang="ja-JP" altLang="en-US" sz="1200">
              <a:latin typeface="ＭＳ Ｐゴシック"/>
              <a:ea typeface="ＭＳ Ｐゴシック"/>
            </a:rPr>
            <a:t>人増加し、類似団体平均を上回っている。令和元年度～令和３年度で</a:t>
          </a:r>
          <a:r>
            <a:rPr kumimoji="1" lang="en-US" altLang="ja-JP" sz="1200">
              <a:latin typeface="ＭＳ Ｐゴシック"/>
              <a:ea typeface="ＭＳ Ｐゴシック"/>
            </a:rPr>
            <a:t>10</a:t>
          </a:r>
          <a:r>
            <a:rPr kumimoji="1" lang="ja-JP" altLang="en-US" sz="1200">
              <a:latin typeface="ＭＳ Ｐゴシック"/>
              <a:ea typeface="ＭＳ Ｐゴシック"/>
            </a:rPr>
            <a:t>人以上の定年退職が予定されている一方、人口減少により自治体の規模は縮小していることから、総人件費が増となることがないよう、今後も職員採用計画に基づき適切な定員管理に努める。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2" name="テキスト ボックス 301"/>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2" name="テキスト ボックス 311"/>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4" name="テキスト ボックス 313"/>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106680</xdr:rowOff>
    </xdr:from>
    <xdr:to>
      <xdr:col>81</xdr:col>
      <xdr:colOff>44450</xdr:colOff>
      <xdr:row>67</xdr:row>
      <xdr:rowOff>86360</xdr:rowOff>
    </xdr:to>
    <xdr:cxnSp macro="">
      <xdr:nvCxnSpPr>
        <xdr:cNvPr id="318" name="直線コネクタ 317"/>
        <xdr:cNvCxnSpPr/>
      </xdr:nvCxnSpPr>
      <xdr:spPr>
        <a:xfrm flipV="1">
          <a:off x="17018000" y="9879330"/>
          <a:ext cx="0" cy="1694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57785</xdr:rowOff>
    </xdr:from>
    <xdr:ext cx="762000" cy="259080"/>
    <xdr:sp macro="" textlink="">
      <xdr:nvSpPr>
        <xdr:cNvPr id="319" name="定員管理の状況最小値テキスト"/>
        <xdr:cNvSpPr txBox="1"/>
      </xdr:nvSpPr>
      <xdr:spPr>
        <a:xfrm>
          <a:off x="17106900" y="1154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86360</xdr:rowOff>
    </xdr:from>
    <xdr:to>
      <xdr:col>81</xdr:col>
      <xdr:colOff>133350</xdr:colOff>
      <xdr:row>67</xdr:row>
      <xdr:rowOff>86360</xdr:rowOff>
    </xdr:to>
    <xdr:cxnSp macro="">
      <xdr:nvCxnSpPr>
        <xdr:cNvPr id="320" name="直線コネクタ 319"/>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21590</xdr:rowOff>
    </xdr:from>
    <xdr:ext cx="762000" cy="259080"/>
    <xdr:sp macro="" textlink="">
      <xdr:nvSpPr>
        <xdr:cNvPr id="321" name="定員管理の状況最大値テキスト"/>
        <xdr:cNvSpPr txBox="1"/>
      </xdr:nvSpPr>
      <xdr:spPr>
        <a:xfrm>
          <a:off x="17106900" y="962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106680</xdr:rowOff>
    </xdr:from>
    <xdr:to>
      <xdr:col>81</xdr:col>
      <xdr:colOff>133350</xdr:colOff>
      <xdr:row>57</xdr:row>
      <xdr:rowOff>106680</xdr:rowOff>
    </xdr:to>
    <xdr:cxnSp macro="">
      <xdr:nvCxnSpPr>
        <xdr:cNvPr id="322" name="直線コネクタ 321"/>
        <xdr:cNvCxnSpPr/>
      </xdr:nvCxnSpPr>
      <xdr:spPr>
        <a:xfrm>
          <a:off x="16929100" y="987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20320</xdr:rowOff>
    </xdr:from>
    <xdr:to>
      <xdr:col>81</xdr:col>
      <xdr:colOff>44450</xdr:colOff>
      <xdr:row>61</xdr:row>
      <xdr:rowOff>80010</xdr:rowOff>
    </xdr:to>
    <xdr:cxnSp macro="">
      <xdr:nvCxnSpPr>
        <xdr:cNvPr id="323" name="直線コネクタ 322"/>
        <xdr:cNvCxnSpPr/>
      </xdr:nvCxnSpPr>
      <xdr:spPr>
        <a:xfrm>
          <a:off x="16179800" y="104787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158750</xdr:rowOff>
    </xdr:from>
    <xdr:ext cx="762000" cy="259080"/>
    <xdr:sp macro="" textlink="">
      <xdr:nvSpPr>
        <xdr:cNvPr id="324" name="定員管理の状況平均値テキスト"/>
        <xdr:cNvSpPr txBox="1"/>
      </xdr:nvSpPr>
      <xdr:spPr>
        <a:xfrm>
          <a:off x="17106900" y="10274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142240</xdr:rowOff>
    </xdr:from>
    <xdr:to>
      <xdr:col>81</xdr:col>
      <xdr:colOff>95250</xdr:colOff>
      <xdr:row>61</xdr:row>
      <xdr:rowOff>72390</xdr:rowOff>
    </xdr:to>
    <xdr:sp macro="" textlink="">
      <xdr:nvSpPr>
        <xdr:cNvPr id="325" name="フローチャート: 判断 324"/>
        <xdr:cNvSpPr/>
      </xdr:nvSpPr>
      <xdr:spPr>
        <a:xfrm>
          <a:off x="16967200" y="104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154940</xdr:rowOff>
    </xdr:from>
    <xdr:to>
      <xdr:col>77</xdr:col>
      <xdr:colOff>44450</xdr:colOff>
      <xdr:row>61</xdr:row>
      <xdr:rowOff>20320</xdr:rowOff>
    </xdr:to>
    <xdr:cxnSp macro="">
      <xdr:nvCxnSpPr>
        <xdr:cNvPr id="326" name="直線コネクタ 325"/>
        <xdr:cNvCxnSpPr/>
      </xdr:nvCxnSpPr>
      <xdr:spPr>
        <a:xfrm>
          <a:off x="15290800" y="104419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149225</xdr:rowOff>
    </xdr:from>
    <xdr:to>
      <xdr:col>77</xdr:col>
      <xdr:colOff>95250</xdr:colOff>
      <xdr:row>61</xdr:row>
      <xdr:rowOff>79375</xdr:rowOff>
    </xdr:to>
    <xdr:sp macro="" textlink="">
      <xdr:nvSpPr>
        <xdr:cNvPr id="327" name="フローチャート: 判断 326"/>
        <xdr:cNvSpPr/>
      </xdr:nvSpPr>
      <xdr:spPr>
        <a:xfrm>
          <a:off x="161290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64135</xdr:rowOff>
    </xdr:from>
    <xdr:ext cx="736600" cy="257810"/>
    <xdr:sp macro="" textlink="">
      <xdr:nvSpPr>
        <xdr:cNvPr id="328" name="テキスト ボックス 327"/>
        <xdr:cNvSpPr txBox="1"/>
      </xdr:nvSpPr>
      <xdr:spPr>
        <a:xfrm>
          <a:off x="15798800" y="105225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35560</xdr:rowOff>
    </xdr:from>
    <xdr:to>
      <xdr:col>72</xdr:col>
      <xdr:colOff>203200</xdr:colOff>
      <xdr:row>60</xdr:row>
      <xdr:rowOff>154940</xdr:rowOff>
    </xdr:to>
    <xdr:cxnSp macro="">
      <xdr:nvCxnSpPr>
        <xdr:cNvPr id="329" name="直線コネクタ 328"/>
        <xdr:cNvCxnSpPr/>
      </xdr:nvCxnSpPr>
      <xdr:spPr>
        <a:xfrm>
          <a:off x="14401800" y="103225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105410</xdr:rowOff>
    </xdr:from>
    <xdr:to>
      <xdr:col>73</xdr:col>
      <xdr:colOff>44450</xdr:colOff>
      <xdr:row>61</xdr:row>
      <xdr:rowOff>35560</xdr:rowOff>
    </xdr:to>
    <xdr:sp macro="" textlink="">
      <xdr:nvSpPr>
        <xdr:cNvPr id="330" name="フローチャート: 判断 329"/>
        <xdr:cNvSpPr/>
      </xdr:nvSpPr>
      <xdr:spPr>
        <a:xfrm>
          <a:off x="15240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20320</xdr:rowOff>
    </xdr:from>
    <xdr:ext cx="762000" cy="257810"/>
    <xdr:sp macro="" textlink="">
      <xdr:nvSpPr>
        <xdr:cNvPr id="331" name="テキスト ボックス 330"/>
        <xdr:cNvSpPr txBox="1"/>
      </xdr:nvSpPr>
      <xdr:spPr>
        <a:xfrm>
          <a:off x="14909800" y="10478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32385</xdr:rowOff>
    </xdr:from>
    <xdr:to>
      <xdr:col>68</xdr:col>
      <xdr:colOff>152400</xdr:colOff>
      <xdr:row>60</xdr:row>
      <xdr:rowOff>35560</xdr:rowOff>
    </xdr:to>
    <xdr:cxnSp macro="">
      <xdr:nvCxnSpPr>
        <xdr:cNvPr id="332" name="直線コネクタ 331"/>
        <xdr:cNvCxnSpPr/>
      </xdr:nvCxnSpPr>
      <xdr:spPr>
        <a:xfrm>
          <a:off x="13512800" y="103193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113030</xdr:rowOff>
    </xdr:from>
    <xdr:to>
      <xdr:col>68</xdr:col>
      <xdr:colOff>203200</xdr:colOff>
      <xdr:row>60</xdr:row>
      <xdr:rowOff>43180</xdr:rowOff>
    </xdr:to>
    <xdr:sp macro="" textlink="">
      <xdr:nvSpPr>
        <xdr:cNvPr id="333" name="フローチャート: 判断 332"/>
        <xdr:cNvSpPr/>
      </xdr:nvSpPr>
      <xdr:spPr>
        <a:xfrm>
          <a:off x="143510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53340</xdr:rowOff>
    </xdr:from>
    <xdr:ext cx="762000" cy="257810"/>
    <xdr:sp macro="" textlink="">
      <xdr:nvSpPr>
        <xdr:cNvPr id="334" name="テキスト ボックス 333"/>
        <xdr:cNvSpPr txBox="1"/>
      </xdr:nvSpPr>
      <xdr:spPr>
        <a:xfrm>
          <a:off x="14020800" y="9997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161925</xdr:rowOff>
    </xdr:from>
    <xdr:to>
      <xdr:col>64</xdr:col>
      <xdr:colOff>152400</xdr:colOff>
      <xdr:row>60</xdr:row>
      <xdr:rowOff>92075</xdr:rowOff>
    </xdr:to>
    <xdr:sp macro="" textlink="">
      <xdr:nvSpPr>
        <xdr:cNvPr id="335" name="フローチャート: 判断 334"/>
        <xdr:cNvSpPr/>
      </xdr:nvSpPr>
      <xdr:spPr>
        <a:xfrm>
          <a:off x="134620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76835</xdr:rowOff>
    </xdr:from>
    <xdr:ext cx="762000" cy="257810"/>
    <xdr:sp macro="" textlink="">
      <xdr:nvSpPr>
        <xdr:cNvPr id="336" name="テキスト ボックス 335"/>
        <xdr:cNvSpPr txBox="1"/>
      </xdr:nvSpPr>
      <xdr:spPr>
        <a:xfrm>
          <a:off x="13131800" y="10363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7" name="テキスト ボックス 336"/>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8" name="テキスト ボックス 337"/>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9" name="テキスト ボックス 338"/>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0" name="テキスト ボックス 339"/>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1" name="テキスト ボックス 340"/>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29210</xdr:rowOff>
    </xdr:from>
    <xdr:to>
      <xdr:col>81</xdr:col>
      <xdr:colOff>95250</xdr:colOff>
      <xdr:row>61</xdr:row>
      <xdr:rowOff>130810</xdr:rowOff>
    </xdr:to>
    <xdr:sp macro="" textlink="">
      <xdr:nvSpPr>
        <xdr:cNvPr id="342" name="楕円 341"/>
        <xdr:cNvSpPr/>
      </xdr:nvSpPr>
      <xdr:spPr>
        <a:xfrm>
          <a:off x="169672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1905</xdr:rowOff>
    </xdr:from>
    <xdr:ext cx="762000" cy="259080"/>
    <xdr:sp macro="" textlink="">
      <xdr:nvSpPr>
        <xdr:cNvPr id="343" name="定員管理の状況該当値テキスト"/>
        <xdr:cNvSpPr txBox="1"/>
      </xdr:nvSpPr>
      <xdr:spPr>
        <a:xfrm>
          <a:off x="17106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140970</xdr:rowOff>
    </xdr:from>
    <xdr:to>
      <xdr:col>77</xdr:col>
      <xdr:colOff>95250</xdr:colOff>
      <xdr:row>61</xdr:row>
      <xdr:rowOff>71120</xdr:rowOff>
    </xdr:to>
    <xdr:sp macro="" textlink="">
      <xdr:nvSpPr>
        <xdr:cNvPr id="344" name="楕円 343"/>
        <xdr:cNvSpPr/>
      </xdr:nvSpPr>
      <xdr:spPr>
        <a:xfrm>
          <a:off x="161290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81280</xdr:rowOff>
    </xdr:from>
    <xdr:ext cx="736600" cy="259080"/>
    <xdr:sp macro="" textlink="">
      <xdr:nvSpPr>
        <xdr:cNvPr id="345" name="テキスト ボックス 344"/>
        <xdr:cNvSpPr txBox="1"/>
      </xdr:nvSpPr>
      <xdr:spPr>
        <a:xfrm>
          <a:off x="15798800" y="1019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103505</xdr:rowOff>
    </xdr:from>
    <xdr:to>
      <xdr:col>73</xdr:col>
      <xdr:colOff>44450</xdr:colOff>
      <xdr:row>61</xdr:row>
      <xdr:rowOff>33655</xdr:rowOff>
    </xdr:to>
    <xdr:sp macro="" textlink="">
      <xdr:nvSpPr>
        <xdr:cNvPr id="346" name="楕円 345"/>
        <xdr:cNvSpPr/>
      </xdr:nvSpPr>
      <xdr:spPr>
        <a:xfrm>
          <a:off x="15240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2000" cy="257810"/>
    <xdr:sp macro="" textlink="">
      <xdr:nvSpPr>
        <xdr:cNvPr id="347" name="テキスト ボックス 346"/>
        <xdr:cNvSpPr txBox="1"/>
      </xdr:nvSpPr>
      <xdr:spPr>
        <a:xfrm>
          <a:off x="14909800" y="10159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156210</xdr:rowOff>
    </xdr:from>
    <xdr:to>
      <xdr:col>68</xdr:col>
      <xdr:colOff>203200</xdr:colOff>
      <xdr:row>60</xdr:row>
      <xdr:rowOff>86360</xdr:rowOff>
    </xdr:to>
    <xdr:sp macro="" textlink="">
      <xdr:nvSpPr>
        <xdr:cNvPr id="348" name="楕円 347"/>
        <xdr:cNvSpPr/>
      </xdr:nvSpPr>
      <xdr:spPr>
        <a:xfrm>
          <a:off x="1435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71120</xdr:rowOff>
    </xdr:from>
    <xdr:ext cx="762000" cy="259080"/>
    <xdr:sp macro="" textlink="">
      <xdr:nvSpPr>
        <xdr:cNvPr id="349" name="テキスト ボックス 348"/>
        <xdr:cNvSpPr txBox="1"/>
      </xdr:nvSpPr>
      <xdr:spPr>
        <a:xfrm>
          <a:off x="14020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153035</xdr:rowOff>
    </xdr:from>
    <xdr:to>
      <xdr:col>64</xdr:col>
      <xdr:colOff>152400</xdr:colOff>
      <xdr:row>60</xdr:row>
      <xdr:rowOff>83185</xdr:rowOff>
    </xdr:to>
    <xdr:sp macro="" textlink="">
      <xdr:nvSpPr>
        <xdr:cNvPr id="350" name="楕円 349"/>
        <xdr:cNvSpPr/>
      </xdr:nvSpPr>
      <xdr:spPr>
        <a:xfrm>
          <a:off x="13462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93345</xdr:rowOff>
    </xdr:from>
    <xdr:ext cx="762000" cy="259080"/>
    <xdr:sp macro="" textlink="">
      <xdr:nvSpPr>
        <xdr:cNvPr id="351" name="テキスト ボックス 350"/>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4" name="テキスト ボックス 353"/>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年度からの明治百年通りにぎわい創出事業や新総合教育エリア整備事業などの大型事業に伴う地方債の借入により公債費が増加したため、類似団体平均を大きく上回る</a:t>
          </a:r>
          <a:r>
            <a:rPr kumimoji="1" lang="en-US" altLang="ja-JP" sz="1300">
              <a:latin typeface="ＭＳ Ｐゴシック"/>
              <a:ea typeface="ＭＳ Ｐゴシック"/>
            </a:rPr>
            <a:t>14.8</a:t>
          </a:r>
          <a:r>
            <a:rPr kumimoji="1" lang="ja-JP" altLang="en-US" sz="1300">
              <a:latin typeface="ＭＳ Ｐゴシック"/>
              <a:ea typeface="ＭＳ Ｐゴシック"/>
            </a:rPr>
            <a:t>％となっている。今後も、十和田湖和井内エリア整備事業に伴い地方債の借入が予定されており、統合簡易水道事業の元利償還金に対する繰出金の増加も見込まれることから、比率は上昇するとともに、高い水準で推移することが予想される。今後、</a:t>
          </a:r>
          <a:r>
            <a:rPr kumimoji="1" lang="ja-JP" altLang="ja-JP" sz="1300">
              <a:solidFill>
                <a:schemeClr val="dk1"/>
              </a:solidFill>
              <a:effectLst/>
              <a:latin typeface="ＭＳ Ｐゴシック"/>
              <a:ea typeface="ＭＳ Ｐゴシック"/>
              <a:cs typeface="+mn-cs"/>
            </a:rPr>
            <a:t>地方債の償還を行いつつ、</a:t>
          </a:r>
          <a:r>
            <a:rPr lang="ja-JP" altLang="ja-JP" sz="1300" b="0" i="0" baseline="0">
              <a:solidFill>
                <a:schemeClr val="dk1"/>
              </a:solidFill>
              <a:effectLst/>
              <a:latin typeface="ＭＳ Ｐゴシック"/>
              <a:ea typeface="ＭＳ Ｐゴシック"/>
              <a:cs typeface="+mn-cs"/>
            </a:rPr>
            <a:t>緊急かつ優先度の高い事業を</a:t>
          </a:r>
          <a:r>
            <a:rPr kumimoji="1" lang="ja-JP" altLang="ja-JP" sz="1300">
              <a:solidFill>
                <a:schemeClr val="dk1"/>
              </a:solidFill>
              <a:effectLst/>
              <a:latin typeface="ＭＳ Ｐゴシック"/>
              <a:ea typeface="ＭＳ Ｐゴシック"/>
              <a:cs typeface="+mn-cs"/>
            </a:rPr>
            <a:t>峻別し、新規発行の抑制に努める。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1" name="テキスト ボックス 370"/>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3" name="テキスト ボックス 372"/>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5" name="テキスト ボックス 374"/>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36195</xdr:rowOff>
    </xdr:to>
    <xdr:cxnSp macro="">
      <xdr:nvCxnSpPr>
        <xdr:cNvPr id="380" name="直線コネクタ 379"/>
        <xdr:cNvCxnSpPr/>
      </xdr:nvCxnSpPr>
      <xdr:spPr>
        <a:xfrm flipV="1">
          <a:off x="17018000" y="62699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8255</xdr:rowOff>
    </xdr:from>
    <xdr:ext cx="762000" cy="257810"/>
    <xdr:sp macro="" textlink="">
      <xdr:nvSpPr>
        <xdr:cNvPr id="381" name="公債費負担の状況最小値テキスト"/>
        <xdr:cNvSpPr txBox="1"/>
      </xdr:nvSpPr>
      <xdr:spPr>
        <a:xfrm>
          <a:off x="17106900" y="7552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36195</xdr:rowOff>
    </xdr:from>
    <xdr:to>
      <xdr:col>81</xdr:col>
      <xdr:colOff>133350</xdr:colOff>
      <xdr:row>44</xdr:row>
      <xdr:rowOff>36195</xdr:rowOff>
    </xdr:to>
    <xdr:cxnSp macro="">
      <xdr:nvCxnSpPr>
        <xdr:cNvPr id="382" name="直線コネクタ 381"/>
        <xdr:cNvCxnSpPr/>
      </xdr:nvCxnSpPr>
      <xdr:spPr>
        <a:xfrm>
          <a:off x="16929100" y="757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3"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4" name="直線コネクタ 383"/>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106045</xdr:rowOff>
    </xdr:from>
    <xdr:to>
      <xdr:col>81</xdr:col>
      <xdr:colOff>44450</xdr:colOff>
      <xdr:row>42</xdr:row>
      <xdr:rowOff>170180</xdr:rowOff>
    </xdr:to>
    <xdr:cxnSp macro="">
      <xdr:nvCxnSpPr>
        <xdr:cNvPr id="385" name="直線コネクタ 384"/>
        <xdr:cNvCxnSpPr/>
      </xdr:nvCxnSpPr>
      <xdr:spPr>
        <a:xfrm>
          <a:off x="16179800" y="730694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151765</xdr:rowOff>
    </xdr:from>
    <xdr:ext cx="762000" cy="259080"/>
    <xdr:sp macro="" textlink="">
      <xdr:nvSpPr>
        <xdr:cNvPr id="386" name="公債費負担の状況平均値テキスト"/>
        <xdr:cNvSpPr txBox="1"/>
      </xdr:nvSpPr>
      <xdr:spPr>
        <a:xfrm>
          <a:off x="17106900" y="66668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135255</xdr:rowOff>
    </xdr:from>
    <xdr:to>
      <xdr:col>81</xdr:col>
      <xdr:colOff>95250</xdr:colOff>
      <xdr:row>40</xdr:row>
      <xdr:rowOff>65405</xdr:rowOff>
    </xdr:to>
    <xdr:sp macro="" textlink="">
      <xdr:nvSpPr>
        <xdr:cNvPr id="387" name="フローチャート: 判断 386"/>
        <xdr:cNvSpPr/>
      </xdr:nvSpPr>
      <xdr:spPr>
        <a:xfrm>
          <a:off x="169672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106045</xdr:rowOff>
    </xdr:to>
    <xdr:cxnSp macro="">
      <xdr:nvCxnSpPr>
        <xdr:cNvPr id="388" name="直線コネクタ 387"/>
        <xdr:cNvCxnSpPr/>
      </xdr:nvCxnSpPr>
      <xdr:spPr>
        <a:xfrm>
          <a:off x="15290800" y="72504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390" name="テキスト ボックス 389"/>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41275</xdr:rowOff>
    </xdr:from>
    <xdr:to>
      <xdr:col>72</xdr:col>
      <xdr:colOff>203200</xdr:colOff>
      <xdr:row>42</xdr:row>
      <xdr:rowOff>49530</xdr:rowOff>
    </xdr:to>
    <xdr:cxnSp macro="">
      <xdr:nvCxnSpPr>
        <xdr:cNvPr id="391" name="直線コネクタ 390"/>
        <xdr:cNvCxnSpPr/>
      </xdr:nvCxnSpPr>
      <xdr:spPr>
        <a:xfrm>
          <a:off x="14401800" y="72421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92" name="フローチャート: 判断 391"/>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7810"/>
    <xdr:sp macro="" textlink="">
      <xdr:nvSpPr>
        <xdr:cNvPr id="393" name="テキスト ボックス 392"/>
        <xdr:cNvSpPr txBox="1"/>
      </xdr:nvSpPr>
      <xdr:spPr>
        <a:xfrm>
          <a:off x="14909800" y="6590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33655</xdr:rowOff>
    </xdr:from>
    <xdr:to>
      <xdr:col>68</xdr:col>
      <xdr:colOff>152400</xdr:colOff>
      <xdr:row>42</xdr:row>
      <xdr:rowOff>41275</xdr:rowOff>
    </xdr:to>
    <xdr:cxnSp macro="">
      <xdr:nvCxnSpPr>
        <xdr:cNvPr id="394" name="直線コネクタ 393"/>
        <xdr:cNvCxnSpPr/>
      </xdr:nvCxnSpPr>
      <xdr:spPr>
        <a:xfrm>
          <a:off x="13512800" y="7234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94615</xdr:rowOff>
    </xdr:from>
    <xdr:to>
      <xdr:col>68</xdr:col>
      <xdr:colOff>203200</xdr:colOff>
      <xdr:row>40</xdr:row>
      <xdr:rowOff>24765</xdr:rowOff>
    </xdr:to>
    <xdr:sp macro="" textlink="">
      <xdr:nvSpPr>
        <xdr:cNvPr id="395" name="フローチャート: 判断 394"/>
        <xdr:cNvSpPr/>
      </xdr:nvSpPr>
      <xdr:spPr>
        <a:xfrm>
          <a:off x="143510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34925</xdr:rowOff>
    </xdr:from>
    <xdr:ext cx="762000" cy="259080"/>
    <xdr:sp macro="" textlink="">
      <xdr:nvSpPr>
        <xdr:cNvPr id="396" name="テキスト ボックス 395"/>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36195</xdr:rowOff>
    </xdr:from>
    <xdr:to>
      <xdr:col>64</xdr:col>
      <xdr:colOff>152400</xdr:colOff>
      <xdr:row>40</xdr:row>
      <xdr:rowOff>137795</xdr:rowOff>
    </xdr:to>
    <xdr:sp macro="" textlink="">
      <xdr:nvSpPr>
        <xdr:cNvPr id="397" name="フローチャート: 判断 396"/>
        <xdr:cNvSpPr/>
      </xdr:nvSpPr>
      <xdr:spPr>
        <a:xfrm>
          <a:off x="13462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147955</xdr:rowOff>
    </xdr:from>
    <xdr:ext cx="762000" cy="258445"/>
    <xdr:sp macro="" textlink="">
      <xdr:nvSpPr>
        <xdr:cNvPr id="398" name="テキスト ボックス 397"/>
        <xdr:cNvSpPr txBox="1"/>
      </xdr:nvSpPr>
      <xdr:spPr>
        <a:xfrm>
          <a:off x="13131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4" name="楕円 403"/>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91440</xdr:rowOff>
    </xdr:from>
    <xdr:ext cx="762000" cy="259080"/>
    <xdr:sp macro="" textlink="">
      <xdr:nvSpPr>
        <xdr:cNvPr id="405" name="公債費負担の状況該当値テキスト"/>
        <xdr:cNvSpPr txBox="1"/>
      </xdr:nvSpPr>
      <xdr:spPr>
        <a:xfrm>
          <a:off x="17106900" y="729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55245</xdr:rowOff>
    </xdr:from>
    <xdr:to>
      <xdr:col>77</xdr:col>
      <xdr:colOff>95250</xdr:colOff>
      <xdr:row>42</xdr:row>
      <xdr:rowOff>156845</xdr:rowOff>
    </xdr:to>
    <xdr:sp macro="" textlink="">
      <xdr:nvSpPr>
        <xdr:cNvPr id="406" name="楕円 405"/>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141605</xdr:rowOff>
    </xdr:from>
    <xdr:ext cx="736600" cy="259080"/>
    <xdr:sp macro="" textlink="">
      <xdr:nvSpPr>
        <xdr:cNvPr id="407" name="テキスト ボックス 406"/>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8" name="楕円 407"/>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85090</xdr:rowOff>
    </xdr:from>
    <xdr:ext cx="762000" cy="259080"/>
    <xdr:sp macro="" textlink="">
      <xdr:nvSpPr>
        <xdr:cNvPr id="409" name="テキスト ボックス 408"/>
        <xdr:cNvSpPr txBox="1"/>
      </xdr:nvSpPr>
      <xdr:spPr>
        <a:xfrm>
          <a:off x="14909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161925</xdr:rowOff>
    </xdr:from>
    <xdr:to>
      <xdr:col>68</xdr:col>
      <xdr:colOff>203200</xdr:colOff>
      <xdr:row>42</xdr:row>
      <xdr:rowOff>92075</xdr:rowOff>
    </xdr:to>
    <xdr:sp macro="" textlink="">
      <xdr:nvSpPr>
        <xdr:cNvPr id="410" name="楕円 409"/>
        <xdr:cNvSpPr/>
      </xdr:nvSpPr>
      <xdr:spPr>
        <a:xfrm>
          <a:off x="14351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76835</xdr:rowOff>
    </xdr:from>
    <xdr:ext cx="762000" cy="257810"/>
    <xdr:sp macro="" textlink="">
      <xdr:nvSpPr>
        <xdr:cNvPr id="411" name="テキスト ボックス 410"/>
        <xdr:cNvSpPr txBox="1"/>
      </xdr:nvSpPr>
      <xdr:spPr>
        <a:xfrm>
          <a:off x="14020800" y="7277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154940</xdr:rowOff>
    </xdr:from>
    <xdr:to>
      <xdr:col>64</xdr:col>
      <xdr:colOff>152400</xdr:colOff>
      <xdr:row>42</xdr:row>
      <xdr:rowOff>84455</xdr:rowOff>
    </xdr:to>
    <xdr:sp macro="" textlink="">
      <xdr:nvSpPr>
        <xdr:cNvPr id="412" name="楕円 411"/>
        <xdr:cNvSpPr/>
      </xdr:nvSpPr>
      <xdr:spPr>
        <a:xfrm>
          <a:off x="13462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69215</xdr:rowOff>
    </xdr:from>
    <xdr:ext cx="762000" cy="259080"/>
    <xdr:sp macro="" textlink="">
      <xdr:nvSpPr>
        <xdr:cNvPr id="413" name="テキスト ボックス 412"/>
        <xdr:cNvSpPr txBox="1"/>
      </xdr:nvSpPr>
      <xdr:spPr>
        <a:xfrm>
          <a:off x="13131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年度にかけて実施した大規模な投資的事業（明治百年通りにぎわい創出事業等）に係る元利償還が平成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年度から始まったことにより、地方債残高</a:t>
          </a:r>
          <a:r>
            <a:rPr kumimoji="1" lang="ja-JP" altLang="en-US" sz="1200">
              <a:solidFill>
                <a:schemeClr val="dk1"/>
              </a:solidFill>
              <a:effectLst/>
              <a:latin typeface="ＭＳ Ｐゴシック"/>
              <a:ea typeface="ＭＳ Ｐゴシック"/>
              <a:cs typeface="+mn-cs"/>
            </a:rPr>
            <a:t>が減少したことから、前年度から</a:t>
          </a:r>
          <a:r>
            <a:rPr kumimoji="1" lang="en-US" altLang="ja-JP" sz="1200">
              <a:solidFill>
                <a:schemeClr val="dk1"/>
              </a:solidFill>
              <a:effectLst/>
              <a:latin typeface="ＭＳ Ｐゴシック"/>
              <a:ea typeface="ＭＳ Ｐゴシック"/>
              <a:cs typeface="+mn-cs"/>
            </a:rPr>
            <a:t>7.5</a:t>
          </a:r>
          <a:r>
            <a:rPr kumimoji="1" lang="ja-JP" altLang="en-US" sz="1200">
              <a:solidFill>
                <a:schemeClr val="dk1"/>
              </a:solidFill>
              <a:effectLst/>
              <a:latin typeface="ＭＳ Ｐゴシック"/>
              <a:ea typeface="ＭＳ Ｐゴシック"/>
              <a:cs typeface="+mn-cs"/>
            </a:rPr>
            <a:t>ポイント減少した。</a:t>
          </a:r>
          <a:r>
            <a:rPr kumimoji="1" lang="ja-JP" altLang="ja-JP" sz="1200">
              <a:solidFill>
                <a:schemeClr val="dk1"/>
              </a:solidFill>
              <a:effectLst/>
              <a:latin typeface="ＭＳ Ｐゴシック"/>
              <a:ea typeface="ＭＳ Ｐゴシック"/>
              <a:cs typeface="+mn-cs"/>
            </a:rPr>
            <a:t>しかし、</a:t>
          </a:r>
          <a:r>
            <a:rPr kumimoji="1" lang="ja-JP" altLang="en-US" sz="1200">
              <a:solidFill>
                <a:schemeClr val="dk1"/>
              </a:solidFill>
              <a:effectLst/>
              <a:latin typeface="ＭＳ Ｐゴシック"/>
              <a:ea typeface="ＭＳ Ｐゴシック"/>
              <a:cs typeface="+mn-cs"/>
            </a:rPr>
            <a:t>依然として地方債残高は高い水準にあることから、類似団体平均を大きく上回っている。また、</a:t>
          </a:r>
          <a:r>
            <a:rPr kumimoji="1" lang="ja-JP" altLang="ja-JP" sz="1200">
              <a:solidFill>
                <a:schemeClr val="dk1"/>
              </a:solidFill>
              <a:effectLst/>
              <a:latin typeface="ＭＳ Ｐゴシック"/>
              <a:ea typeface="ＭＳ Ｐゴシック"/>
              <a:cs typeface="+mn-cs"/>
            </a:rPr>
            <a:t>今後、十和田湖和井内エリア整備事業</a:t>
          </a:r>
          <a:r>
            <a:rPr kumimoji="1" lang="ja-JP" altLang="en-US" sz="1200">
              <a:solidFill>
                <a:schemeClr val="dk1"/>
              </a:solidFill>
              <a:effectLst/>
              <a:latin typeface="ＭＳ Ｐゴシック"/>
              <a:ea typeface="ＭＳ Ｐゴシック"/>
              <a:cs typeface="+mn-cs"/>
            </a:rPr>
            <a:t>に伴い地方債の発行</a:t>
          </a:r>
          <a:r>
            <a:rPr kumimoji="1" lang="ja-JP" altLang="ja-JP" sz="1200">
              <a:solidFill>
                <a:schemeClr val="dk1"/>
              </a:solidFill>
              <a:effectLst/>
              <a:latin typeface="ＭＳ Ｐゴシック"/>
              <a:ea typeface="ＭＳ Ｐゴシック"/>
              <a:cs typeface="+mn-cs"/>
            </a:rPr>
            <a:t>が予定されていることから、</a:t>
          </a:r>
          <a:r>
            <a:rPr kumimoji="1" lang="ja-JP" altLang="en-US" sz="1200">
              <a:solidFill>
                <a:schemeClr val="dk1"/>
              </a:solidFill>
              <a:effectLst/>
              <a:latin typeface="ＭＳ Ｐゴシック"/>
              <a:ea typeface="ＭＳ Ｐゴシック"/>
              <a:cs typeface="+mn-cs"/>
            </a:rPr>
            <a:t>比率は高い水準で推移すると予想される。今後の財政運営において、</a:t>
          </a:r>
          <a:r>
            <a:rPr lang="ja-JP" altLang="ja-JP" sz="1200" b="0" i="0" baseline="0">
              <a:solidFill>
                <a:schemeClr val="dk1"/>
              </a:solidFill>
              <a:effectLst/>
              <a:latin typeface="ＭＳ Ｐゴシック"/>
              <a:ea typeface="ＭＳ Ｐゴシック"/>
              <a:cs typeface="+mn-cs"/>
            </a:rPr>
            <a:t>緊急かつ優先度の高い事業を</a:t>
          </a:r>
          <a:r>
            <a:rPr kumimoji="1" lang="ja-JP" altLang="ja-JP" sz="1200">
              <a:solidFill>
                <a:schemeClr val="dk1"/>
              </a:solidFill>
              <a:effectLst/>
              <a:latin typeface="ＭＳ Ｐゴシック"/>
              <a:ea typeface="ＭＳ Ｐゴシック"/>
              <a:cs typeface="+mn-cs"/>
            </a:rPr>
            <a:t>峻別し、地方債の発行抑制を図る</a:t>
          </a:r>
          <a:r>
            <a:rPr kumimoji="1" lang="ja-JP" altLang="en-US" sz="1200">
              <a:solidFill>
                <a:schemeClr val="dk1"/>
              </a:solidFill>
              <a:effectLst/>
              <a:latin typeface="ＭＳ Ｐゴシック"/>
              <a:ea typeface="ＭＳ Ｐゴシック"/>
              <a:cs typeface="+mn-cs"/>
            </a:rPr>
            <a:t>とともに、基金残高の確保に努める。</a:t>
          </a:r>
          <a:endParaRPr lang="ja-JP" altLang="ja-JP" sz="12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1" name="テキスト ボックス 430"/>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156210</xdr:rowOff>
    </xdr:to>
    <xdr:cxnSp macro="">
      <xdr:nvCxnSpPr>
        <xdr:cNvPr id="440" name="直線コネクタ 439"/>
        <xdr:cNvCxnSpPr/>
      </xdr:nvCxnSpPr>
      <xdr:spPr>
        <a:xfrm flipV="1">
          <a:off x="17018000" y="2451100"/>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128270</xdr:rowOff>
    </xdr:from>
    <xdr:ext cx="762000" cy="259080"/>
    <xdr:sp macro="" textlink="">
      <xdr:nvSpPr>
        <xdr:cNvPr id="441" name="将来負担の状況最小値テキスト"/>
        <xdr:cNvSpPr txBox="1"/>
      </xdr:nvSpPr>
      <xdr:spPr>
        <a:xfrm>
          <a:off x="17106900" y="390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156210</xdr:rowOff>
    </xdr:from>
    <xdr:to>
      <xdr:col>81</xdr:col>
      <xdr:colOff>133350</xdr:colOff>
      <xdr:row>22</xdr:row>
      <xdr:rowOff>156210</xdr:rowOff>
    </xdr:to>
    <xdr:cxnSp macro="">
      <xdr:nvCxnSpPr>
        <xdr:cNvPr id="442" name="直線コネクタ 441"/>
        <xdr:cNvCxnSpPr/>
      </xdr:nvCxnSpPr>
      <xdr:spPr>
        <a:xfrm>
          <a:off x="16929100" y="392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128270</xdr:rowOff>
    </xdr:from>
    <xdr:to>
      <xdr:col>81</xdr:col>
      <xdr:colOff>44450</xdr:colOff>
      <xdr:row>21</xdr:row>
      <xdr:rowOff>29210</xdr:rowOff>
    </xdr:to>
    <xdr:cxnSp macro="">
      <xdr:nvCxnSpPr>
        <xdr:cNvPr id="445" name="直線コネクタ 444"/>
        <xdr:cNvCxnSpPr/>
      </xdr:nvCxnSpPr>
      <xdr:spPr>
        <a:xfrm flipV="1">
          <a:off x="16179800" y="35572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90805</xdr:rowOff>
    </xdr:from>
    <xdr:ext cx="762000" cy="258445"/>
    <xdr:sp macro="" textlink="">
      <xdr:nvSpPr>
        <xdr:cNvPr id="446" name="将来負担の状況平均値テキスト"/>
        <xdr:cNvSpPr txBox="1"/>
      </xdr:nvSpPr>
      <xdr:spPr>
        <a:xfrm>
          <a:off x="17106900" y="23196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74930</xdr:rowOff>
    </xdr:from>
    <xdr:to>
      <xdr:col>81</xdr:col>
      <xdr:colOff>95250</xdr:colOff>
      <xdr:row>15</xdr:row>
      <xdr:rowOff>4445</xdr:rowOff>
    </xdr:to>
    <xdr:sp macro="" textlink="">
      <xdr:nvSpPr>
        <xdr:cNvPr id="447" name="フローチャート: 判断 446"/>
        <xdr:cNvSpPr/>
      </xdr:nvSpPr>
      <xdr:spPr>
        <a:xfrm>
          <a:off x="169672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29210</xdr:rowOff>
    </xdr:from>
    <xdr:to>
      <xdr:col>77</xdr:col>
      <xdr:colOff>44450</xdr:colOff>
      <xdr:row>21</xdr:row>
      <xdr:rowOff>44450</xdr:rowOff>
    </xdr:to>
    <xdr:cxnSp macro="">
      <xdr:nvCxnSpPr>
        <xdr:cNvPr id="448" name="直線コネクタ 447"/>
        <xdr:cNvCxnSpPr/>
      </xdr:nvCxnSpPr>
      <xdr:spPr>
        <a:xfrm flipV="1">
          <a:off x="15290800" y="3629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54610</xdr:rowOff>
    </xdr:from>
    <xdr:to>
      <xdr:col>77</xdr:col>
      <xdr:colOff>95250</xdr:colOff>
      <xdr:row>15</xdr:row>
      <xdr:rowOff>156210</xdr:rowOff>
    </xdr:to>
    <xdr:sp macro="" textlink="">
      <xdr:nvSpPr>
        <xdr:cNvPr id="449" name="フローチャート: 判断 448"/>
        <xdr:cNvSpPr/>
      </xdr:nvSpPr>
      <xdr:spPr>
        <a:xfrm>
          <a:off x="16129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7810"/>
    <xdr:sp macro="" textlink="">
      <xdr:nvSpPr>
        <xdr:cNvPr id="450" name="テキスト ボックス 449"/>
        <xdr:cNvSpPr txBox="1"/>
      </xdr:nvSpPr>
      <xdr:spPr>
        <a:xfrm>
          <a:off x="15798800" y="23952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44450</xdr:rowOff>
    </xdr:from>
    <xdr:to>
      <xdr:col>72</xdr:col>
      <xdr:colOff>203200</xdr:colOff>
      <xdr:row>21</xdr:row>
      <xdr:rowOff>64135</xdr:rowOff>
    </xdr:to>
    <xdr:cxnSp macro="">
      <xdr:nvCxnSpPr>
        <xdr:cNvPr id="451" name="直線コネクタ 450"/>
        <xdr:cNvCxnSpPr/>
      </xdr:nvCxnSpPr>
      <xdr:spPr>
        <a:xfrm flipV="1">
          <a:off x="14401800" y="3644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73660</xdr:rowOff>
    </xdr:from>
    <xdr:to>
      <xdr:col>73</xdr:col>
      <xdr:colOff>44450</xdr:colOff>
      <xdr:row>16</xdr:row>
      <xdr:rowOff>3810</xdr:rowOff>
    </xdr:to>
    <xdr:sp macro="" textlink="">
      <xdr:nvSpPr>
        <xdr:cNvPr id="452" name="フローチャート: 判断 451"/>
        <xdr:cNvSpPr/>
      </xdr:nvSpPr>
      <xdr:spPr>
        <a:xfrm>
          <a:off x="15240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13970</xdr:rowOff>
    </xdr:from>
    <xdr:ext cx="762000" cy="259080"/>
    <xdr:sp macro="" textlink="">
      <xdr:nvSpPr>
        <xdr:cNvPr id="453" name="テキスト ボックス 452"/>
        <xdr:cNvSpPr txBox="1"/>
      </xdr:nvSpPr>
      <xdr:spPr>
        <a:xfrm>
          <a:off x="14909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64135</xdr:rowOff>
    </xdr:from>
    <xdr:to>
      <xdr:col>68</xdr:col>
      <xdr:colOff>152400</xdr:colOff>
      <xdr:row>22</xdr:row>
      <xdr:rowOff>132715</xdr:rowOff>
    </xdr:to>
    <xdr:cxnSp macro="">
      <xdr:nvCxnSpPr>
        <xdr:cNvPr id="454" name="直線コネクタ 453"/>
        <xdr:cNvCxnSpPr/>
      </xdr:nvCxnSpPr>
      <xdr:spPr>
        <a:xfrm flipV="1">
          <a:off x="13512800" y="366458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7620</xdr:rowOff>
    </xdr:from>
    <xdr:to>
      <xdr:col>68</xdr:col>
      <xdr:colOff>203200</xdr:colOff>
      <xdr:row>14</xdr:row>
      <xdr:rowOff>109220</xdr:rowOff>
    </xdr:to>
    <xdr:sp macro="" textlink="">
      <xdr:nvSpPr>
        <xdr:cNvPr id="455" name="フローチャート: 判断 454"/>
        <xdr:cNvSpPr/>
      </xdr:nvSpPr>
      <xdr:spPr>
        <a:xfrm>
          <a:off x="14351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119380</xdr:rowOff>
    </xdr:from>
    <xdr:ext cx="762000" cy="259080"/>
    <xdr:sp macro="" textlink="">
      <xdr:nvSpPr>
        <xdr:cNvPr id="456" name="テキスト ボックス 455"/>
        <xdr:cNvSpPr txBox="1"/>
      </xdr:nvSpPr>
      <xdr:spPr>
        <a:xfrm>
          <a:off x="14020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1270</xdr:rowOff>
    </xdr:from>
    <xdr:to>
      <xdr:col>64</xdr:col>
      <xdr:colOff>152400</xdr:colOff>
      <xdr:row>15</xdr:row>
      <xdr:rowOff>102870</xdr:rowOff>
    </xdr:to>
    <xdr:sp macro="" textlink="">
      <xdr:nvSpPr>
        <xdr:cNvPr id="457" name="フローチャート: 判断 456"/>
        <xdr:cNvSpPr/>
      </xdr:nvSpPr>
      <xdr:spPr>
        <a:xfrm>
          <a:off x="13462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113030</xdr:rowOff>
    </xdr:from>
    <xdr:ext cx="762000" cy="259080"/>
    <xdr:sp macro="" textlink="">
      <xdr:nvSpPr>
        <xdr:cNvPr id="458" name="テキスト ボックス 457"/>
        <xdr:cNvSpPr txBox="1"/>
      </xdr:nvSpPr>
      <xdr:spPr>
        <a:xfrm>
          <a:off x="13131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77470</xdr:rowOff>
    </xdr:from>
    <xdr:to>
      <xdr:col>81</xdr:col>
      <xdr:colOff>95250</xdr:colOff>
      <xdr:row>21</xdr:row>
      <xdr:rowOff>7620</xdr:rowOff>
    </xdr:to>
    <xdr:sp macro="" textlink="">
      <xdr:nvSpPr>
        <xdr:cNvPr id="464" name="楕円 463"/>
        <xdr:cNvSpPr/>
      </xdr:nvSpPr>
      <xdr:spPr>
        <a:xfrm>
          <a:off x="16967200" y="35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49530</xdr:rowOff>
    </xdr:from>
    <xdr:ext cx="762000" cy="259080"/>
    <xdr:sp macro="" textlink="">
      <xdr:nvSpPr>
        <xdr:cNvPr id="465" name="将来負担の状況該当値テキスト"/>
        <xdr:cNvSpPr txBox="1"/>
      </xdr:nvSpPr>
      <xdr:spPr>
        <a:xfrm>
          <a:off x="17106900" y="347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149860</xdr:rowOff>
    </xdr:from>
    <xdr:to>
      <xdr:col>77</xdr:col>
      <xdr:colOff>95250</xdr:colOff>
      <xdr:row>21</xdr:row>
      <xdr:rowOff>80010</xdr:rowOff>
    </xdr:to>
    <xdr:sp macro="" textlink="">
      <xdr:nvSpPr>
        <xdr:cNvPr id="466" name="楕円 465"/>
        <xdr:cNvSpPr/>
      </xdr:nvSpPr>
      <xdr:spPr>
        <a:xfrm>
          <a:off x="16129000" y="35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64770</xdr:rowOff>
    </xdr:from>
    <xdr:ext cx="736600" cy="257810"/>
    <xdr:sp macro="" textlink="">
      <xdr:nvSpPr>
        <xdr:cNvPr id="467" name="テキスト ボックス 466"/>
        <xdr:cNvSpPr txBox="1"/>
      </xdr:nvSpPr>
      <xdr:spPr>
        <a:xfrm>
          <a:off x="15798800" y="36652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165100</xdr:rowOff>
    </xdr:from>
    <xdr:to>
      <xdr:col>73</xdr:col>
      <xdr:colOff>44450</xdr:colOff>
      <xdr:row>21</xdr:row>
      <xdr:rowOff>95250</xdr:rowOff>
    </xdr:to>
    <xdr:sp macro="" textlink="">
      <xdr:nvSpPr>
        <xdr:cNvPr id="468" name="楕円 467"/>
        <xdr:cNvSpPr/>
      </xdr:nvSpPr>
      <xdr:spPr>
        <a:xfrm>
          <a:off x="15240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80010</xdr:rowOff>
    </xdr:from>
    <xdr:ext cx="762000" cy="259080"/>
    <xdr:sp macro="" textlink="">
      <xdr:nvSpPr>
        <xdr:cNvPr id="469" name="テキスト ボックス 468"/>
        <xdr:cNvSpPr txBox="1"/>
      </xdr:nvSpPr>
      <xdr:spPr>
        <a:xfrm>
          <a:off x="14909800" y="368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13335</xdr:rowOff>
    </xdr:from>
    <xdr:to>
      <xdr:col>68</xdr:col>
      <xdr:colOff>203200</xdr:colOff>
      <xdr:row>21</xdr:row>
      <xdr:rowOff>114935</xdr:rowOff>
    </xdr:to>
    <xdr:sp macro="" textlink="">
      <xdr:nvSpPr>
        <xdr:cNvPr id="470" name="楕円 469"/>
        <xdr:cNvSpPr/>
      </xdr:nvSpPr>
      <xdr:spPr>
        <a:xfrm>
          <a:off x="14351000" y="36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99695</xdr:rowOff>
    </xdr:from>
    <xdr:ext cx="762000" cy="257810"/>
    <xdr:sp macro="" textlink="">
      <xdr:nvSpPr>
        <xdr:cNvPr id="471" name="テキスト ボックス 470"/>
        <xdr:cNvSpPr txBox="1"/>
      </xdr:nvSpPr>
      <xdr:spPr>
        <a:xfrm>
          <a:off x="14020800" y="3700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81915</xdr:rowOff>
    </xdr:from>
    <xdr:to>
      <xdr:col>64</xdr:col>
      <xdr:colOff>152400</xdr:colOff>
      <xdr:row>23</xdr:row>
      <xdr:rowOff>12065</xdr:rowOff>
    </xdr:to>
    <xdr:sp macro="" textlink="">
      <xdr:nvSpPr>
        <xdr:cNvPr id="472" name="楕円 471"/>
        <xdr:cNvSpPr/>
      </xdr:nvSpPr>
      <xdr:spPr>
        <a:xfrm>
          <a:off x="13462000" y="3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168275</xdr:rowOff>
    </xdr:from>
    <xdr:ext cx="762000" cy="257810"/>
    <xdr:sp macro="" textlink="">
      <xdr:nvSpPr>
        <xdr:cNvPr id="473" name="テキスト ボックス 472"/>
        <xdr:cNvSpPr txBox="1"/>
      </xdr:nvSpPr>
      <xdr:spPr>
        <a:xfrm>
          <a:off x="13131800" y="3940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前年度と比較し、衆議院議員選挙及び秋田県知事選挙に係る分が皆減となったことにより、人件費総額は減少したが、分母である地方税や普通交付税が大きく減少したことにより、前年度から</a:t>
          </a:r>
          <a:r>
            <a:rPr kumimoji="1" lang="en-US" altLang="ja-JP" sz="1100">
              <a:latin typeface="ＭＳ Ｐゴシック"/>
              <a:ea typeface="ＭＳ Ｐゴシック"/>
            </a:rPr>
            <a:t>1.6</a:t>
          </a:r>
          <a:r>
            <a:rPr kumimoji="1" lang="ja-JP" altLang="en-US" sz="1100">
              <a:latin typeface="ＭＳ Ｐゴシック"/>
              <a:ea typeface="ＭＳ Ｐゴシック"/>
            </a:rPr>
            <a:t>ポイント増加した。定年退職者の増加による年齢構成バランスの不均衡を解消するため、ここ数年は毎年一定数の職員採用を実施しているが、人件費は類似団体平均を下回る水準で推移している。今後も、</a:t>
          </a:r>
          <a:r>
            <a:rPr kumimoji="1" lang="ja-JP" altLang="ja-JP" sz="1100">
              <a:solidFill>
                <a:schemeClr val="dk1"/>
              </a:solidFill>
              <a:effectLst/>
              <a:latin typeface="ＭＳ Ｐゴシック"/>
              <a:ea typeface="ＭＳ Ｐゴシック"/>
              <a:cs typeface="+mn-cs"/>
            </a:rPr>
            <a:t>時間外手当支給率抑制、議員期末手当のカット等による削減策を継続するとともに、職員採用計画に基づいた職員定員の適正化･平準化を図り、人件費全体の削減に努める</a:t>
          </a:r>
          <a:r>
            <a:rPr kumimoji="1" lang="ja-JP" altLang="en-US" sz="1100">
              <a:solidFill>
                <a:schemeClr val="dk1"/>
              </a:solidFill>
              <a:effectLst/>
              <a:latin typeface="ＭＳ Ｐゴシック"/>
              <a:ea typeface="ＭＳ Ｐゴシック"/>
              <a:cs typeface="+mn-cs"/>
            </a:rPr>
            <a:t>。</a:t>
          </a:r>
          <a:endParaRPr kumimoji="1" lang="ja-JP" altLang="en-US" sz="11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7810"/>
    <xdr:sp macro="" textlink="">
      <xdr:nvSpPr>
        <xdr:cNvPr id="60" name="人件費最小値テキスト"/>
        <xdr:cNvSpPr txBox="1"/>
      </xdr:nvSpPr>
      <xdr:spPr>
        <a:xfrm>
          <a:off x="4914900" y="6888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144780</xdr:rowOff>
    </xdr:from>
    <xdr:ext cx="762000" cy="257810"/>
    <xdr:sp macro="" textlink="">
      <xdr:nvSpPr>
        <xdr:cNvPr id="62" name="人件費最大値テキスト"/>
        <xdr:cNvSpPr txBox="1"/>
      </xdr:nvSpPr>
      <xdr:spPr>
        <a:xfrm>
          <a:off x="4914900" y="5631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10160</xdr:rowOff>
    </xdr:from>
    <xdr:to>
      <xdr:col>24</xdr:col>
      <xdr:colOff>25400</xdr:colOff>
      <xdr:row>37</xdr:row>
      <xdr:rowOff>83820</xdr:rowOff>
    </xdr:to>
    <xdr:cxnSp macro="">
      <xdr:nvCxnSpPr>
        <xdr:cNvPr id="64" name="直線コネクタ 63"/>
        <xdr:cNvCxnSpPr/>
      </xdr:nvCxnSpPr>
      <xdr:spPr>
        <a:xfrm>
          <a:off x="3987800" y="635381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9525</xdr:rowOff>
    </xdr:from>
    <xdr:ext cx="762000" cy="257810"/>
    <xdr:sp macro="" textlink="">
      <xdr:nvSpPr>
        <xdr:cNvPr id="65" name="人件費平均値テキスト"/>
        <xdr:cNvSpPr txBox="1"/>
      </xdr:nvSpPr>
      <xdr:spPr>
        <a:xfrm>
          <a:off x="4914900" y="6353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10160</xdr:rowOff>
    </xdr:from>
    <xdr:to>
      <xdr:col>19</xdr:col>
      <xdr:colOff>187325</xdr:colOff>
      <xdr:row>37</xdr:row>
      <xdr:rowOff>92710</xdr:rowOff>
    </xdr:to>
    <xdr:cxnSp macro="">
      <xdr:nvCxnSpPr>
        <xdr:cNvPr id="67" name="直線コネクタ 66"/>
        <xdr:cNvCxnSpPr/>
      </xdr:nvCxnSpPr>
      <xdr:spPr>
        <a:xfrm flipV="1">
          <a:off x="3098800" y="63538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50800</xdr:rowOff>
    </xdr:from>
    <xdr:to>
      <xdr:col>20</xdr:col>
      <xdr:colOff>38100</xdr:colOff>
      <xdr:row>37</xdr:row>
      <xdr:rowOff>152400</xdr:rowOff>
    </xdr:to>
    <xdr:sp macro="" textlink="">
      <xdr:nvSpPr>
        <xdr:cNvPr id="68" name="フローチャート: 判断 67"/>
        <xdr:cNvSpPr/>
      </xdr:nvSpPr>
      <xdr:spPr>
        <a:xfrm>
          <a:off x="3937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137160</xdr:rowOff>
    </xdr:from>
    <xdr:ext cx="735330" cy="259080"/>
    <xdr:sp macro="" textlink="">
      <xdr:nvSpPr>
        <xdr:cNvPr id="69" name="テキスト ボックス 68"/>
        <xdr:cNvSpPr txBox="1"/>
      </xdr:nvSpPr>
      <xdr:spPr>
        <a:xfrm>
          <a:off x="3606800" y="64808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76835</xdr:rowOff>
    </xdr:from>
    <xdr:to>
      <xdr:col>15</xdr:col>
      <xdr:colOff>98425</xdr:colOff>
      <xdr:row>37</xdr:row>
      <xdr:rowOff>92710</xdr:rowOff>
    </xdr:to>
    <xdr:cxnSp macro="">
      <xdr:nvCxnSpPr>
        <xdr:cNvPr id="70" name="直線コネクタ 69"/>
        <xdr:cNvCxnSpPr/>
      </xdr:nvCxnSpPr>
      <xdr:spPr>
        <a:xfrm>
          <a:off x="2209800" y="624903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153670</xdr:rowOff>
    </xdr:from>
    <xdr:ext cx="762000" cy="259080"/>
    <xdr:sp macro="" textlink="">
      <xdr:nvSpPr>
        <xdr:cNvPr id="72" name="テキスト ボックス 71"/>
        <xdr:cNvSpPr txBox="1"/>
      </xdr:nvSpPr>
      <xdr:spPr>
        <a:xfrm>
          <a:off x="2717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76835</xdr:rowOff>
    </xdr:from>
    <xdr:to>
      <xdr:col>11</xdr:col>
      <xdr:colOff>9525</xdr:colOff>
      <xdr:row>36</xdr:row>
      <xdr:rowOff>145415</xdr:rowOff>
    </xdr:to>
    <xdr:cxnSp macro="">
      <xdr:nvCxnSpPr>
        <xdr:cNvPr id="73" name="直線コネクタ 72"/>
        <xdr:cNvCxnSpPr/>
      </xdr:nvCxnSpPr>
      <xdr:spPr>
        <a:xfrm flipV="1">
          <a:off x="1320800" y="62490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0730" cy="259080"/>
    <xdr:sp macro="" textlink="">
      <xdr:nvSpPr>
        <xdr:cNvPr id="75" name="テキスト ボックス 74"/>
        <xdr:cNvSpPr txBox="1"/>
      </xdr:nvSpPr>
      <xdr:spPr>
        <a:xfrm>
          <a:off x="1828800" y="6366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105410</xdr:rowOff>
    </xdr:from>
    <xdr:ext cx="760730" cy="259080"/>
    <xdr:sp macro="" textlink="">
      <xdr:nvSpPr>
        <xdr:cNvPr id="77" name="テキスト ボックス 76"/>
        <xdr:cNvSpPr txBox="1"/>
      </xdr:nvSpPr>
      <xdr:spPr>
        <a:xfrm>
          <a:off x="939800" y="6449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33020</xdr:rowOff>
    </xdr:from>
    <xdr:to>
      <xdr:col>24</xdr:col>
      <xdr:colOff>76200</xdr:colOff>
      <xdr:row>37</xdr:row>
      <xdr:rowOff>134620</xdr:rowOff>
    </xdr:to>
    <xdr:sp macro="" textlink="">
      <xdr:nvSpPr>
        <xdr:cNvPr id="83" name="楕円 82"/>
        <xdr:cNvSpPr/>
      </xdr:nvSpPr>
      <xdr:spPr>
        <a:xfrm>
          <a:off x="4775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49530</xdr:rowOff>
    </xdr:from>
    <xdr:ext cx="762000" cy="259080"/>
    <xdr:sp macro="" textlink="">
      <xdr:nvSpPr>
        <xdr:cNvPr id="84" name="人件費該当値テキスト"/>
        <xdr:cNvSpPr txBox="1"/>
      </xdr:nvSpPr>
      <xdr:spPr>
        <a:xfrm>
          <a:off x="4914900" y="622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130810</xdr:rowOff>
    </xdr:from>
    <xdr:to>
      <xdr:col>20</xdr:col>
      <xdr:colOff>38100</xdr:colOff>
      <xdr:row>37</xdr:row>
      <xdr:rowOff>60960</xdr:rowOff>
    </xdr:to>
    <xdr:sp macro="" textlink="">
      <xdr:nvSpPr>
        <xdr:cNvPr id="85" name="楕円 84"/>
        <xdr:cNvSpPr/>
      </xdr:nvSpPr>
      <xdr:spPr>
        <a:xfrm>
          <a:off x="3937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71120</xdr:rowOff>
    </xdr:from>
    <xdr:ext cx="735330" cy="259080"/>
    <xdr:sp macro="" textlink="">
      <xdr:nvSpPr>
        <xdr:cNvPr id="86" name="テキスト ボックス 85"/>
        <xdr:cNvSpPr txBox="1"/>
      </xdr:nvSpPr>
      <xdr:spPr>
        <a:xfrm>
          <a:off x="3606800" y="6071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88" name="テキスト ボックス 87"/>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26035</xdr:rowOff>
    </xdr:from>
    <xdr:to>
      <xdr:col>11</xdr:col>
      <xdr:colOff>60325</xdr:colOff>
      <xdr:row>36</xdr:row>
      <xdr:rowOff>127635</xdr:rowOff>
    </xdr:to>
    <xdr:sp macro="" textlink="">
      <xdr:nvSpPr>
        <xdr:cNvPr id="89" name="楕円 88"/>
        <xdr:cNvSpPr/>
      </xdr:nvSpPr>
      <xdr:spPr>
        <a:xfrm>
          <a:off x="2159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137795</xdr:rowOff>
    </xdr:from>
    <xdr:ext cx="760730" cy="259080"/>
    <xdr:sp macro="" textlink="">
      <xdr:nvSpPr>
        <xdr:cNvPr id="90" name="テキスト ボックス 89"/>
        <xdr:cNvSpPr txBox="1"/>
      </xdr:nvSpPr>
      <xdr:spPr>
        <a:xfrm>
          <a:off x="1828800" y="59670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91" name="楕円 90"/>
        <xdr:cNvSpPr/>
      </xdr:nvSpPr>
      <xdr:spPr>
        <a:xfrm>
          <a:off x="1270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34925</xdr:rowOff>
    </xdr:from>
    <xdr:ext cx="760730" cy="259080"/>
    <xdr:sp macro="" textlink="">
      <xdr:nvSpPr>
        <xdr:cNvPr id="92" name="テキスト ボックス 91"/>
        <xdr:cNvSpPr txBox="1"/>
      </xdr:nvSpPr>
      <xdr:spPr>
        <a:xfrm>
          <a:off x="939800" y="6035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物件費総額は、明治百年通りにぎわい創出事業等の大型事業の終了により減少傾向にあるが、</a:t>
          </a:r>
          <a:r>
            <a:rPr kumimoji="1" lang="ja-JP" altLang="en-US" sz="1200">
              <a:solidFill>
                <a:sysClr val="windowText" lastClr="000000"/>
              </a:solidFill>
              <a:latin typeface="ＭＳ Ｐゴシック"/>
              <a:ea typeface="ＭＳ Ｐゴシック"/>
            </a:rPr>
            <a:t>分母である地方税や普通交付税が大きく減少したことにより、前年度から</a:t>
          </a:r>
          <a:r>
            <a:rPr kumimoji="1" lang="en-US" altLang="ja-JP" sz="1200">
              <a:solidFill>
                <a:sysClr val="windowText" lastClr="000000"/>
              </a:solidFill>
              <a:latin typeface="ＭＳ Ｐゴシック"/>
              <a:ea typeface="ＭＳ Ｐゴシック"/>
            </a:rPr>
            <a:t>0.5</a:t>
          </a:r>
          <a:r>
            <a:rPr kumimoji="1" lang="ja-JP" altLang="en-US" sz="1200">
              <a:solidFill>
                <a:sysClr val="windowText" lastClr="000000"/>
              </a:solidFill>
              <a:latin typeface="ＭＳ Ｐゴシック"/>
              <a:ea typeface="ＭＳ Ｐゴシック"/>
            </a:rPr>
            <a:t>ポイント増加し、類似団体平均を上回っている。今後、物件費は十和田湖和井内エリア整備事業に伴い、増加が見込まれる。現在保有している観光関連施設等の公共施設の維持管理にも費用がかかっているため、公共施設等総合管理計画の個別施設計画に基づき、集約化・複合化事業に着手するなど、公共施設の適正管理に努め、維持管理経費の削減</a:t>
          </a:r>
          <a:r>
            <a:rPr kumimoji="1" lang="ja-JP" altLang="en-US" sz="1200">
              <a:latin typeface="ＭＳ Ｐゴシック"/>
              <a:ea typeface="ＭＳ Ｐゴシック"/>
            </a:rPr>
            <a:t>に努める。</a:t>
          </a: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730" cy="257810"/>
    <xdr:sp macro="" textlink="">
      <xdr:nvSpPr>
        <xdr:cNvPr id="108" name="テキスト ボックス 107"/>
        <xdr:cNvSpPr txBox="1"/>
      </xdr:nvSpPr>
      <xdr:spPr>
        <a:xfrm>
          <a:off x="1193800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0" name="テキスト ボックス 109"/>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730" cy="257810"/>
    <xdr:sp macro="" textlink="">
      <xdr:nvSpPr>
        <xdr:cNvPr id="112" name="テキスト ボックス 111"/>
        <xdr:cNvSpPr txBox="1"/>
      </xdr:nvSpPr>
      <xdr:spPr>
        <a:xfrm>
          <a:off x="1193800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4" name="テキスト ボックス 113"/>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47625</xdr:rowOff>
    </xdr:from>
    <xdr:ext cx="762000" cy="259080"/>
    <xdr:sp macro="" textlink="">
      <xdr:nvSpPr>
        <xdr:cNvPr id="117" name="物件費最小値テキスト"/>
        <xdr:cNvSpPr txBox="1"/>
      </xdr:nvSpPr>
      <xdr:spPr>
        <a:xfrm>
          <a:off x="16598900" y="364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156210</xdr:rowOff>
    </xdr:from>
    <xdr:ext cx="762000" cy="257810"/>
    <xdr:sp macro="" textlink="">
      <xdr:nvSpPr>
        <xdr:cNvPr id="119" name="物件費最大値テキスト"/>
        <xdr:cNvSpPr txBox="1"/>
      </xdr:nvSpPr>
      <xdr:spPr>
        <a:xfrm>
          <a:off x="16598900" y="2042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6985</xdr:rowOff>
    </xdr:to>
    <xdr:cxnSp macro="">
      <xdr:nvCxnSpPr>
        <xdr:cNvPr id="121" name="直線コネクタ 120"/>
        <xdr:cNvCxnSpPr/>
      </xdr:nvCxnSpPr>
      <xdr:spPr>
        <a:xfrm>
          <a:off x="15671800" y="27216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64135</xdr:rowOff>
    </xdr:from>
    <xdr:ext cx="762000" cy="257810"/>
    <xdr:sp macro="" textlink="">
      <xdr:nvSpPr>
        <xdr:cNvPr id="122" name="物件費平均値テキスト"/>
        <xdr:cNvSpPr txBox="1"/>
      </xdr:nvSpPr>
      <xdr:spPr>
        <a:xfrm>
          <a:off x="16598900" y="24644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75565</xdr:rowOff>
    </xdr:to>
    <xdr:cxnSp macro="">
      <xdr:nvCxnSpPr>
        <xdr:cNvPr id="124" name="直線コネクタ 123"/>
        <xdr:cNvCxnSpPr/>
      </xdr:nvCxnSpPr>
      <xdr:spPr>
        <a:xfrm flipV="1">
          <a:off x="14782800" y="272161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147955</xdr:rowOff>
    </xdr:from>
    <xdr:ext cx="736600" cy="258445"/>
    <xdr:sp macro="" textlink="">
      <xdr:nvSpPr>
        <xdr:cNvPr id="126" name="テキスト ボックス 125"/>
        <xdr:cNvSpPr txBox="1"/>
      </xdr:nvSpPr>
      <xdr:spPr>
        <a:xfrm>
          <a:off x="15290800" y="2376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115570</xdr:rowOff>
    </xdr:from>
    <xdr:to>
      <xdr:col>73</xdr:col>
      <xdr:colOff>180975</xdr:colOff>
      <xdr:row>16</xdr:row>
      <xdr:rowOff>75565</xdr:rowOff>
    </xdr:to>
    <xdr:cxnSp macro="">
      <xdr:nvCxnSpPr>
        <xdr:cNvPr id="127" name="直線コネクタ 126"/>
        <xdr:cNvCxnSpPr/>
      </xdr:nvCxnSpPr>
      <xdr:spPr>
        <a:xfrm>
          <a:off x="13893800" y="26873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96520</xdr:rowOff>
    </xdr:from>
    <xdr:ext cx="762000" cy="259080"/>
    <xdr:sp macro="" textlink="">
      <xdr:nvSpPr>
        <xdr:cNvPr id="129" name="テキスト ボックス 128"/>
        <xdr:cNvSpPr txBox="1"/>
      </xdr:nvSpPr>
      <xdr:spPr>
        <a:xfrm>
          <a:off x="14401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86995</xdr:rowOff>
    </xdr:from>
    <xdr:to>
      <xdr:col>69</xdr:col>
      <xdr:colOff>92075</xdr:colOff>
      <xdr:row>15</xdr:row>
      <xdr:rowOff>115570</xdr:rowOff>
    </xdr:to>
    <xdr:cxnSp macro="">
      <xdr:nvCxnSpPr>
        <xdr:cNvPr id="130" name="直線コネクタ 129"/>
        <xdr:cNvCxnSpPr/>
      </xdr:nvCxnSpPr>
      <xdr:spPr>
        <a:xfrm>
          <a:off x="13004800" y="2658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1" name="フローチャート: 判断 130"/>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85090</xdr:rowOff>
    </xdr:from>
    <xdr:ext cx="760730" cy="259080"/>
    <xdr:sp macro="" textlink="">
      <xdr:nvSpPr>
        <xdr:cNvPr id="132" name="テキスト ボックス 131"/>
        <xdr:cNvSpPr txBox="1"/>
      </xdr:nvSpPr>
      <xdr:spPr>
        <a:xfrm>
          <a:off x="13512800" y="2313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96520</xdr:rowOff>
    </xdr:from>
    <xdr:ext cx="762000" cy="259080"/>
    <xdr:sp macro="" textlink="">
      <xdr:nvSpPr>
        <xdr:cNvPr id="134" name="テキスト ボックス 133"/>
        <xdr:cNvSpPr txBox="1"/>
      </xdr:nvSpPr>
      <xdr:spPr>
        <a:xfrm>
          <a:off x="12623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6" name="テキスト ボックス 135"/>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7" name="テキスト ボックス 136"/>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39" name="テキスト ボックス 138"/>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127635</xdr:rowOff>
    </xdr:from>
    <xdr:to>
      <xdr:col>82</xdr:col>
      <xdr:colOff>158750</xdr:colOff>
      <xdr:row>16</xdr:row>
      <xdr:rowOff>57785</xdr:rowOff>
    </xdr:to>
    <xdr:sp macro="" textlink="">
      <xdr:nvSpPr>
        <xdr:cNvPr id="140" name="楕円 139"/>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99695</xdr:rowOff>
    </xdr:from>
    <xdr:ext cx="762000" cy="257810"/>
    <xdr:sp macro="" textlink="">
      <xdr:nvSpPr>
        <xdr:cNvPr id="141" name="物件費該当値テキスト"/>
        <xdr:cNvSpPr txBox="1"/>
      </xdr:nvSpPr>
      <xdr:spPr>
        <a:xfrm>
          <a:off x="16598900" y="2671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2" name="楕円 141"/>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13970</xdr:rowOff>
    </xdr:from>
    <xdr:ext cx="736600" cy="259080"/>
    <xdr:sp macro="" textlink="">
      <xdr:nvSpPr>
        <xdr:cNvPr id="143" name="テキスト ボックス 142"/>
        <xdr:cNvSpPr txBox="1"/>
      </xdr:nvSpPr>
      <xdr:spPr>
        <a:xfrm>
          <a:off x="15290800" y="275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24765</xdr:rowOff>
    </xdr:from>
    <xdr:to>
      <xdr:col>74</xdr:col>
      <xdr:colOff>31750</xdr:colOff>
      <xdr:row>16</xdr:row>
      <xdr:rowOff>126365</xdr:rowOff>
    </xdr:to>
    <xdr:sp macro="" textlink="">
      <xdr:nvSpPr>
        <xdr:cNvPr id="144" name="楕円 143"/>
        <xdr:cNvSpPr/>
      </xdr:nvSpPr>
      <xdr:spPr>
        <a:xfrm>
          <a:off x="14732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111125</xdr:rowOff>
    </xdr:from>
    <xdr:ext cx="762000" cy="257810"/>
    <xdr:sp macro="" textlink="">
      <xdr:nvSpPr>
        <xdr:cNvPr id="145" name="テキスト ボックス 144"/>
        <xdr:cNvSpPr txBox="1"/>
      </xdr:nvSpPr>
      <xdr:spPr>
        <a:xfrm>
          <a:off x="14401800" y="285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6" name="楕円 145"/>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151130</xdr:rowOff>
    </xdr:from>
    <xdr:ext cx="760730" cy="259080"/>
    <xdr:sp macro="" textlink="">
      <xdr:nvSpPr>
        <xdr:cNvPr id="147" name="テキスト ボックス 146"/>
        <xdr:cNvSpPr txBox="1"/>
      </xdr:nvSpPr>
      <xdr:spPr>
        <a:xfrm>
          <a:off x="13512800" y="2722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48" name="楕円 147"/>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122555</xdr:rowOff>
    </xdr:from>
    <xdr:ext cx="762000" cy="257810"/>
    <xdr:sp macro="" textlink="">
      <xdr:nvSpPr>
        <xdr:cNvPr id="149" name="テキスト ボックス 148"/>
        <xdr:cNvSpPr txBox="1"/>
      </xdr:nvSpPr>
      <xdr:spPr>
        <a:xfrm>
          <a:off x="12623800" y="2694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前年度と比較し、臨時福祉給付金の終了や生活支援ハウスの用途変更によ</a:t>
          </a:r>
          <a:r>
            <a:rPr lang="ja-JP" altLang="en-US" sz="1100">
              <a:solidFill>
                <a:schemeClr val="dk1"/>
              </a:solidFill>
              <a:effectLst/>
              <a:latin typeface="ＭＳ Ｐゴシック"/>
              <a:ea typeface="ＭＳ Ｐゴシック"/>
              <a:cs typeface="+mn-cs"/>
            </a:rPr>
            <a:t>る</a:t>
          </a:r>
          <a:r>
            <a:rPr lang="ja-JP" altLang="en-US" sz="1100">
              <a:solidFill>
                <a:sysClr val="windowText" lastClr="000000"/>
              </a:solidFill>
              <a:effectLst/>
              <a:latin typeface="ＭＳ Ｐゴシック"/>
              <a:ea typeface="ＭＳ Ｐゴシック"/>
              <a:cs typeface="+mn-cs"/>
            </a:rPr>
            <a:t>扶助費に充当した一般財源の</a:t>
          </a:r>
          <a:r>
            <a:rPr lang="ja-JP" altLang="ja-JP" sz="1100">
              <a:solidFill>
                <a:sysClr val="windowText" lastClr="000000"/>
              </a:solidFill>
              <a:effectLst/>
              <a:latin typeface="ＭＳ Ｐゴシック"/>
              <a:ea typeface="ＭＳ Ｐゴシック"/>
              <a:cs typeface="+mn-cs"/>
            </a:rPr>
            <a:t>減少</a:t>
          </a:r>
          <a:r>
            <a:rPr lang="ja-JP" altLang="en-US" sz="1100">
              <a:solidFill>
                <a:sysClr val="windowText" lastClr="000000"/>
              </a:solidFill>
              <a:effectLst/>
              <a:latin typeface="ＭＳ Ｐゴシック"/>
              <a:ea typeface="ＭＳ Ｐゴシック"/>
              <a:cs typeface="+mn-cs"/>
            </a:rPr>
            <a:t>により、</a:t>
          </a:r>
          <a:r>
            <a:rPr lang="en-US" altLang="ja-JP" sz="1100">
              <a:solidFill>
                <a:sysClr val="windowText" lastClr="000000"/>
              </a:solidFill>
              <a:effectLst/>
              <a:latin typeface="ＭＳ Ｐゴシック"/>
              <a:ea typeface="ＭＳ Ｐゴシック"/>
              <a:cs typeface="+mn-cs"/>
            </a:rPr>
            <a:t>0.3</a:t>
          </a:r>
          <a:r>
            <a:rPr lang="ja-JP" altLang="en-US" sz="1100">
              <a:solidFill>
                <a:sysClr val="windowText" lastClr="000000"/>
              </a:solidFill>
              <a:effectLst/>
              <a:latin typeface="ＭＳ Ｐゴシック"/>
              <a:ea typeface="ＭＳ Ｐゴシック"/>
              <a:cs typeface="+mn-cs"/>
            </a:rPr>
            <a:t>ポイント減少したが、類似団体平均を上回っている</a:t>
          </a:r>
          <a:r>
            <a:rPr lang="ja-JP" altLang="ja-JP" sz="1100">
              <a:solidFill>
                <a:sysClr val="windowText" lastClr="000000"/>
              </a:solidFill>
              <a:effectLst/>
              <a:latin typeface="ＭＳ Ｐゴシック"/>
              <a:ea typeface="ＭＳ Ｐゴシック"/>
              <a:cs typeface="+mn-cs"/>
            </a:rPr>
            <a:t>。</a:t>
          </a:r>
          <a:r>
            <a:rPr lang="ja-JP" altLang="en-US" sz="1100">
              <a:solidFill>
                <a:sysClr val="windowText" lastClr="000000"/>
              </a:solidFill>
              <a:effectLst/>
              <a:latin typeface="ＭＳ Ｐゴシック"/>
              <a:ea typeface="ＭＳ Ｐゴシック"/>
              <a:cs typeface="+mn-cs"/>
            </a:rPr>
            <a:t>類似団体平均より高い要因としては福祉医療の町単独による県制度嵩上げ、対象者拡大の実施などが要因として挙げられる。</a:t>
          </a:r>
          <a:r>
            <a:rPr lang="ja-JP" altLang="ja-JP" sz="1100">
              <a:solidFill>
                <a:sysClr val="windowText" lastClr="000000"/>
              </a:solidFill>
              <a:effectLst/>
              <a:latin typeface="ＭＳ Ｐゴシック"/>
              <a:ea typeface="ＭＳ Ｐゴシック"/>
              <a:cs typeface="+mn-cs"/>
            </a:rPr>
            <a:t>高齢化率は上昇しているものの、人口総数</a:t>
          </a:r>
          <a:r>
            <a:rPr lang="ja-JP" altLang="en-US" sz="1100">
              <a:solidFill>
                <a:sysClr val="windowText" lastClr="000000"/>
              </a:solidFill>
              <a:effectLst/>
              <a:latin typeface="ＭＳ Ｐゴシック"/>
              <a:ea typeface="ＭＳ Ｐゴシック"/>
              <a:cs typeface="+mn-cs"/>
            </a:rPr>
            <a:t>及び</a:t>
          </a:r>
          <a:r>
            <a:rPr lang="ja-JP" altLang="ja-JP" sz="1100">
              <a:solidFill>
                <a:sysClr val="windowText" lastClr="000000"/>
              </a:solidFill>
              <a:effectLst/>
              <a:latin typeface="ＭＳ Ｐゴシック"/>
              <a:ea typeface="ＭＳ Ｐゴシック"/>
              <a:cs typeface="+mn-cs"/>
            </a:rPr>
            <a:t>高齢者数は減少傾向にあるため、中長期的には扶助費は減少していくものと見込んでいる。今後も、介護予防や各種予防接種・検診事業等疾病予防対策の強化により、扶助費</a:t>
          </a:r>
          <a:r>
            <a:rPr lang="ja-JP" altLang="ja-JP" sz="1100">
              <a:solidFill>
                <a:schemeClr val="dk1"/>
              </a:solidFill>
              <a:effectLst/>
              <a:latin typeface="ＭＳ Ｐゴシック"/>
              <a:ea typeface="ＭＳ Ｐゴシック"/>
              <a:cs typeface="+mn-cs"/>
            </a:rPr>
            <a:t>の抑制に努める。</a:t>
          </a:r>
          <a:endParaRPr kumimoji="1" lang="ja-JP" altLang="en-US" sz="11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1" name="テキスト ボックス 160"/>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3" name="テキスト ボックス 162"/>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6730" cy="257810"/>
    <xdr:sp macro="" textlink="">
      <xdr:nvSpPr>
        <xdr:cNvPr id="165" name="テキスト ボックス 164"/>
        <xdr:cNvSpPr txBox="1"/>
      </xdr:nvSpPr>
      <xdr:spPr>
        <a:xfrm>
          <a:off x="254000"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6730" cy="257810"/>
    <xdr:sp macro="" textlink="">
      <xdr:nvSpPr>
        <xdr:cNvPr id="167" name="テキスト ボックス 166"/>
        <xdr:cNvSpPr txBox="1"/>
      </xdr:nvSpPr>
      <xdr:spPr>
        <a:xfrm>
          <a:off x="254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6730" cy="257810"/>
    <xdr:sp macro="" textlink="">
      <xdr:nvSpPr>
        <xdr:cNvPr id="169" name="テキスト ボックス 168"/>
        <xdr:cNvSpPr txBox="1"/>
      </xdr:nvSpPr>
      <xdr:spPr>
        <a:xfrm>
          <a:off x="254000"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1" name="テキスト ボックス 170"/>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6730" cy="257810"/>
    <xdr:sp macro="" textlink="">
      <xdr:nvSpPr>
        <xdr:cNvPr id="173" name="テキスト ボックス 172"/>
        <xdr:cNvSpPr txBox="1"/>
      </xdr:nvSpPr>
      <xdr:spPr>
        <a:xfrm>
          <a:off x="254000"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6730" cy="257810"/>
    <xdr:sp macro="" textlink="">
      <xdr:nvSpPr>
        <xdr:cNvPr id="175" name="テキスト ボックス 174"/>
        <xdr:cNvSpPr txBox="1"/>
      </xdr:nvSpPr>
      <xdr:spPr>
        <a:xfrm>
          <a:off x="254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6730" cy="257810"/>
    <xdr:sp macro="" textlink="">
      <xdr:nvSpPr>
        <xdr:cNvPr id="177" name="テキスト ボックス 176"/>
        <xdr:cNvSpPr txBox="1"/>
      </xdr:nvSpPr>
      <xdr:spPr>
        <a:xfrm>
          <a:off x="254000"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84455</xdr:rowOff>
    </xdr:from>
    <xdr:to>
      <xdr:col>24</xdr:col>
      <xdr:colOff>25400</xdr:colOff>
      <xdr:row>61</xdr:row>
      <xdr:rowOff>84455</xdr:rowOff>
    </xdr:to>
    <xdr:cxnSp macro="">
      <xdr:nvCxnSpPr>
        <xdr:cNvPr id="180" name="直線コネクタ 179"/>
        <xdr:cNvCxnSpPr/>
      </xdr:nvCxnSpPr>
      <xdr:spPr>
        <a:xfrm flipV="1">
          <a:off x="4826000" y="91713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56515</xdr:rowOff>
    </xdr:from>
    <xdr:ext cx="762000" cy="258445"/>
    <xdr:sp macro="" textlink="">
      <xdr:nvSpPr>
        <xdr:cNvPr id="181" name="扶助費最小値テキスト"/>
        <xdr:cNvSpPr txBox="1"/>
      </xdr:nvSpPr>
      <xdr:spPr>
        <a:xfrm>
          <a:off x="4914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84455</xdr:rowOff>
    </xdr:from>
    <xdr:to>
      <xdr:col>24</xdr:col>
      <xdr:colOff>114300</xdr:colOff>
      <xdr:row>61</xdr:row>
      <xdr:rowOff>84455</xdr:rowOff>
    </xdr:to>
    <xdr:cxnSp macro="">
      <xdr:nvCxnSpPr>
        <xdr:cNvPr id="182" name="直線コネクタ 181"/>
        <xdr:cNvCxnSpPr/>
      </xdr:nvCxnSpPr>
      <xdr:spPr>
        <a:xfrm>
          <a:off x="4737100" y="1054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170815</xdr:rowOff>
    </xdr:from>
    <xdr:ext cx="762000" cy="258445"/>
    <xdr:sp macro="" textlink="">
      <xdr:nvSpPr>
        <xdr:cNvPr id="183" name="扶助費最大値テキスト"/>
        <xdr:cNvSpPr txBox="1"/>
      </xdr:nvSpPr>
      <xdr:spPr>
        <a:xfrm>
          <a:off x="4914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84455</xdr:rowOff>
    </xdr:from>
    <xdr:to>
      <xdr:col>24</xdr:col>
      <xdr:colOff>114300</xdr:colOff>
      <xdr:row>53</xdr:row>
      <xdr:rowOff>84455</xdr:rowOff>
    </xdr:to>
    <xdr:cxnSp macro="">
      <xdr:nvCxnSpPr>
        <xdr:cNvPr id="184" name="直線コネクタ 183"/>
        <xdr:cNvCxnSpPr/>
      </xdr:nvCxnSpPr>
      <xdr:spPr>
        <a:xfrm>
          <a:off x="4737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113030</xdr:rowOff>
    </xdr:to>
    <xdr:cxnSp macro="">
      <xdr:nvCxnSpPr>
        <xdr:cNvPr id="185" name="直線コネクタ 184"/>
        <xdr:cNvCxnSpPr/>
      </xdr:nvCxnSpPr>
      <xdr:spPr>
        <a:xfrm flipV="1">
          <a:off x="3987800" y="98425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121285</xdr:rowOff>
    </xdr:from>
    <xdr:ext cx="762000" cy="257810"/>
    <xdr:sp macro="" textlink="">
      <xdr:nvSpPr>
        <xdr:cNvPr id="186" name="扶助費平均値テキスト"/>
        <xdr:cNvSpPr txBox="1"/>
      </xdr:nvSpPr>
      <xdr:spPr>
        <a:xfrm>
          <a:off x="4914900" y="95510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113030</xdr:rowOff>
    </xdr:from>
    <xdr:to>
      <xdr:col>19</xdr:col>
      <xdr:colOff>187325</xdr:colOff>
      <xdr:row>57</xdr:row>
      <xdr:rowOff>170180</xdr:rowOff>
    </xdr:to>
    <xdr:cxnSp macro="">
      <xdr:nvCxnSpPr>
        <xdr:cNvPr id="188" name="直線コネクタ 187"/>
        <xdr:cNvCxnSpPr/>
      </xdr:nvCxnSpPr>
      <xdr:spPr>
        <a:xfrm flipV="1">
          <a:off x="3098800" y="98856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159385</xdr:rowOff>
    </xdr:from>
    <xdr:ext cx="735330" cy="258445"/>
    <xdr:sp macro="" textlink="">
      <xdr:nvSpPr>
        <xdr:cNvPr id="190" name="テキスト ボックス 189"/>
        <xdr:cNvSpPr txBox="1"/>
      </xdr:nvSpPr>
      <xdr:spPr>
        <a:xfrm>
          <a:off x="3606800" y="94176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141605</xdr:rowOff>
    </xdr:from>
    <xdr:to>
      <xdr:col>15</xdr:col>
      <xdr:colOff>98425</xdr:colOff>
      <xdr:row>57</xdr:row>
      <xdr:rowOff>170180</xdr:rowOff>
    </xdr:to>
    <xdr:cxnSp macro="">
      <xdr:nvCxnSpPr>
        <xdr:cNvPr id="191" name="直線コネクタ 190"/>
        <xdr:cNvCxnSpPr/>
      </xdr:nvCxnSpPr>
      <xdr:spPr>
        <a:xfrm>
          <a:off x="2209800" y="974280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130810</xdr:rowOff>
    </xdr:from>
    <xdr:ext cx="762000" cy="259080"/>
    <xdr:sp macro="" textlink="">
      <xdr:nvSpPr>
        <xdr:cNvPr id="193" name="テキスト ボックス 192"/>
        <xdr:cNvSpPr txBox="1"/>
      </xdr:nvSpPr>
      <xdr:spPr>
        <a:xfrm>
          <a:off x="27178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141605</xdr:rowOff>
    </xdr:from>
    <xdr:to>
      <xdr:col>11</xdr:col>
      <xdr:colOff>9525</xdr:colOff>
      <xdr:row>57</xdr:row>
      <xdr:rowOff>27305</xdr:rowOff>
    </xdr:to>
    <xdr:cxnSp macro="">
      <xdr:nvCxnSpPr>
        <xdr:cNvPr id="194" name="直線コネクタ 193"/>
        <xdr:cNvCxnSpPr/>
      </xdr:nvCxnSpPr>
      <xdr:spPr>
        <a:xfrm flipV="1">
          <a:off x="1320800" y="97428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5" name="フローチャート: 判断 194"/>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45085</xdr:rowOff>
    </xdr:from>
    <xdr:ext cx="760730" cy="258445"/>
    <xdr:sp macro="" textlink="">
      <xdr:nvSpPr>
        <xdr:cNvPr id="196" name="テキスト ボックス 195"/>
        <xdr:cNvSpPr txBox="1"/>
      </xdr:nvSpPr>
      <xdr:spPr>
        <a:xfrm>
          <a:off x="1828800" y="93033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60730" cy="259080"/>
    <xdr:sp macro="" textlink="">
      <xdr:nvSpPr>
        <xdr:cNvPr id="198" name="テキスト ボックス 197"/>
        <xdr:cNvSpPr txBox="1"/>
      </xdr:nvSpPr>
      <xdr:spPr>
        <a:xfrm>
          <a:off x="939800" y="933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1" name="テキスト ボックス 200"/>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05" name="扶助費該当値テキスト"/>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62230</xdr:rowOff>
    </xdr:from>
    <xdr:to>
      <xdr:col>20</xdr:col>
      <xdr:colOff>38100</xdr:colOff>
      <xdr:row>57</xdr:row>
      <xdr:rowOff>163830</xdr:rowOff>
    </xdr:to>
    <xdr:sp macro="" textlink="">
      <xdr:nvSpPr>
        <xdr:cNvPr id="206" name="楕円 205"/>
        <xdr:cNvSpPr/>
      </xdr:nvSpPr>
      <xdr:spPr>
        <a:xfrm>
          <a:off x="39370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148590</xdr:rowOff>
    </xdr:from>
    <xdr:ext cx="735330" cy="259080"/>
    <xdr:sp macro="" textlink="">
      <xdr:nvSpPr>
        <xdr:cNvPr id="207" name="テキスト ボックス 206"/>
        <xdr:cNvSpPr txBox="1"/>
      </xdr:nvSpPr>
      <xdr:spPr>
        <a:xfrm>
          <a:off x="3606800" y="99212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119380</xdr:rowOff>
    </xdr:from>
    <xdr:to>
      <xdr:col>15</xdr:col>
      <xdr:colOff>149225</xdr:colOff>
      <xdr:row>58</xdr:row>
      <xdr:rowOff>49530</xdr:rowOff>
    </xdr:to>
    <xdr:sp macro="" textlink="">
      <xdr:nvSpPr>
        <xdr:cNvPr id="208" name="楕円 207"/>
        <xdr:cNvSpPr/>
      </xdr:nvSpPr>
      <xdr:spPr>
        <a:xfrm>
          <a:off x="30480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34290</xdr:rowOff>
    </xdr:from>
    <xdr:ext cx="762000" cy="259080"/>
    <xdr:sp macro="" textlink="">
      <xdr:nvSpPr>
        <xdr:cNvPr id="209" name="テキスト ボックス 208"/>
        <xdr:cNvSpPr txBox="1"/>
      </xdr:nvSpPr>
      <xdr:spPr>
        <a:xfrm>
          <a:off x="2717800" y="997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90805</xdr:rowOff>
    </xdr:from>
    <xdr:to>
      <xdr:col>11</xdr:col>
      <xdr:colOff>60325</xdr:colOff>
      <xdr:row>57</xdr:row>
      <xdr:rowOff>20955</xdr:rowOff>
    </xdr:to>
    <xdr:sp macro="" textlink="">
      <xdr:nvSpPr>
        <xdr:cNvPr id="210" name="楕円 209"/>
        <xdr:cNvSpPr/>
      </xdr:nvSpPr>
      <xdr:spPr>
        <a:xfrm>
          <a:off x="21590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6350</xdr:rowOff>
    </xdr:from>
    <xdr:ext cx="760730" cy="257810"/>
    <xdr:sp macro="" textlink="">
      <xdr:nvSpPr>
        <xdr:cNvPr id="211" name="テキスト ボックス 210"/>
        <xdr:cNvSpPr txBox="1"/>
      </xdr:nvSpPr>
      <xdr:spPr>
        <a:xfrm>
          <a:off x="1828800" y="97790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147955</xdr:rowOff>
    </xdr:from>
    <xdr:to>
      <xdr:col>6</xdr:col>
      <xdr:colOff>171450</xdr:colOff>
      <xdr:row>57</xdr:row>
      <xdr:rowOff>78105</xdr:rowOff>
    </xdr:to>
    <xdr:sp macro="" textlink="">
      <xdr:nvSpPr>
        <xdr:cNvPr id="212" name="楕円 211"/>
        <xdr:cNvSpPr/>
      </xdr:nvSpPr>
      <xdr:spPr>
        <a:xfrm>
          <a:off x="12700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63500</xdr:rowOff>
    </xdr:from>
    <xdr:ext cx="760730" cy="257810"/>
    <xdr:sp macro="" textlink="">
      <xdr:nvSpPr>
        <xdr:cNvPr id="213" name="テキスト ボックス 212"/>
        <xdr:cNvSpPr txBox="1"/>
      </xdr:nvSpPr>
      <xdr:spPr>
        <a:xfrm>
          <a:off x="939800" y="9836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effectLst/>
              <a:latin typeface="ＭＳ Ｐゴシック"/>
              <a:ea typeface="ＭＳ Ｐゴシック"/>
              <a:cs typeface="+mn-cs"/>
            </a:rPr>
            <a:t>水道事業会計における高料金対策経費分など、</a:t>
          </a:r>
          <a:r>
            <a:rPr kumimoji="1" lang="ja-JP" altLang="ja-JP" sz="1200">
              <a:solidFill>
                <a:sysClr val="windowText" lastClr="000000"/>
              </a:solidFill>
              <a:effectLst/>
              <a:latin typeface="ＭＳ Ｐゴシック"/>
              <a:ea typeface="ＭＳ Ｐゴシック"/>
              <a:cs typeface="+mn-cs"/>
            </a:rPr>
            <a:t>他会計への繰り出しが不可欠で、</a:t>
          </a:r>
          <a:r>
            <a:rPr kumimoji="1" lang="ja-JP" altLang="en-US" sz="1200">
              <a:solidFill>
                <a:sysClr val="windowText" lastClr="000000"/>
              </a:solidFill>
              <a:latin typeface="ＭＳ Ｐゴシック"/>
              <a:ea typeface="ＭＳ Ｐゴシック"/>
            </a:rPr>
            <a:t>繰出金は高水準で推移している。加えて分母である地方税や普通交付税が大幅に減少したことで、比率は前年度から</a:t>
          </a:r>
          <a:r>
            <a:rPr kumimoji="1" lang="en-US" altLang="ja-JP" sz="1200">
              <a:solidFill>
                <a:sysClr val="windowText" lastClr="000000"/>
              </a:solidFill>
              <a:latin typeface="ＭＳ Ｐゴシック"/>
              <a:ea typeface="ＭＳ Ｐゴシック"/>
            </a:rPr>
            <a:t>2.3</a:t>
          </a:r>
          <a:r>
            <a:rPr kumimoji="1" lang="ja-JP" altLang="en-US" sz="1200">
              <a:solidFill>
                <a:sysClr val="windowText" lastClr="000000"/>
              </a:solidFill>
              <a:latin typeface="ＭＳ Ｐゴシック"/>
              <a:ea typeface="ＭＳ Ｐゴシック"/>
            </a:rPr>
            <a:t>ポイント増加し、類似団体平均を上回っている。今後も他会計の元金償還への</a:t>
          </a:r>
          <a:r>
            <a:rPr kumimoji="1" lang="ja-JP" altLang="en-US" sz="1200">
              <a:latin typeface="ＭＳ Ｐゴシック"/>
              <a:ea typeface="ＭＳ Ｐゴシック"/>
            </a:rPr>
            <a:t>繰出金の増加が必至であり、比率の上昇が懸念されることから、公営企業には独立採算の原則に基づく料金の見直し等徹底した経営改善を求め、普通会計の負担額を減らしていくよう努める。</a:t>
          </a:r>
        </a:p>
      </xdr:txBody>
    </xdr:sp>
    <xdr:clientData/>
  </xdr:twoCellAnchor>
  <xdr:oneCellAnchor>
    <xdr:from>
      <xdr:col>62</xdr:col>
      <xdr:colOff>6350</xdr:colOff>
      <xdr:row>49</xdr:row>
      <xdr:rowOff>107950</xdr:rowOff>
    </xdr:from>
    <xdr:ext cx="297180" cy="225425"/>
    <xdr:sp macro="" textlink="">
      <xdr:nvSpPr>
        <xdr:cNvPr id="225" name="テキスト ボックス 224"/>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7" name="テキスト ボックス 226"/>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29" name="テキスト ボックス 228"/>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1" name="テキスト ボックス 230"/>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3" name="テキスト ボックス 232"/>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5" name="テキスト ボックス 234"/>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7" name="テキスト ボックス 236"/>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39" name="テキスト ボックス 238"/>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87630</xdr:rowOff>
    </xdr:from>
    <xdr:ext cx="762000" cy="257810"/>
    <xdr:sp macro="" textlink="">
      <xdr:nvSpPr>
        <xdr:cNvPr id="242" name="その他最小値テキスト"/>
        <xdr:cNvSpPr txBox="1"/>
      </xdr:nvSpPr>
      <xdr:spPr>
        <a:xfrm>
          <a:off x="16598900" y="10546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7810"/>
    <xdr:sp macro="" textlink="">
      <xdr:nvSpPr>
        <xdr:cNvPr id="244" name="その他最大値テキスト"/>
        <xdr:cNvSpPr txBox="1"/>
      </xdr:nvSpPr>
      <xdr:spPr>
        <a:xfrm>
          <a:off x="16598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58420</xdr:rowOff>
    </xdr:to>
    <xdr:cxnSp macro="">
      <xdr:nvCxnSpPr>
        <xdr:cNvPr id="246" name="直線コネクタ 245"/>
        <xdr:cNvCxnSpPr/>
      </xdr:nvCxnSpPr>
      <xdr:spPr>
        <a:xfrm>
          <a:off x="15671800" y="982726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123190</xdr:rowOff>
    </xdr:from>
    <xdr:ext cx="762000" cy="257810"/>
    <xdr:sp macro="" textlink="">
      <xdr:nvSpPr>
        <xdr:cNvPr id="247" name="その他平均値テキスト"/>
        <xdr:cNvSpPr txBox="1"/>
      </xdr:nvSpPr>
      <xdr:spPr>
        <a:xfrm>
          <a:off x="16598900" y="95529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58</xdr:row>
      <xdr:rowOff>27940</xdr:rowOff>
    </xdr:to>
    <xdr:cxnSp macro="">
      <xdr:nvCxnSpPr>
        <xdr:cNvPr id="249" name="直線コネクタ 248"/>
        <xdr:cNvCxnSpPr/>
      </xdr:nvCxnSpPr>
      <xdr:spPr>
        <a:xfrm flipV="1">
          <a:off x="14782800" y="98272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39370</xdr:rowOff>
    </xdr:from>
    <xdr:ext cx="736600" cy="259080"/>
    <xdr:sp macro="" textlink="">
      <xdr:nvSpPr>
        <xdr:cNvPr id="251" name="テキスト ボックス 250"/>
        <xdr:cNvSpPr txBox="1"/>
      </xdr:nvSpPr>
      <xdr:spPr>
        <a:xfrm>
          <a:off x="15290800" y="946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96520</xdr:rowOff>
    </xdr:from>
    <xdr:to>
      <xdr:col>73</xdr:col>
      <xdr:colOff>180975</xdr:colOff>
      <xdr:row>58</xdr:row>
      <xdr:rowOff>27940</xdr:rowOff>
    </xdr:to>
    <xdr:cxnSp macro="">
      <xdr:nvCxnSpPr>
        <xdr:cNvPr id="252" name="直線コネクタ 251"/>
        <xdr:cNvCxnSpPr/>
      </xdr:nvCxnSpPr>
      <xdr:spPr>
        <a:xfrm>
          <a:off x="13893800" y="96977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7810"/>
    <xdr:sp macro="" textlink="">
      <xdr:nvSpPr>
        <xdr:cNvPr id="254" name="テキスト ボックス 253"/>
        <xdr:cNvSpPr txBox="1"/>
      </xdr:nvSpPr>
      <xdr:spPr>
        <a:xfrm>
          <a:off x="14401800" y="948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96520</xdr:rowOff>
    </xdr:from>
    <xdr:to>
      <xdr:col>69</xdr:col>
      <xdr:colOff>92075</xdr:colOff>
      <xdr:row>57</xdr:row>
      <xdr:rowOff>54610</xdr:rowOff>
    </xdr:to>
    <xdr:cxnSp macro="">
      <xdr:nvCxnSpPr>
        <xdr:cNvPr id="255" name="直線コネクタ 254"/>
        <xdr:cNvCxnSpPr/>
      </xdr:nvCxnSpPr>
      <xdr:spPr>
        <a:xfrm flipV="1">
          <a:off x="13004800" y="96977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29210</xdr:rowOff>
    </xdr:from>
    <xdr:ext cx="760730" cy="257810"/>
    <xdr:sp macro="" textlink="">
      <xdr:nvSpPr>
        <xdr:cNvPr id="257" name="テキスト ボックス 256"/>
        <xdr:cNvSpPr txBox="1"/>
      </xdr:nvSpPr>
      <xdr:spPr>
        <a:xfrm>
          <a:off x="13512800" y="9801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62000" cy="259080"/>
    <xdr:sp macro="" textlink="">
      <xdr:nvSpPr>
        <xdr:cNvPr id="259" name="テキスト ボックス 258"/>
        <xdr:cNvSpPr txBox="1"/>
      </xdr:nvSpPr>
      <xdr:spPr>
        <a:xfrm>
          <a:off x="12623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1" name="テキスト ボックス 260"/>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2" name="テキスト ボックス 261"/>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4" name="テキスト ボックス 263"/>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5" name="楕円 264"/>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151130</xdr:rowOff>
    </xdr:from>
    <xdr:ext cx="762000" cy="259080"/>
    <xdr:sp macro="" textlink="">
      <xdr:nvSpPr>
        <xdr:cNvPr id="266" name="その他該当値テキスト"/>
        <xdr:cNvSpPr txBox="1"/>
      </xdr:nvSpPr>
      <xdr:spPr>
        <a:xfrm>
          <a:off x="165989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7" name="楕円 266"/>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90170</xdr:rowOff>
    </xdr:from>
    <xdr:ext cx="736600" cy="259080"/>
    <xdr:sp macro="" textlink="">
      <xdr:nvSpPr>
        <xdr:cNvPr id="268" name="テキスト ボックス 267"/>
        <xdr:cNvSpPr txBox="1"/>
      </xdr:nvSpPr>
      <xdr:spPr>
        <a:xfrm>
          <a:off x="15290800" y="986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9" name="楕円 268"/>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63500</xdr:rowOff>
    </xdr:from>
    <xdr:ext cx="762000" cy="257810"/>
    <xdr:sp macro="" textlink="">
      <xdr:nvSpPr>
        <xdr:cNvPr id="270" name="テキスト ボックス 269"/>
        <xdr:cNvSpPr txBox="1"/>
      </xdr:nvSpPr>
      <xdr:spPr>
        <a:xfrm>
          <a:off x="14401800" y="10007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157480</xdr:rowOff>
    </xdr:from>
    <xdr:ext cx="760730" cy="257810"/>
    <xdr:sp macro="" textlink="">
      <xdr:nvSpPr>
        <xdr:cNvPr id="272" name="テキスト ボックス 271"/>
        <xdr:cNvSpPr txBox="1"/>
      </xdr:nvSpPr>
      <xdr:spPr>
        <a:xfrm>
          <a:off x="13512800" y="9415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90170</xdr:rowOff>
    </xdr:from>
    <xdr:ext cx="762000" cy="259080"/>
    <xdr:sp macro="" textlink="">
      <xdr:nvSpPr>
        <xdr:cNvPr id="274" name="テキスト ボックス 273"/>
        <xdr:cNvSpPr txBox="1"/>
      </xdr:nvSpPr>
      <xdr:spPr>
        <a:xfrm>
          <a:off x="12623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前年度と比較し、地域連携</a:t>
          </a:r>
          <a:r>
            <a:rPr kumimoji="1" lang="en-US" altLang="ja-JP" sz="1300">
              <a:solidFill>
                <a:schemeClr val="dk1"/>
              </a:solidFill>
              <a:effectLst/>
              <a:latin typeface="ＭＳ Ｐゴシック"/>
              <a:ea typeface="ＭＳ Ｐゴシック"/>
              <a:cs typeface="+mn-cs"/>
            </a:rPr>
            <a:t>DMO</a:t>
          </a:r>
          <a:r>
            <a:rPr kumimoji="1" lang="ja-JP" altLang="ja-JP" sz="1300">
              <a:solidFill>
                <a:schemeClr val="dk1"/>
              </a:solidFill>
              <a:effectLst/>
              <a:latin typeface="ＭＳ Ｐゴシック"/>
              <a:ea typeface="ＭＳ Ｐゴシック"/>
              <a:cs typeface="+mn-cs"/>
            </a:rPr>
            <a:t>負担金や、秋田県電算システム共同事業</a:t>
          </a:r>
          <a:r>
            <a:rPr kumimoji="1" lang="ja-JP" altLang="ja-JP" sz="1300">
              <a:solidFill>
                <a:sysClr val="windowText" lastClr="000000"/>
              </a:solidFill>
              <a:effectLst/>
              <a:latin typeface="ＭＳ Ｐゴシック"/>
              <a:ea typeface="ＭＳ Ｐゴシック"/>
              <a:cs typeface="+mn-cs"/>
            </a:rPr>
            <a:t>負担金</a:t>
          </a:r>
          <a:r>
            <a:rPr kumimoji="1" lang="ja-JP" altLang="en-US" sz="1300">
              <a:solidFill>
                <a:sysClr val="windowText" lastClr="000000"/>
              </a:solidFill>
              <a:effectLst/>
              <a:latin typeface="ＭＳ Ｐゴシック"/>
              <a:ea typeface="ＭＳ Ｐゴシック"/>
              <a:cs typeface="+mn-cs"/>
            </a:rPr>
            <a:t>が増加したものの、</a:t>
          </a:r>
          <a:r>
            <a:rPr kumimoji="1" lang="ja-JP" altLang="en-US" sz="1300">
              <a:solidFill>
                <a:schemeClr val="dk1"/>
              </a:solidFill>
              <a:effectLst/>
              <a:latin typeface="ＭＳ Ｐゴシック"/>
              <a:ea typeface="ＭＳ Ｐゴシック"/>
              <a:cs typeface="+mn-cs"/>
            </a:rPr>
            <a:t>分母である地方税や普通交付税の大幅な減少</a:t>
          </a:r>
          <a:r>
            <a:rPr kumimoji="1" lang="ja-JP" altLang="ja-JP" sz="1300">
              <a:solidFill>
                <a:schemeClr val="dk1"/>
              </a:solidFill>
              <a:effectLst/>
              <a:latin typeface="ＭＳ Ｐゴシック"/>
              <a:ea typeface="ＭＳ Ｐゴシック"/>
              <a:cs typeface="+mn-cs"/>
            </a:rPr>
            <a:t>により</a:t>
          </a:r>
          <a:r>
            <a:rPr kumimoji="1" lang="en-US" altLang="ja-JP" sz="1300">
              <a:solidFill>
                <a:schemeClr val="dk1"/>
              </a:solidFill>
              <a:effectLst/>
              <a:latin typeface="ＭＳ Ｐゴシック"/>
              <a:ea typeface="ＭＳ Ｐゴシック"/>
              <a:cs typeface="+mn-cs"/>
            </a:rPr>
            <a:t>2.3</a:t>
          </a:r>
          <a:r>
            <a:rPr kumimoji="1" lang="ja-JP" altLang="en-US" sz="1300">
              <a:solidFill>
                <a:schemeClr val="dk1"/>
              </a:solidFill>
              <a:effectLst/>
              <a:latin typeface="ＭＳ Ｐゴシック"/>
              <a:ea typeface="ＭＳ Ｐゴシック"/>
              <a:cs typeface="+mn-cs"/>
            </a:rPr>
            <a:t>ポイント増加</a:t>
          </a:r>
          <a:r>
            <a:rPr kumimoji="1" lang="ja-JP" altLang="ja-JP" sz="1300">
              <a:solidFill>
                <a:schemeClr val="dk1"/>
              </a:solidFill>
              <a:effectLst/>
              <a:latin typeface="ＭＳ Ｐゴシック"/>
              <a:ea typeface="ＭＳ Ｐゴシック"/>
              <a:cs typeface="+mn-cs"/>
            </a:rPr>
            <a:t>し</a:t>
          </a:r>
          <a:r>
            <a:rPr kumimoji="1" lang="ja-JP" altLang="en-US" sz="1300">
              <a:solidFill>
                <a:schemeClr val="dk1"/>
              </a:solidFill>
              <a:effectLst/>
              <a:latin typeface="ＭＳ Ｐゴシック"/>
              <a:ea typeface="ＭＳ Ｐゴシック"/>
              <a:cs typeface="+mn-cs"/>
            </a:rPr>
            <a:t>、類似団体平均を上回っている</a:t>
          </a:r>
          <a:r>
            <a:rPr kumimoji="1" lang="ja-JP" altLang="ja-JP" sz="1300">
              <a:solidFill>
                <a:schemeClr val="dk1"/>
              </a:solidFill>
              <a:effectLst/>
              <a:latin typeface="ＭＳ Ｐゴシック"/>
              <a:ea typeface="ＭＳ Ｐゴシック"/>
              <a:cs typeface="+mn-cs"/>
            </a:rPr>
            <a:t>。町単独の補助金については、補助金審査会における補助金の適性を審査し、必要性の低い補助金や目的が達成された事業の補助を見直し、経費の削減に努める。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6" name="テキスト ボックス 285"/>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8" name="テキスト ボックス 287"/>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0" name="テキスト ボックス 289"/>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2" name="テキスト ボックス 291"/>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4" name="テキスト ボックス 293"/>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6" name="テキスト ボックス 295"/>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299" name="直線コネクタ 298"/>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0"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1" name="直線コネクタ 300"/>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60960</xdr:rowOff>
    </xdr:from>
    <xdr:to>
      <xdr:col>82</xdr:col>
      <xdr:colOff>107950</xdr:colOff>
      <xdr:row>37</xdr:row>
      <xdr:rowOff>166370</xdr:rowOff>
    </xdr:to>
    <xdr:cxnSp macro="">
      <xdr:nvCxnSpPr>
        <xdr:cNvPr id="304" name="直線コネクタ 303"/>
        <xdr:cNvCxnSpPr/>
      </xdr:nvCxnSpPr>
      <xdr:spPr>
        <a:xfrm>
          <a:off x="15671800" y="64046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5" name="補助費等平均値テキスト"/>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6" name="フローチャート: 判断 305"/>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60960</xdr:rowOff>
    </xdr:from>
    <xdr:to>
      <xdr:col>78</xdr:col>
      <xdr:colOff>69850</xdr:colOff>
      <xdr:row>37</xdr:row>
      <xdr:rowOff>147320</xdr:rowOff>
    </xdr:to>
    <xdr:cxnSp macro="">
      <xdr:nvCxnSpPr>
        <xdr:cNvPr id="307" name="直線コネクタ 306"/>
        <xdr:cNvCxnSpPr/>
      </xdr:nvCxnSpPr>
      <xdr:spPr>
        <a:xfrm flipV="1">
          <a:off x="14782800" y="64046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8" name="フローチャート: 判断 307"/>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112395</xdr:rowOff>
    </xdr:from>
    <xdr:ext cx="736600" cy="257810"/>
    <xdr:sp macro="" textlink="">
      <xdr:nvSpPr>
        <xdr:cNvPr id="309" name="テキスト ボックス 308"/>
        <xdr:cNvSpPr txBox="1"/>
      </xdr:nvSpPr>
      <xdr:spPr>
        <a:xfrm>
          <a:off x="15290800" y="61131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147320</xdr:rowOff>
    </xdr:to>
    <xdr:cxnSp macro="">
      <xdr:nvCxnSpPr>
        <xdr:cNvPr id="310" name="直線コネクタ 309"/>
        <xdr:cNvCxnSpPr/>
      </xdr:nvCxnSpPr>
      <xdr:spPr>
        <a:xfrm>
          <a:off x="13893800" y="63538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1" name="フローチャート: 判断 310"/>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103505</xdr:rowOff>
    </xdr:from>
    <xdr:ext cx="762000" cy="259080"/>
    <xdr:sp macro="" textlink="">
      <xdr:nvSpPr>
        <xdr:cNvPr id="312" name="テキスト ボックス 311"/>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37</xdr:row>
      <xdr:rowOff>138430</xdr:rowOff>
    </xdr:to>
    <xdr:cxnSp macro="">
      <xdr:nvCxnSpPr>
        <xdr:cNvPr id="313" name="直線コネクタ 312"/>
        <xdr:cNvCxnSpPr/>
      </xdr:nvCxnSpPr>
      <xdr:spPr>
        <a:xfrm flipV="1">
          <a:off x="13004800" y="63538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117475</xdr:rowOff>
    </xdr:from>
    <xdr:to>
      <xdr:col>69</xdr:col>
      <xdr:colOff>142875</xdr:colOff>
      <xdr:row>37</xdr:row>
      <xdr:rowOff>47625</xdr:rowOff>
    </xdr:to>
    <xdr:sp macro="" textlink="">
      <xdr:nvSpPr>
        <xdr:cNvPr id="314" name="フローチャート: 判断 313"/>
        <xdr:cNvSpPr/>
      </xdr:nvSpPr>
      <xdr:spPr>
        <a:xfrm>
          <a:off x="13843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57785</xdr:rowOff>
    </xdr:from>
    <xdr:ext cx="760730" cy="259080"/>
    <xdr:sp macro="" textlink="">
      <xdr:nvSpPr>
        <xdr:cNvPr id="315" name="テキスト ボックス 314"/>
        <xdr:cNvSpPr txBox="1"/>
      </xdr:nvSpPr>
      <xdr:spPr>
        <a:xfrm>
          <a:off x="13512800" y="60585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6" name="フローチャート: 判断 315"/>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103505</xdr:rowOff>
    </xdr:from>
    <xdr:ext cx="762000" cy="259080"/>
    <xdr:sp macro="" textlink="">
      <xdr:nvSpPr>
        <xdr:cNvPr id="317" name="テキスト ボックス 316"/>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9" name="テキスト ボックス 318"/>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0" name="テキスト ボックス 319"/>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2" name="テキスト ボックス 321"/>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23" name="楕円 322"/>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7810"/>
    <xdr:sp macro="" textlink="">
      <xdr:nvSpPr>
        <xdr:cNvPr id="324" name="補助費等該当値テキスト"/>
        <xdr:cNvSpPr txBox="1"/>
      </xdr:nvSpPr>
      <xdr:spPr>
        <a:xfrm>
          <a:off x="1659890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10160</xdr:rowOff>
    </xdr:from>
    <xdr:to>
      <xdr:col>78</xdr:col>
      <xdr:colOff>120650</xdr:colOff>
      <xdr:row>37</xdr:row>
      <xdr:rowOff>111760</xdr:rowOff>
    </xdr:to>
    <xdr:sp macro="" textlink="">
      <xdr:nvSpPr>
        <xdr:cNvPr id="325" name="楕円 324"/>
        <xdr:cNvSpPr/>
      </xdr:nvSpPr>
      <xdr:spPr>
        <a:xfrm>
          <a:off x="15621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96520</xdr:rowOff>
    </xdr:from>
    <xdr:ext cx="736600" cy="259080"/>
    <xdr:sp macro="" textlink="">
      <xdr:nvSpPr>
        <xdr:cNvPr id="326" name="テキスト ボックス 325"/>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96520</xdr:rowOff>
    </xdr:from>
    <xdr:to>
      <xdr:col>74</xdr:col>
      <xdr:colOff>31750</xdr:colOff>
      <xdr:row>38</xdr:row>
      <xdr:rowOff>26670</xdr:rowOff>
    </xdr:to>
    <xdr:sp macro="" textlink="">
      <xdr:nvSpPr>
        <xdr:cNvPr id="327" name="楕円 326"/>
        <xdr:cNvSpPr/>
      </xdr:nvSpPr>
      <xdr:spPr>
        <a:xfrm>
          <a:off x="14732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11430</xdr:rowOff>
    </xdr:from>
    <xdr:ext cx="762000" cy="259080"/>
    <xdr:sp macro="" textlink="">
      <xdr:nvSpPr>
        <xdr:cNvPr id="328" name="テキスト ボックス 327"/>
        <xdr:cNvSpPr txBox="1"/>
      </xdr:nvSpPr>
      <xdr:spPr>
        <a:xfrm>
          <a:off x="144018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130810</xdr:rowOff>
    </xdr:from>
    <xdr:to>
      <xdr:col>69</xdr:col>
      <xdr:colOff>142875</xdr:colOff>
      <xdr:row>37</xdr:row>
      <xdr:rowOff>60960</xdr:rowOff>
    </xdr:to>
    <xdr:sp macro="" textlink="">
      <xdr:nvSpPr>
        <xdr:cNvPr id="329" name="楕円 328"/>
        <xdr:cNvSpPr/>
      </xdr:nvSpPr>
      <xdr:spPr>
        <a:xfrm>
          <a:off x="13843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60730" cy="259080"/>
    <xdr:sp macro="" textlink="">
      <xdr:nvSpPr>
        <xdr:cNvPr id="330" name="テキスト ボックス 329"/>
        <xdr:cNvSpPr txBox="1"/>
      </xdr:nvSpPr>
      <xdr:spPr>
        <a:xfrm>
          <a:off x="13512800" y="6389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1" name="楕円 33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2540</xdr:rowOff>
    </xdr:from>
    <xdr:ext cx="762000" cy="259080"/>
    <xdr:sp macro="" textlink="">
      <xdr:nvSpPr>
        <xdr:cNvPr id="332" name="テキスト ボックス 331"/>
        <xdr:cNvSpPr txBox="1"/>
      </xdr:nvSpPr>
      <xdr:spPr>
        <a:xfrm>
          <a:off x="12623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年度からの過疎対策事業債等を財源とした明治百年通りにぎわい創出事業や新総合</a:t>
          </a:r>
          <a:r>
            <a:rPr kumimoji="1" lang="ja-JP" altLang="en-US" sz="1200">
              <a:solidFill>
                <a:schemeClr val="dk1"/>
              </a:solidFill>
              <a:effectLst/>
              <a:latin typeface="ＭＳ Ｐゴシック"/>
              <a:ea typeface="ＭＳ Ｐゴシック"/>
              <a:cs typeface="+mn-cs"/>
            </a:rPr>
            <a:t>教育</a:t>
          </a:r>
          <a:r>
            <a:rPr kumimoji="1" lang="ja-JP" altLang="ja-JP" sz="1200">
              <a:solidFill>
                <a:schemeClr val="dk1"/>
              </a:solidFill>
              <a:effectLst/>
              <a:latin typeface="ＭＳ Ｐゴシック"/>
              <a:ea typeface="ＭＳ Ｐゴシック"/>
              <a:cs typeface="+mn-cs"/>
            </a:rPr>
            <a:t>エリア整備事業の大型事業の元利償還が始ま</a:t>
          </a:r>
          <a:r>
            <a:rPr kumimoji="1" lang="ja-JP" altLang="en-US" sz="1200">
              <a:solidFill>
                <a:schemeClr val="dk1"/>
              </a:solidFill>
              <a:effectLst/>
              <a:latin typeface="ＭＳ Ｐゴシック"/>
              <a:ea typeface="ＭＳ Ｐゴシック"/>
              <a:cs typeface="+mn-cs"/>
            </a:rPr>
            <a:t>っている</a:t>
          </a:r>
          <a:r>
            <a:rPr kumimoji="1" lang="ja-JP" altLang="ja-JP" sz="1200">
              <a:solidFill>
                <a:schemeClr val="dk1"/>
              </a:solidFill>
              <a:effectLst/>
              <a:latin typeface="ＭＳ Ｐゴシック"/>
              <a:ea typeface="ＭＳ Ｐゴシック"/>
              <a:cs typeface="+mn-cs"/>
            </a:rPr>
            <a:t>こと</a:t>
          </a:r>
          <a:r>
            <a:rPr kumimoji="1" lang="ja-JP" altLang="en-US" sz="1200">
              <a:solidFill>
                <a:schemeClr val="dk1"/>
              </a:solidFill>
              <a:effectLst/>
              <a:latin typeface="ＭＳ Ｐゴシック"/>
              <a:ea typeface="ＭＳ Ｐゴシック"/>
              <a:cs typeface="+mn-cs"/>
            </a:rPr>
            <a:t>、分母である地方税や普通交付税が大きく減少したこと</a:t>
          </a:r>
          <a:r>
            <a:rPr kumimoji="1" lang="ja-JP" altLang="ja-JP" sz="1200">
              <a:solidFill>
                <a:schemeClr val="dk1"/>
              </a:solidFill>
              <a:effectLst/>
              <a:latin typeface="ＭＳ Ｐゴシック"/>
              <a:ea typeface="ＭＳ Ｐゴシック"/>
              <a:cs typeface="+mn-cs"/>
            </a:rPr>
            <a:t>により、</a:t>
          </a:r>
          <a:r>
            <a:rPr kumimoji="1" lang="ja-JP" altLang="en-US" sz="1200">
              <a:solidFill>
                <a:schemeClr val="dk1"/>
              </a:solidFill>
              <a:effectLst/>
              <a:latin typeface="ＭＳ Ｐゴシック"/>
              <a:ea typeface="ＭＳ Ｐゴシック"/>
              <a:cs typeface="+mn-cs"/>
            </a:rPr>
            <a:t>前年度より２ポイント増加し、</a:t>
          </a:r>
          <a:r>
            <a:rPr kumimoji="1" lang="ja-JP" altLang="ja-JP" sz="1200">
              <a:solidFill>
                <a:schemeClr val="dk1"/>
              </a:solidFill>
              <a:effectLst/>
              <a:latin typeface="ＭＳ Ｐゴシック"/>
              <a:ea typeface="ＭＳ Ｐゴシック"/>
              <a:cs typeface="+mn-cs"/>
            </a:rPr>
            <a:t>類似団体平均を上回っている。今後、大型投資事業</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十和田湖和井内エリア整備事業</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に伴う</a:t>
          </a:r>
          <a:r>
            <a:rPr kumimoji="1" lang="ja-JP" altLang="en-US" sz="1200">
              <a:solidFill>
                <a:sysClr val="windowText" lastClr="000000"/>
              </a:solidFill>
              <a:effectLst/>
              <a:latin typeface="ＭＳ Ｐゴシック"/>
              <a:ea typeface="ＭＳ Ｐゴシック"/>
              <a:cs typeface="+mn-cs"/>
            </a:rPr>
            <a:t>地方債</a:t>
          </a:r>
          <a:r>
            <a:rPr kumimoji="1" lang="ja-JP" altLang="ja-JP" sz="1200">
              <a:solidFill>
                <a:sysClr val="windowText" lastClr="000000"/>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発行が予定されていることから、令和５年度をピークに減少に転ずると見込まれるが、</a:t>
          </a:r>
          <a:r>
            <a:rPr kumimoji="1" lang="ja-JP" altLang="en-US" sz="1200">
              <a:solidFill>
                <a:schemeClr val="dk1"/>
              </a:solidFill>
              <a:effectLst/>
              <a:latin typeface="ＭＳ Ｐゴシック"/>
              <a:ea typeface="ＭＳ Ｐゴシック"/>
              <a:cs typeface="+mn-cs"/>
            </a:rPr>
            <a:t>今後も、</a:t>
          </a:r>
          <a:r>
            <a:rPr kumimoji="1" lang="ja-JP" altLang="ja-JP" sz="1200">
              <a:solidFill>
                <a:schemeClr val="dk1"/>
              </a:solidFill>
              <a:effectLst/>
              <a:latin typeface="ＭＳ Ｐゴシック"/>
              <a:ea typeface="ＭＳ Ｐゴシック"/>
              <a:cs typeface="+mn-cs"/>
            </a:rPr>
            <a:t>地方債の償還を行いつつ、</a:t>
          </a:r>
          <a:r>
            <a:rPr lang="ja-JP" altLang="ja-JP" sz="1200" b="0" i="0" baseline="0">
              <a:solidFill>
                <a:schemeClr val="dk1"/>
              </a:solidFill>
              <a:effectLst/>
              <a:latin typeface="ＭＳ Ｐゴシック"/>
              <a:ea typeface="ＭＳ Ｐゴシック"/>
              <a:cs typeface="+mn-cs"/>
            </a:rPr>
            <a:t>緊急かつ優先度の高い事業を</a:t>
          </a:r>
          <a:r>
            <a:rPr kumimoji="1" lang="ja-JP" altLang="ja-JP" sz="1200">
              <a:solidFill>
                <a:schemeClr val="dk1"/>
              </a:solidFill>
              <a:effectLst/>
              <a:latin typeface="ＭＳ Ｐゴシック"/>
              <a:ea typeface="ＭＳ Ｐゴシック"/>
              <a:cs typeface="+mn-cs"/>
            </a:rPr>
            <a:t>峻別し、新規発行の抑制に努める。</a:t>
          </a:r>
          <a:endParaRPr lang="ja-JP" altLang="ja-JP" sz="1200">
            <a:effectLst/>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4" name="テキスト ボックス 343"/>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6" name="テキスト ボックス 345"/>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48" name="テキスト ボックス 347"/>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50" name="テキスト ボックス 349"/>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2" name="テキスト ボックス 351"/>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4" name="テキスト ボックス 353"/>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6" name="テキスト ボックス 355"/>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58" name="テキスト ボックス 357"/>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166370</xdr:rowOff>
    </xdr:from>
    <xdr:to>
      <xdr:col>24</xdr:col>
      <xdr:colOff>25400</xdr:colOff>
      <xdr:row>81</xdr:row>
      <xdr:rowOff>99060</xdr:rowOff>
    </xdr:to>
    <xdr:cxnSp macro="">
      <xdr:nvCxnSpPr>
        <xdr:cNvPr id="361" name="直線コネクタ 360"/>
        <xdr:cNvCxnSpPr/>
      </xdr:nvCxnSpPr>
      <xdr:spPr>
        <a:xfrm flipV="1">
          <a:off x="4826000" y="1251077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71120</xdr:rowOff>
    </xdr:from>
    <xdr:ext cx="762000" cy="259080"/>
    <xdr:sp macro="" textlink="">
      <xdr:nvSpPr>
        <xdr:cNvPr id="362" name="公債費最小値テキスト"/>
        <xdr:cNvSpPr txBox="1"/>
      </xdr:nvSpPr>
      <xdr:spPr>
        <a:xfrm>
          <a:off x="4914900" y="1395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99060</xdr:rowOff>
    </xdr:from>
    <xdr:to>
      <xdr:col>24</xdr:col>
      <xdr:colOff>114300</xdr:colOff>
      <xdr:row>81</xdr:row>
      <xdr:rowOff>99060</xdr:rowOff>
    </xdr:to>
    <xdr:cxnSp macro="">
      <xdr:nvCxnSpPr>
        <xdr:cNvPr id="363" name="直線コネクタ 362"/>
        <xdr:cNvCxnSpPr/>
      </xdr:nvCxnSpPr>
      <xdr:spPr>
        <a:xfrm>
          <a:off x="4737100" y="1398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81280</xdr:rowOff>
    </xdr:from>
    <xdr:ext cx="762000" cy="259080"/>
    <xdr:sp macro="" textlink="">
      <xdr:nvSpPr>
        <xdr:cNvPr id="364" name="公債費最大値テキスト"/>
        <xdr:cNvSpPr txBox="1"/>
      </xdr:nvSpPr>
      <xdr:spPr>
        <a:xfrm>
          <a:off x="4914900" y="1225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166370</xdr:rowOff>
    </xdr:from>
    <xdr:to>
      <xdr:col>24</xdr:col>
      <xdr:colOff>114300</xdr:colOff>
      <xdr:row>72</xdr:row>
      <xdr:rowOff>166370</xdr:rowOff>
    </xdr:to>
    <xdr:cxnSp macro="">
      <xdr:nvCxnSpPr>
        <xdr:cNvPr id="365" name="直線コネクタ 364"/>
        <xdr:cNvCxnSpPr/>
      </xdr:nvCxnSpPr>
      <xdr:spPr>
        <a:xfrm>
          <a:off x="4737100" y="1251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41910</xdr:rowOff>
    </xdr:from>
    <xdr:to>
      <xdr:col>24</xdr:col>
      <xdr:colOff>25400</xdr:colOff>
      <xdr:row>76</xdr:row>
      <xdr:rowOff>107315</xdr:rowOff>
    </xdr:to>
    <xdr:cxnSp macro="">
      <xdr:nvCxnSpPr>
        <xdr:cNvPr id="366" name="直線コネクタ 365"/>
        <xdr:cNvCxnSpPr/>
      </xdr:nvCxnSpPr>
      <xdr:spPr>
        <a:xfrm>
          <a:off x="3987800" y="130721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110490</xdr:rowOff>
    </xdr:from>
    <xdr:ext cx="762000" cy="257810"/>
    <xdr:sp macro="" textlink="">
      <xdr:nvSpPr>
        <xdr:cNvPr id="367" name="公債費平均値テキスト"/>
        <xdr:cNvSpPr txBox="1"/>
      </xdr:nvSpPr>
      <xdr:spPr>
        <a:xfrm>
          <a:off x="4914900" y="127977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93980</xdr:rowOff>
    </xdr:from>
    <xdr:to>
      <xdr:col>24</xdr:col>
      <xdr:colOff>76200</xdr:colOff>
      <xdr:row>76</xdr:row>
      <xdr:rowOff>24130</xdr:rowOff>
    </xdr:to>
    <xdr:sp macro="" textlink="">
      <xdr:nvSpPr>
        <xdr:cNvPr id="368" name="フローチャート: 判断 367"/>
        <xdr:cNvSpPr/>
      </xdr:nvSpPr>
      <xdr:spPr>
        <a:xfrm>
          <a:off x="47752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158115</xdr:rowOff>
    </xdr:from>
    <xdr:to>
      <xdr:col>19</xdr:col>
      <xdr:colOff>187325</xdr:colOff>
      <xdr:row>76</xdr:row>
      <xdr:rowOff>41910</xdr:rowOff>
    </xdr:to>
    <xdr:cxnSp macro="">
      <xdr:nvCxnSpPr>
        <xdr:cNvPr id="369" name="直線コネクタ 368"/>
        <xdr:cNvCxnSpPr/>
      </xdr:nvCxnSpPr>
      <xdr:spPr>
        <a:xfrm>
          <a:off x="3098800" y="130168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90805</xdr:rowOff>
    </xdr:from>
    <xdr:to>
      <xdr:col>20</xdr:col>
      <xdr:colOff>38100</xdr:colOff>
      <xdr:row>76</xdr:row>
      <xdr:rowOff>20955</xdr:rowOff>
    </xdr:to>
    <xdr:sp macro="" textlink="">
      <xdr:nvSpPr>
        <xdr:cNvPr id="370" name="フローチャート: 判断 369"/>
        <xdr:cNvSpPr/>
      </xdr:nvSpPr>
      <xdr:spPr>
        <a:xfrm>
          <a:off x="39370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31115</xdr:rowOff>
    </xdr:from>
    <xdr:ext cx="735330" cy="257810"/>
    <xdr:sp macro="" textlink="">
      <xdr:nvSpPr>
        <xdr:cNvPr id="371" name="テキスト ボックス 370"/>
        <xdr:cNvSpPr txBox="1"/>
      </xdr:nvSpPr>
      <xdr:spPr>
        <a:xfrm>
          <a:off x="3606800" y="1271841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53340</xdr:rowOff>
    </xdr:from>
    <xdr:to>
      <xdr:col>15</xdr:col>
      <xdr:colOff>98425</xdr:colOff>
      <xdr:row>75</xdr:row>
      <xdr:rowOff>158115</xdr:rowOff>
    </xdr:to>
    <xdr:cxnSp macro="">
      <xdr:nvCxnSpPr>
        <xdr:cNvPr id="372" name="直線コネクタ 371"/>
        <xdr:cNvCxnSpPr/>
      </xdr:nvCxnSpPr>
      <xdr:spPr>
        <a:xfrm>
          <a:off x="2209800" y="129120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78105</xdr:rowOff>
    </xdr:from>
    <xdr:to>
      <xdr:col>15</xdr:col>
      <xdr:colOff>149225</xdr:colOff>
      <xdr:row>76</xdr:row>
      <xdr:rowOff>8255</xdr:rowOff>
    </xdr:to>
    <xdr:sp macro="" textlink="">
      <xdr:nvSpPr>
        <xdr:cNvPr id="373" name="フローチャート: 判断 372"/>
        <xdr:cNvSpPr/>
      </xdr:nvSpPr>
      <xdr:spPr>
        <a:xfrm>
          <a:off x="3048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18415</xdr:rowOff>
    </xdr:from>
    <xdr:ext cx="762000" cy="257810"/>
    <xdr:sp macro="" textlink="">
      <xdr:nvSpPr>
        <xdr:cNvPr id="374" name="テキスト ボックス 373"/>
        <xdr:cNvSpPr txBox="1"/>
      </xdr:nvSpPr>
      <xdr:spPr>
        <a:xfrm>
          <a:off x="2717800" y="12705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53340</xdr:rowOff>
    </xdr:from>
    <xdr:to>
      <xdr:col>11</xdr:col>
      <xdr:colOff>9525</xdr:colOff>
      <xdr:row>75</xdr:row>
      <xdr:rowOff>115570</xdr:rowOff>
    </xdr:to>
    <xdr:cxnSp macro="">
      <xdr:nvCxnSpPr>
        <xdr:cNvPr id="375" name="直線コネクタ 374"/>
        <xdr:cNvCxnSpPr/>
      </xdr:nvCxnSpPr>
      <xdr:spPr>
        <a:xfrm flipV="1">
          <a:off x="1320800" y="129120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45085</xdr:rowOff>
    </xdr:from>
    <xdr:to>
      <xdr:col>11</xdr:col>
      <xdr:colOff>60325</xdr:colOff>
      <xdr:row>75</xdr:row>
      <xdr:rowOff>146685</xdr:rowOff>
    </xdr:to>
    <xdr:sp macro="" textlink="">
      <xdr:nvSpPr>
        <xdr:cNvPr id="376" name="フローチャート: 判断 375"/>
        <xdr:cNvSpPr/>
      </xdr:nvSpPr>
      <xdr:spPr>
        <a:xfrm>
          <a:off x="2159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132080</xdr:rowOff>
    </xdr:from>
    <xdr:ext cx="760730" cy="257810"/>
    <xdr:sp macro="" textlink="">
      <xdr:nvSpPr>
        <xdr:cNvPr id="377" name="テキスト ボックス 376"/>
        <xdr:cNvSpPr txBox="1"/>
      </xdr:nvSpPr>
      <xdr:spPr>
        <a:xfrm>
          <a:off x="1828800" y="129908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97790</xdr:rowOff>
    </xdr:from>
    <xdr:to>
      <xdr:col>6</xdr:col>
      <xdr:colOff>171450</xdr:colOff>
      <xdr:row>76</xdr:row>
      <xdr:rowOff>27305</xdr:rowOff>
    </xdr:to>
    <xdr:sp macro="" textlink="">
      <xdr:nvSpPr>
        <xdr:cNvPr id="378" name="フローチャート: 判断 377"/>
        <xdr:cNvSpPr/>
      </xdr:nvSpPr>
      <xdr:spPr>
        <a:xfrm>
          <a:off x="1270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12065</xdr:rowOff>
    </xdr:from>
    <xdr:ext cx="760730" cy="259080"/>
    <xdr:sp macro="" textlink="">
      <xdr:nvSpPr>
        <xdr:cNvPr id="379" name="テキスト ボックス 378"/>
        <xdr:cNvSpPr txBox="1"/>
      </xdr:nvSpPr>
      <xdr:spPr>
        <a:xfrm>
          <a:off x="939800" y="130422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56515</xdr:rowOff>
    </xdr:from>
    <xdr:to>
      <xdr:col>24</xdr:col>
      <xdr:colOff>76200</xdr:colOff>
      <xdr:row>76</xdr:row>
      <xdr:rowOff>158115</xdr:rowOff>
    </xdr:to>
    <xdr:sp macro="" textlink="">
      <xdr:nvSpPr>
        <xdr:cNvPr id="385" name="楕円 384"/>
        <xdr:cNvSpPr/>
      </xdr:nvSpPr>
      <xdr:spPr>
        <a:xfrm>
          <a:off x="47752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29210</xdr:rowOff>
    </xdr:from>
    <xdr:ext cx="762000" cy="257810"/>
    <xdr:sp macro="" textlink="">
      <xdr:nvSpPr>
        <xdr:cNvPr id="386" name="公債費該当値テキスト"/>
        <xdr:cNvSpPr txBox="1"/>
      </xdr:nvSpPr>
      <xdr:spPr>
        <a:xfrm>
          <a:off x="4914900" y="13059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162560</xdr:rowOff>
    </xdr:from>
    <xdr:to>
      <xdr:col>20</xdr:col>
      <xdr:colOff>38100</xdr:colOff>
      <xdr:row>76</xdr:row>
      <xdr:rowOff>92710</xdr:rowOff>
    </xdr:to>
    <xdr:sp macro="" textlink="">
      <xdr:nvSpPr>
        <xdr:cNvPr id="387" name="楕円 386"/>
        <xdr:cNvSpPr/>
      </xdr:nvSpPr>
      <xdr:spPr>
        <a:xfrm>
          <a:off x="39370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77470</xdr:rowOff>
    </xdr:from>
    <xdr:ext cx="735330" cy="257810"/>
    <xdr:sp macro="" textlink="">
      <xdr:nvSpPr>
        <xdr:cNvPr id="388" name="テキスト ボックス 387"/>
        <xdr:cNvSpPr txBox="1"/>
      </xdr:nvSpPr>
      <xdr:spPr>
        <a:xfrm>
          <a:off x="3606800" y="131076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107315</xdr:rowOff>
    </xdr:from>
    <xdr:to>
      <xdr:col>15</xdr:col>
      <xdr:colOff>149225</xdr:colOff>
      <xdr:row>76</xdr:row>
      <xdr:rowOff>37465</xdr:rowOff>
    </xdr:to>
    <xdr:sp macro="" textlink="">
      <xdr:nvSpPr>
        <xdr:cNvPr id="389" name="楕円 388"/>
        <xdr:cNvSpPr/>
      </xdr:nvSpPr>
      <xdr:spPr>
        <a:xfrm>
          <a:off x="30480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22225</xdr:rowOff>
    </xdr:from>
    <xdr:ext cx="762000" cy="258445"/>
    <xdr:sp macro="" textlink="">
      <xdr:nvSpPr>
        <xdr:cNvPr id="390" name="テキスト ボックス 389"/>
        <xdr:cNvSpPr txBox="1"/>
      </xdr:nvSpPr>
      <xdr:spPr>
        <a:xfrm>
          <a:off x="2717800" y="13052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2540</xdr:rowOff>
    </xdr:from>
    <xdr:to>
      <xdr:col>11</xdr:col>
      <xdr:colOff>60325</xdr:colOff>
      <xdr:row>75</xdr:row>
      <xdr:rowOff>104140</xdr:rowOff>
    </xdr:to>
    <xdr:sp macro="" textlink="">
      <xdr:nvSpPr>
        <xdr:cNvPr id="391" name="楕円 390"/>
        <xdr:cNvSpPr/>
      </xdr:nvSpPr>
      <xdr:spPr>
        <a:xfrm>
          <a:off x="21590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114300</xdr:rowOff>
    </xdr:from>
    <xdr:ext cx="760730" cy="259080"/>
    <xdr:sp macro="" textlink="">
      <xdr:nvSpPr>
        <xdr:cNvPr id="392" name="テキスト ボックス 391"/>
        <xdr:cNvSpPr txBox="1"/>
      </xdr:nvSpPr>
      <xdr:spPr>
        <a:xfrm>
          <a:off x="1828800" y="12630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3" name="楕円 392"/>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5080</xdr:rowOff>
    </xdr:from>
    <xdr:ext cx="760730" cy="259080"/>
    <xdr:sp macro="" textlink="">
      <xdr:nvSpPr>
        <xdr:cNvPr id="394" name="テキスト ボックス 393"/>
        <xdr:cNvSpPr txBox="1"/>
      </xdr:nvSpPr>
      <xdr:spPr>
        <a:xfrm>
          <a:off x="939800" y="12692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地方税や普通交付税の大幅な減少によって、分母である経常一般財源が</a:t>
          </a:r>
          <a:r>
            <a:rPr kumimoji="1" lang="en-US" altLang="ja-JP" sz="1300">
              <a:latin typeface="ＭＳ Ｐゴシック"/>
              <a:ea typeface="ＭＳ Ｐゴシック"/>
            </a:rPr>
            <a:t>178</a:t>
          </a:r>
          <a:r>
            <a:rPr kumimoji="1" lang="ja-JP" altLang="en-US" sz="1300">
              <a:latin typeface="ＭＳ Ｐゴシック"/>
              <a:ea typeface="ＭＳ Ｐゴシック"/>
            </a:rPr>
            <a:t>百万円減少したことにより、前年度から</a:t>
          </a:r>
          <a:r>
            <a:rPr kumimoji="1" lang="en-US" altLang="ja-JP" sz="1300">
              <a:latin typeface="ＭＳ Ｐゴシック"/>
              <a:ea typeface="ＭＳ Ｐゴシック"/>
            </a:rPr>
            <a:t>6.4</a:t>
          </a:r>
          <a:r>
            <a:rPr kumimoji="1" lang="ja-JP" altLang="en-US" sz="1300">
              <a:latin typeface="ＭＳ Ｐゴシック"/>
              <a:ea typeface="ＭＳ Ｐゴシック"/>
            </a:rPr>
            <a:t>ポイント増加した。普通交付税や臨時財政対策債の発行可能額が大手非鉄金属製錬業の業績に左右されやすく、年度ごとに上下しているため、比率も同様となっている。財政構造の弾力性を持たせるために必要な個々の要素の改善に努める。</a:t>
          </a:r>
        </a:p>
      </xdr:txBody>
    </xdr:sp>
    <xdr:clientData/>
  </xdr:twoCellAnchor>
  <xdr:oneCellAnchor>
    <xdr:from>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730" cy="259080"/>
    <xdr:sp macro="" textlink="">
      <xdr:nvSpPr>
        <xdr:cNvPr id="410" name="テキスト ボックス 409"/>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730" cy="257810"/>
    <xdr:sp macro="" textlink="">
      <xdr:nvSpPr>
        <xdr:cNvPr id="412" name="テキスト ボックス 411"/>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730" cy="258445"/>
    <xdr:sp macro="" textlink="">
      <xdr:nvSpPr>
        <xdr:cNvPr id="414" name="テキスト ボックス 413"/>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730" cy="259080"/>
    <xdr:sp macro="" textlink="">
      <xdr:nvSpPr>
        <xdr:cNvPr id="416" name="テキスト ボックス 415"/>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730" cy="257810"/>
    <xdr:sp macro="" textlink="">
      <xdr:nvSpPr>
        <xdr:cNvPr id="418" name="テキスト ボックス 417"/>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730" cy="259080"/>
    <xdr:sp macro="" textlink="">
      <xdr:nvSpPr>
        <xdr:cNvPr id="420" name="テキスト ボックス 419"/>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147955</xdr:rowOff>
    </xdr:from>
    <xdr:to>
      <xdr:col>82</xdr:col>
      <xdr:colOff>107950</xdr:colOff>
      <xdr:row>81</xdr:row>
      <xdr:rowOff>112395</xdr:rowOff>
    </xdr:to>
    <xdr:cxnSp macro="">
      <xdr:nvCxnSpPr>
        <xdr:cNvPr id="424" name="直線コネクタ 423"/>
        <xdr:cNvCxnSpPr/>
      </xdr:nvCxnSpPr>
      <xdr:spPr>
        <a:xfrm flipV="1">
          <a:off x="16510000" y="1266380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84455</xdr:rowOff>
    </xdr:from>
    <xdr:ext cx="762000" cy="259080"/>
    <xdr:sp macro="" textlink="">
      <xdr:nvSpPr>
        <xdr:cNvPr id="425" name="公債費以外最小値テキスト"/>
        <xdr:cNvSpPr txBox="1"/>
      </xdr:nvSpPr>
      <xdr:spPr>
        <a:xfrm>
          <a:off x="165989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112395</xdr:rowOff>
    </xdr:from>
    <xdr:to>
      <xdr:col>82</xdr:col>
      <xdr:colOff>196850</xdr:colOff>
      <xdr:row>81</xdr:row>
      <xdr:rowOff>112395</xdr:rowOff>
    </xdr:to>
    <xdr:cxnSp macro="">
      <xdr:nvCxnSpPr>
        <xdr:cNvPr id="426" name="直線コネクタ 425"/>
        <xdr:cNvCxnSpPr/>
      </xdr:nvCxnSpPr>
      <xdr:spPr>
        <a:xfrm>
          <a:off x="16421100" y="1399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63500</xdr:rowOff>
    </xdr:from>
    <xdr:ext cx="762000" cy="257810"/>
    <xdr:sp macro="" textlink="">
      <xdr:nvSpPr>
        <xdr:cNvPr id="427" name="公債費以外最大値テキスト"/>
        <xdr:cNvSpPr txBox="1"/>
      </xdr:nvSpPr>
      <xdr:spPr>
        <a:xfrm>
          <a:off x="16598900" y="12407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147955</xdr:rowOff>
    </xdr:from>
    <xdr:to>
      <xdr:col>82</xdr:col>
      <xdr:colOff>196850</xdr:colOff>
      <xdr:row>73</xdr:row>
      <xdr:rowOff>147955</xdr:rowOff>
    </xdr:to>
    <xdr:cxnSp macro="">
      <xdr:nvCxnSpPr>
        <xdr:cNvPr id="428" name="直線コネクタ 427"/>
        <xdr:cNvCxnSpPr/>
      </xdr:nvCxnSpPr>
      <xdr:spPr>
        <a:xfrm>
          <a:off x="16421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53340</xdr:rowOff>
    </xdr:from>
    <xdr:to>
      <xdr:col>82</xdr:col>
      <xdr:colOff>107950</xdr:colOff>
      <xdr:row>80</xdr:row>
      <xdr:rowOff>90805</xdr:rowOff>
    </xdr:to>
    <xdr:cxnSp macro="">
      <xdr:nvCxnSpPr>
        <xdr:cNvPr id="429" name="直線コネクタ 428"/>
        <xdr:cNvCxnSpPr/>
      </xdr:nvCxnSpPr>
      <xdr:spPr>
        <a:xfrm>
          <a:off x="15671800" y="13597890"/>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158115</xdr:rowOff>
    </xdr:from>
    <xdr:ext cx="762000" cy="257810"/>
    <xdr:sp macro="" textlink="">
      <xdr:nvSpPr>
        <xdr:cNvPr id="430" name="公債費以外平均値テキスト"/>
        <xdr:cNvSpPr txBox="1"/>
      </xdr:nvSpPr>
      <xdr:spPr>
        <a:xfrm>
          <a:off x="16598900" y="133597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141605</xdr:rowOff>
    </xdr:from>
    <xdr:to>
      <xdr:col>82</xdr:col>
      <xdr:colOff>158750</xdr:colOff>
      <xdr:row>79</xdr:row>
      <xdr:rowOff>71755</xdr:rowOff>
    </xdr:to>
    <xdr:sp macro="" textlink="">
      <xdr:nvSpPr>
        <xdr:cNvPr id="431" name="フローチャート: 判断 430"/>
        <xdr:cNvSpPr/>
      </xdr:nvSpPr>
      <xdr:spPr>
        <a:xfrm>
          <a:off x="164592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53340</xdr:rowOff>
    </xdr:from>
    <xdr:to>
      <xdr:col>78</xdr:col>
      <xdr:colOff>69850</xdr:colOff>
      <xdr:row>80</xdr:row>
      <xdr:rowOff>133350</xdr:rowOff>
    </xdr:to>
    <xdr:cxnSp macro="">
      <xdr:nvCxnSpPr>
        <xdr:cNvPr id="432" name="直線コネクタ 431"/>
        <xdr:cNvCxnSpPr/>
      </xdr:nvCxnSpPr>
      <xdr:spPr>
        <a:xfrm flipV="1">
          <a:off x="14782800" y="135978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62230</xdr:rowOff>
    </xdr:from>
    <xdr:ext cx="736600" cy="259080"/>
    <xdr:sp macro="" textlink="">
      <xdr:nvSpPr>
        <xdr:cNvPr id="434" name="テキスト ボックス 433"/>
        <xdr:cNvSpPr txBox="1"/>
      </xdr:nvSpPr>
      <xdr:spPr>
        <a:xfrm>
          <a:off x="15290800" y="1326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6350</xdr:rowOff>
    </xdr:from>
    <xdr:to>
      <xdr:col>73</xdr:col>
      <xdr:colOff>180975</xdr:colOff>
      <xdr:row>80</xdr:row>
      <xdr:rowOff>133350</xdr:rowOff>
    </xdr:to>
    <xdr:cxnSp macro="">
      <xdr:nvCxnSpPr>
        <xdr:cNvPr id="435" name="直線コネクタ 434"/>
        <xdr:cNvCxnSpPr/>
      </xdr:nvCxnSpPr>
      <xdr:spPr>
        <a:xfrm>
          <a:off x="13893800" y="13379450"/>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79375</xdr:rowOff>
    </xdr:from>
    <xdr:to>
      <xdr:col>74</xdr:col>
      <xdr:colOff>31750</xdr:colOff>
      <xdr:row>79</xdr:row>
      <xdr:rowOff>9525</xdr:rowOff>
    </xdr:to>
    <xdr:sp macro="" textlink="">
      <xdr:nvSpPr>
        <xdr:cNvPr id="436" name="フローチャート: 判断 435"/>
        <xdr:cNvSpPr/>
      </xdr:nvSpPr>
      <xdr:spPr>
        <a:xfrm>
          <a:off x="147320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19685</xdr:rowOff>
    </xdr:from>
    <xdr:ext cx="762000" cy="257810"/>
    <xdr:sp macro="" textlink="">
      <xdr:nvSpPr>
        <xdr:cNvPr id="437" name="テキスト ボックス 436"/>
        <xdr:cNvSpPr txBox="1"/>
      </xdr:nvSpPr>
      <xdr:spPr>
        <a:xfrm>
          <a:off x="14401800" y="13221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6350</xdr:rowOff>
    </xdr:from>
    <xdr:to>
      <xdr:col>69</xdr:col>
      <xdr:colOff>92075</xdr:colOff>
      <xdr:row>79</xdr:row>
      <xdr:rowOff>27305</xdr:rowOff>
    </xdr:to>
    <xdr:cxnSp macro="">
      <xdr:nvCxnSpPr>
        <xdr:cNvPr id="438" name="直線コネクタ 437"/>
        <xdr:cNvCxnSpPr/>
      </xdr:nvCxnSpPr>
      <xdr:spPr>
        <a:xfrm flipV="1">
          <a:off x="13004800" y="1337945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116840</xdr:rowOff>
    </xdr:from>
    <xdr:to>
      <xdr:col>69</xdr:col>
      <xdr:colOff>142875</xdr:colOff>
      <xdr:row>78</xdr:row>
      <xdr:rowOff>46990</xdr:rowOff>
    </xdr:to>
    <xdr:sp macro="" textlink="">
      <xdr:nvSpPr>
        <xdr:cNvPr id="439" name="フローチャート: 判断 438"/>
        <xdr:cNvSpPr/>
      </xdr:nvSpPr>
      <xdr:spPr>
        <a:xfrm>
          <a:off x="13843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57150</xdr:rowOff>
    </xdr:from>
    <xdr:ext cx="760730" cy="259080"/>
    <xdr:sp macro="" textlink="">
      <xdr:nvSpPr>
        <xdr:cNvPr id="440" name="テキスト ボックス 439"/>
        <xdr:cNvSpPr txBox="1"/>
      </xdr:nvSpPr>
      <xdr:spPr>
        <a:xfrm>
          <a:off x="13512800" y="13087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33655</xdr:rowOff>
    </xdr:from>
    <xdr:to>
      <xdr:col>65</xdr:col>
      <xdr:colOff>53975</xdr:colOff>
      <xdr:row>78</xdr:row>
      <xdr:rowOff>135255</xdr:rowOff>
    </xdr:to>
    <xdr:sp macro="" textlink="">
      <xdr:nvSpPr>
        <xdr:cNvPr id="441" name="フローチャート: 判断 440"/>
        <xdr:cNvSpPr/>
      </xdr:nvSpPr>
      <xdr:spPr>
        <a:xfrm>
          <a:off x="12954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145415</xdr:rowOff>
    </xdr:from>
    <xdr:ext cx="762000" cy="257810"/>
    <xdr:sp macro="" textlink="">
      <xdr:nvSpPr>
        <xdr:cNvPr id="442" name="テキスト ボックス 441"/>
        <xdr:cNvSpPr txBox="1"/>
      </xdr:nvSpPr>
      <xdr:spPr>
        <a:xfrm>
          <a:off x="12623800" y="13175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80</xdr:row>
      <xdr:rowOff>40640</xdr:rowOff>
    </xdr:from>
    <xdr:to>
      <xdr:col>82</xdr:col>
      <xdr:colOff>158750</xdr:colOff>
      <xdr:row>80</xdr:row>
      <xdr:rowOff>141605</xdr:rowOff>
    </xdr:to>
    <xdr:sp macro="" textlink="">
      <xdr:nvSpPr>
        <xdr:cNvPr id="448" name="楕円 447"/>
        <xdr:cNvSpPr/>
      </xdr:nvSpPr>
      <xdr:spPr>
        <a:xfrm>
          <a:off x="16459200" y="1375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12065</xdr:rowOff>
    </xdr:from>
    <xdr:ext cx="762000" cy="259080"/>
    <xdr:sp macro="" textlink="">
      <xdr:nvSpPr>
        <xdr:cNvPr id="449" name="公債費以外該当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2540</xdr:rowOff>
    </xdr:from>
    <xdr:to>
      <xdr:col>78</xdr:col>
      <xdr:colOff>120650</xdr:colOff>
      <xdr:row>79</xdr:row>
      <xdr:rowOff>104140</xdr:rowOff>
    </xdr:to>
    <xdr:sp macro="" textlink="">
      <xdr:nvSpPr>
        <xdr:cNvPr id="450" name="楕円 449"/>
        <xdr:cNvSpPr/>
      </xdr:nvSpPr>
      <xdr:spPr>
        <a:xfrm>
          <a:off x="15621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88900</xdr:rowOff>
    </xdr:from>
    <xdr:ext cx="736600" cy="257810"/>
    <xdr:sp macro="" textlink="">
      <xdr:nvSpPr>
        <xdr:cNvPr id="451" name="テキスト ボックス 450"/>
        <xdr:cNvSpPr txBox="1"/>
      </xdr:nvSpPr>
      <xdr:spPr>
        <a:xfrm>
          <a:off x="15290800" y="136334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82550</xdr:rowOff>
    </xdr:from>
    <xdr:to>
      <xdr:col>74</xdr:col>
      <xdr:colOff>31750</xdr:colOff>
      <xdr:row>81</xdr:row>
      <xdr:rowOff>12700</xdr:rowOff>
    </xdr:to>
    <xdr:sp macro="" textlink="">
      <xdr:nvSpPr>
        <xdr:cNvPr id="452" name="楕円 451"/>
        <xdr:cNvSpPr/>
      </xdr:nvSpPr>
      <xdr:spPr>
        <a:xfrm>
          <a:off x="147320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168910</xdr:rowOff>
    </xdr:from>
    <xdr:ext cx="762000" cy="257810"/>
    <xdr:sp macro="" textlink="">
      <xdr:nvSpPr>
        <xdr:cNvPr id="453" name="テキスト ボックス 452"/>
        <xdr:cNvSpPr txBox="1"/>
      </xdr:nvSpPr>
      <xdr:spPr>
        <a:xfrm>
          <a:off x="14401800" y="13884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127000</xdr:rowOff>
    </xdr:from>
    <xdr:to>
      <xdr:col>69</xdr:col>
      <xdr:colOff>142875</xdr:colOff>
      <xdr:row>78</xdr:row>
      <xdr:rowOff>57150</xdr:rowOff>
    </xdr:to>
    <xdr:sp macro="" textlink="">
      <xdr:nvSpPr>
        <xdr:cNvPr id="454" name="楕円 453"/>
        <xdr:cNvSpPr/>
      </xdr:nvSpPr>
      <xdr:spPr>
        <a:xfrm>
          <a:off x="138430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41910</xdr:rowOff>
    </xdr:from>
    <xdr:ext cx="760730" cy="257810"/>
    <xdr:sp macro="" textlink="">
      <xdr:nvSpPr>
        <xdr:cNvPr id="455" name="テキスト ボックス 454"/>
        <xdr:cNvSpPr txBox="1"/>
      </xdr:nvSpPr>
      <xdr:spPr>
        <a:xfrm>
          <a:off x="13512800" y="134150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147955</xdr:rowOff>
    </xdr:from>
    <xdr:to>
      <xdr:col>65</xdr:col>
      <xdr:colOff>53975</xdr:colOff>
      <xdr:row>79</xdr:row>
      <xdr:rowOff>78105</xdr:rowOff>
    </xdr:to>
    <xdr:sp macro="" textlink="">
      <xdr:nvSpPr>
        <xdr:cNvPr id="456" name="楕円 455"/>
        <xdr:cNvSpPr/>
      </xdr:nvSpPr>
      <xdr:spPr>
        <a:xfrm>
          <a:off x="129540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63500</xdr:rowOff>
    </xdr:from>
    <xdr:ext cx="762000" cy="257810"/>
    <xdr:sp macro="" textlink="">
      <xdr:nvSpPr>
        <xdr:cNvPr id="457" name="テキスト ボックス 456"/>
        <xdr:cNvSpPr txBox="1"/>
      </xdr:nvSpPr>
      <xdr:spPr>
        <a:xfrm>
          <a:off x="12623800" y="1360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秋田県小坂町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3" name="テキスト ボックス 32"/>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5" name="テキスト ボックス 34"/>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7" name="テキスト ボックス 36"/>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9" name="テキスト ボックス 38"/>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1" name="テキスト ボックス 40"/>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29845</xdr:rowOff>
    </xdr:from>
    <xdr:to>
      <xdr:col>29</xdr:col>
      <xdr:colOff>127000</xdr:colOff>
      <xdr:row>20</xdr:row>
      <xdr:rowOff>107950</xdr:rowOff>
    </xdr:to>
    <xdr:cxnSp macro="">
      <xdr:nvCxnSpPr>
        <xdr:cNvPr id="43" name="直線コネクタ 42"/>
        <xdr:cNvCxnSpPr/>
      </xdr:nvCxnSpPr>
      <xdr:spPr>
        <a:xfrm flipV="1">
          <a:off x="5651500" y="2134870"/>
          <a:ext cx="0" cy="1449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80010</xdr:rowOff>
    </xdr:from>
    <xdr:ext cx="760730" cy="259080"/>
    <xdr:sp macro="" textlink="">
      <xdr:nvSpPr>
        <xdr:cNvPr id="44" name="人口1人当たり決算額の推移最小値テキスト130"/>
        <xdr:cNvSpPr txBox="1"/>
      </xdr:nvSpPr>
      <xdr:spPr>
        <a:xfrm>
          <a:off x="5740400" y="35566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88,573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107950</xdr:rowOff>
    </xdr:from>
    <xdr:to>
      <xdr:col>30</xdr:col>
      <xdr:colOff>25400</xdr:colOff>
      <xdr:row>20</xdr:row>
      <xdr:rowOff>107950</xdr:rowOff>
    </xdr:to>
    <xdr:cxnSp macro="">
      <xdr:nvCxnSpPr>
        <xdr:cNvPr id="45" name="直線コネクタ 44"/>
        <xdr:cNvCxnSpPr/>
      </xdr:nvCxnSpPr>
      <xdr:spPr>
        <a:xfrm>
          <a:off x="5562600" y="3584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116205</xdr:rowOff>
    </xdr:from>
    <xdr:ext cx="760730" cy="259080"/>
    <xdr:sp macro="" textlink="">
      <xdr:nvSpPr>
        <xdr:cNvPr id="46" name="人口1人当たり決算額の推移最大値テキスト130"/>
        <xdr:cNvSpPr txBox="1"/>
      </xdr:nvSpPr>
      <xdr:spPr>
        <a:xfrm>
          <a:off x="5740400" y="1878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247,085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29845</xdr:rowOff>
    </xdr:from>
    <xdr:to>
      <xdr:col>30</xdr:col>
      <xdr:colOff>25400</xdr:colOff>
      <xdr:row>12</xdr:row>
      <xdr:rowOff>29845</xdr:rowOff>
    </xdr:to>
    <xdr:cxnSp macro="">
      <xdr:nvCxnSpPr>
        <xdr:cNvPr id="47" name="直線コネクタ 46"/>
        <xdr:cNvCxnSpPr/>
      </xdr:nvCxnSpPr>
      <xdr:spPr>
        <a:xfrm>
          <a:off x="5562600" y="2134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162560</xdr:rowOff>
    </xdr:from>
    <xdr:to>
      <xdr:col>29</xdr:col>
      <xdr:colOff>127000</xdr:colOff>
      <xdr:row>17</xdr:row>
      <xdr:rowOff>13335</xdr:rowOff>
    </xdr:to>
    <xdr:cxnSp macro="">
      <xdr:nvCxnSpPr>
        <xdr:cNvPr id="48" name="直線コネクタ 47"/>
        <xdr:cNvCxnSpPr/>
      </xdr:nvCxnSpPr>
      <xdr:spPr>
        <a:xfrm flipV="1">
          <a:off x="5003800" y="2953385"/>
          <a:ext cx="6477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13970</xdr:rowOff>
    </xdr:from>
    <xdr:ext cx="760730" cy="259080"/>
    <xdr:sp macro="" textlink="">
      <xdr:nvSpPr>
        <xdr:cNvPr id="49" name="人口1人当たり決算額の推移平均値テキスト130"/>
        <xdr:cNvSpPr txBox="1"/>
      </xdr:nvSpPr>
      <xdr:spPr>
        <a:xfrm>
          <a:off x="5740400" y="297624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41275</xdr:rowOff>
    </xdr:from>
    <xdr:to>
      <xdr:col>29</xdr:col>
      <xdr:colOff>177800</xdr:colOff>
      <xdr:row>17</xdr:row>
      <xdr:rowOff>143510</xdr:rowOff>
    </xdr:to>
    <xdr:sp macro="" textlink="">
      <xdr:nvSpPr>
        <xdr:cNvPr id="50" name="フローチャート: 判断 49"/>
        <xdr:cNvSpPr/>
      </xdr:nvSpPr>
      <xdr:spPr>
        <a:xfrm>
          <a:off x="56007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13335</xdr:rowOff>
    </xdr:from>
    <xdr:to>
      <xdr:col>26</xdr:col>
      <xdr:colOff>50800</xdr:colOff>
      <xdr:row>17</xdr:row>
      <xdr:rowOff>41910</xdr:rowOff>
    </xdr:to>
    <xdr:cxnSp macro="">
      <xdr:nvCxnSpPr>
        <xdr:cNvPr id="51" name="直線コネクタ 50"/>
        <xdr:cNvCxnSpPr/>
      </xdr:nvCxnSpPr>
      <xdr:spPr>
        <a:xfrm flipV="1">
          <a:off x="4305300" y="297561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57785</xdr:rowOff>
    </xdr:from>
    <xdr:to>
      <xdr:col>26</xdr:col>
      <xdr:colOff>101600</xdr:colOff>
      <xdr:row>17</xdr:row>
      <xdr:rowOff>159385</xdr:rowOff>
    </xdr:to>
    <xdr:sp macro="" textlink="">
      <xdr:nvSpPr>
        <xdr:cNvPr id="52" name="フローチャート: 判断 51"/>
        <xdr:cNvSpPr/>
      </xdr:nvSpPr>
      <xdr:spPr>
        <a:xfrm>
          <a:off x="49530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144145</xdr:rowOff>
    </xdr:from>
    <xdr:ext cx="736600" cy="257810"/>
    <xdr:sp macro="" textlink="">
      <xdr:nvSpPr>
        <xdr:cNvPr id="53" name="テキスト ボックス 52"/>
        <xdr:cNvSpPr txBox="1"/>
      </xdr:nvSpPr>
      <xdr:spPr>
        <a:xfrm>
          <a:off x="4622800" y="3106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8890</xdr:rowOff>
    </xdr:from>
    <xdr:to>
      <xdr:col>22</xdr:col>
      <xdr:colOff>114300</xdr:colOff>
      <xdr:row>17</xdr:row>
      <xdr:rowOff>41910</xdr:rowOff>
    </xdr:to>
    <xdr:cxnSp macro="">
      <xdr:nvCxnSpPr>
        <xdr:cNvPr id="54" name="直線コネクタ 53"/>
        <xdr:cNvCxnSpPr/>
      </xdr:nvCxnSpPr>
      <xdr:spPr>
        <a:xfrm>
          <a:off x="3606800" y="2971165"/>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86995</xdr:rowOff>
    </xdr:from>
    <xdr:to>
      <xdr:col>22</xdr:col>
      <xdr:colOff>165100</xdr:colOff>
      <xdr:row>18</xdr:row>
      <xdr:rowOff>17780</xdr:rowOff>
    </xdr:to>
    <xdr:sp macro="" textlink="">
      <xdr:nvSpPr>
        <xdr:cNvPr id="55" name="フローチャート: 判断 54"/>
        <xdr:cNvSpPr/>
      </xdr:nvSpPr>
      <xdr:spPr>
        <a:xfrm>
          <a:off x="42545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1905</xdr:rowOff>
    </xdr:from>
    <xdr:ext cx="762000" cy="259080"/>
    <xdr:sp macro="" textlink="">
      <xdr:nvSpPr>
        <xdr:cNvPr id="56" name="テキスト ボックス 55"/>
        <xdr:cNvSpPr txBox="1"/>
      </xdr:nvSpPr>
      <xdr:spPr>
        <a:xfrm>
          <a:off x="3924300" y="313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8890</xdr:rowOff>
    </xdr:from>
    <xdr:to>
      <xdr:col>18</xdr:col>
      <xdr:colOff>177800</xdr:colOff>
      <xdr:row>17</xdr:row>
      <xdr:rowOff>106680</xdr:rowOff>
    </xdr:to>
    <xdr:cxnSp macro="">
      <xdr:nvCxnSpPr>
        <xdr:cNvPr id="57" name="直線コネクタ 56"/>
        <xdr:cNvCxnSpPr/>
      </xdr:nvCxnSpPr>
      <xdr:spPr>
        <a:xfrm flipV="1">
          <a:off x="2908300" y="2971165"/>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22860</xdr:rowOff>
    </xdr:from>
    <xdr:to>
      <xdr:col>19</xdr:col>
      <xdr:colOff>38100</xdr:colOff>
      <xdr:row>18</xdr:row>
      <xdr:rowOff>124460</xdr:rowOff>
    </xdr:to>
    <xdr:sp macro="" textlink="">
      <xdr:nvSpPr>
        <xdr:cNvPr id="58" name="フローチャート: 判断 57"/>
        <xdr:cNvSpPr/>
      </xdr:nvSpPr>
      <xdr:spPr>
        <a:xfrm>
          <a:off x="3556000" y="3156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109220</xdr:rowOff>
    </xdr:from>
    <xdr:ext cx="762000" cy="257810"/>
    <xdr:sp macro="" textlink="">
      <xdr:nvSpPr>
        <xdr:cNvPr id="59" name="テキスト ボックス 58"/>
        <xdr:cNvSpPr txBox="1"/>
      </xdr:nvSpPr>
      <xdr:spPr>
        <a:xfrm>
          <a:off x="3225800" y="3242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154940</xdr:rowOff>
    </xdr:from>
    <xdr:to>
      <xdr:col>15</xdr:col>
      <xdr:colOff>101600</xdr:colOff>
      <xdr:row>18</xdr:row>
      <xdr:rowOff>84455</xdr:rowOff>
    </xdr:to>
    <xdr:sp macro="" textlink="">
      <xdr:nvSpPr>
        <xdr:cNvPr id="60" name="フローチャート: 判断 59"/>
        <xdr:cNvSpPr/>
      </xdr:nvSpPr>
      <xdr:spPr>
        <a:xfrm>
          <a:off x="2857500" y="31172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69215</xdr:rowOff>
    </xdr:from>
    <xdr:ext cx="762000" cy="259080"/>
    <xdr:sp macro="" textlink="">
      <xdr:nvSpPr>
        <xdr:cNvPr id="61" name="テキスト ボックス 60"/>
        <xdr:cNvSpPr txBox="1"/>
      </xdr:nvSpPr>
      <xdr:spPr>
        <a:xfrm>
          <a:off x="25273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2" name="テキスト ボックス 61"/>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111760</xdr:rowOff>
    </xdr:from>
    <xdr:to>
      <xdr:col>29</xdr:col>
      <xdr:colOff>177800</xdr:colOff>
      <xdr:row>17</xdr:row>
      <xdr:rowOff>41910</xdr:rowOff>
    </xdr:to>
    <xdr:sp macro="" textlink="">
      <xdr:nvSpPr>
        <xdr:cNvPr id="67" name="楕円 66"/>
        <xdr:cNvSpPr/>
      </xdr:nvSpPr>
      <xdr:spPr>
        <a:xfrm>
          <a:off x="5600700" y="290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128270</xdr:rowOff>
    </xdr:from>
    <xdr:ext cx="760730" cy="259080"/>
    <xdr:sp macro="" textlink="">
      <xdr:nvSpPr>
        <xdr:cNvPr id="68" name="人口1人当たり決算額の推移該当値テキスト130"/>
        <xdr:cNvSpPr txBox="1"/>
      </xdr:nvSpPr>
      <xdr:spPr>
        <a:xfrm>
          <a:off x="5740400" y="2747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157,545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133985</xdr:rowOff>
    </xdr:from>
    <xdr:to>
      <xdr:col>26</xdr:col>
      <xdr:colOff>101600</xdr:colOff>
      <xdr:row>17</xdr:row>
      <xdr:rowOff>64135</xdr:rowOff>
    </xdr:to>
    <xdr:sp macro="" textlink="">
      <xdr:nvSpPr>
        <xdr:cNvPr id="69" name="楕円 68"/>
        <xdr:cNvSpPr/>
      </xdr:nvSpPr>
      <xdr:spPr>
        <a:xfrm>
          <a:off x="4953000" y="29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36600" cy="257810"/>
    <xdr:sp macro="" textlink="">
      <xdr:nvSpPr>
        <xdr:cNvPr id="70" name="テキスト ボックス 69"/>
        <xdr:cNvSpPr txBox="1"/>
      </xdr:nvSpPr>
      <xdr:spPr>
        <a:xfrm>
          <a:off x="4622800" y="26943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162560</xdr:rowOff>
    </xdr:from>
    <xdr:to>
      <xdr:col>22</xdr:col>
      <xdr:colOff>165100</xdr:colOff>
      <xdr:row>17</xdr:row>
      <xdr:rowOff>92710</xdr:rowOff>
    </xdr:to>
    <xdr:sp macro="" textlink="">
      <xdr:nvSpPr>
        <xdr:cNvPr id="71" name="楕円 70"/>
        <xdr:cNvSpPr/>
      </xdr:nvSpPr>
      <xdr:spPr>
        <a:xfrm>
          <a:off x="4254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102870</xdr:rowOff>
    </xdr:from>
    <xdr:ext cx="762000" cy="259080"/>
    <xdr:sp macro="" textlink="">
      <xdr:nvSpPr>
        <xdr:cNvPr id="72" name="テキスト ボックス 71"/>
        <xdr:cNvSpPr txBox="1"/>
      </xdr:nvSpPr>
      <xdr:spPr>
        <a:xfrm>
          <a:off x="39243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152,027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129540</xdr:rowOff>
    </xdr:from>
    <xdr:to>
      <xdr:col>19</xdr:col>
      <xdr:colOff>38100</xdr:colOff>
      <xdr:row>17</xdr:row>
      <xdr:rowOff>59690</xdr:rowOff>
    </xdr:to>
    <xdr:sp macro="" textlink="">
      <xdr:nvSpPr>
        <xdr:cNvPr id="73" name="楕円 72"/>
        <xdr:cNvSpPr/>
      </xdr:nvSpPr>
      <xdr:spPr>
        <a:xfrm>
          <a:off x="3556000" y="292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69850</xdr:rowOff>
    </xdr:from>
    <xdr:ext cx="762000" cy="259080"/>
    <xdr:sp macro="" textlink="">
      <xdr:nvSpPr>
        <xdr:cNvPr id="74" name="テキスト ボックス 73"/>
        <xdr:cNvSpPr txBox="1"/>
      </xdr:nvSpPr>
      <xdr:spPr>
        <a:xfrm>
          <a:off x="3225800" y="26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55880</xdr:rowOff>
    </xdr:from>
    <xdr:to>
      <xdr:col>15</xdr:col>
      <xdr:colOff>101600</xdr:colOff>
      <xdr:row>17</xdr:row>
      <xdr:rowOff>157480</xdr:rowOff>
    </xdr:to>
    <xdr:sp macro="" textlink="">
      <xdr:nvSpPr>
        <xdr:cNvPr id="75" name="楕円 74"/>
        <xdr:cNvSpPr/>
      </xdr:nvSpPr>
      <xdr:spPr>
        <a:xfrm>
          <a:off x="2857500" y="301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167640</xdr:rowOff>
    </xdr:from>
    <xdr:ext cx="762000" cy="257810"/>
    <xdr:sp macro="" textlink="">
      <xdr:nvSpPr>
        <xdr:cNvPr id="76" name="テキスト ボックス 75"/>
        <xdr:cNvSpPr txBox="1"/>
      </xdr:nvSpPr>
      <xdr:spPr>
        <a:xfrm>
          <a:off x="2527300" y="2787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144,903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0" name="テキスト ボックス 89"/>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3" name="テキスト ボックス 92"/>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97" name="テキスト ボックス 96"/>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3" name="テキスト ボックス 102"/>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113030</xdr:rowOff>
    </xdr:from>
    <xdr:to>
      <xdr:col>29</xdr:col>
      <xdr:colOff>127000</xdr:colOff>
      <xdr:row>37</xdr:row>
      <xdr:rowOff>294640</xdr:rowOff>
    </xdr:to>
    <xdr:cxnSp macro="">
      <xdr:nvCxnSpPr>
        <xdr:cNvPr id="105" name="直線コネクタ 104"/>
        <xdr:cNvCxnSpPr/>
      </xdr:nvCxnSpPr>
      <xdr:spPr>
        <a:xfrm flipV="1">
          <a:off x="5651500" y="6037580"/>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266065</xdr:rowOff>
    </xdr:from>
    <xdr:ext cx="760730" cy="259080"/>
    <xdr:sp macro="" textlink="">
      <xdr:nvSpPr>
        <xdr:cNvPr id="106" name="人口1人当たり決算額の推移最小値テキスト445"/>
        <xdr:cNvSpPr txBox="1"/>
      </xdr:nvSpPr>
      <xdr:spPr>
        <a:xfrm>
          <a:off x="5740400" y="7390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294640</xdr:rowOff>
    </xdr:from>
    <xdr:to>
      <xdr:col>30</xdr:col>
      <xdr:colOff>25400</xdr:colOff>
      <xdr:row>37</xdr:row>
      <xdr:rowOff>294640</xdr:rowOff>
    </xdr:to>
    <xdr:cxnSp macro="">
      <xdr:nvCxnSpPr>
        <xdr:cNvPr id="107" name="直線コネクタ 106"/>
        <xdr:cNvCxnSpPr/>
      </xdr:nvCxnSpPr>
      <xdr:spPr>
        <a:xfrm>
          <a:off x="5562600" y="741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27305</xdr:rowOff>
    </xdr:from>
    <xdr:ext cx="760730" cy="258445"/>
    <xdr:sp macro="" textlink="">
      <xdr:nvSpPr>
        <xdr:cNvPr id="108" name="人口1人当たり決算額の推移最大値テキスト445"/>
        <xdr:cNvSpPr txBox="1"/>
      </xdr:nvSpPr>
      <xdr:spPr>
        <a:xfrm>
          <a:off x="5740400" y="57804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79,761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113030</xdr:rowOff>
    </xdr:from>
    <xdr:to>
      <xdr:col>30</xdr:col>
      <xdr:colOff>25400</xdr:colOff>
      <xdr:row>33</xdr:row>
      <xdr:rowOff>113030</xdr:rowOff>
    </xdr:to>
    <xdr:cxnSp macro="">
      <xdr:nvCxnSpPr>
        <xdr:cNvPr id="109" name="直線コネクタ 108"/>
        <xdr:cNvCxnSpPr/>
      </xdr:nvCxnSpPr>
      <xdr:spPr>
        <a:xfrm>
          <a:off x="5562600" y="603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341630</xdr:rowOff>
    </xdr:from>
    <xdr:to>
      <xdr:col>29</xdr:col>
      <xdr:colOff>127000</xdr:colOff>
      <xdr:row>34</xdr:row>
      <xdr:rowOff>52705</xdr:rowOff>
    </xdr:to>
    <xdr:cxnSp macro="">
      <xdr:nvCxnSpPr>
        <xdr:cNvPr id="110" name="直線コネクタ 109"/>
        <xdr:cNvCxnSpPr/>
      </xdr:nvCxnSpPr>
      <xdr:spPr>
        <a:xfrm flipV="1">
          <a:off x="5003800" y="6266180"/>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286385</xdr:rowOff>
    </xdr:from>
    <xdr:ext cx="760730" cy="259080"/>
    <xdr:sp macro="" textlink="">
      <xdr:nvSpPr>
        <xdr:cNvPr id="111" name="人口1人当たり決算額の推移平均値テキスト445"/>
        <xdr:cNvSpPr txBox="1"/>
      </xdr:nvSpPr>
      <xdr:spPr>
        <a:xfrm>
          <a:off x="5740400" y="68967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2" name="フローチャート: 判断 111"/>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52705</xdr:rowOff>
    </xdr:from>
    <xdr:to>
      <xdr:col>26</xdr:col>
      <xdr:colOff>50800</xdr:colOff>
      <xdr:row>34</xdr:row>
      <xdr:rowOff>200660</xdr:rowOff>
    </xdr:to>
    <xdr:cxnSp macro="">
      <xdr:nvCxnSpPr>
        <xdr:cNvPr id="113" name="直線コネクタ 112"/>
        <xdr:cNvCxnSpPr/>
      </xdr:nvCxnSpPr>
      <xdr:spPr>
        <a:xfrm flipV="1">
          <a:off x="4305300" y="6320155"/>
          <a:ext cx="69850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311785</xdr:rowOff>
    </xdr:from>
    <xdr:to>
      <xdr:col>26</xdr:col>
      <xdr:colOff>101600</xdr:colOff>
      <xdr:row>36</xdr:row>
      <xdr:rowOff>71120</xdr:rowOff>
    </xdr:to>
    <xdr:sp macro="" textlink="">
      <xdr:nvSpPr>
        <xdr:cNvPr id="114" name="フローチャート: 判断 113"/>
        <xdr:cNvSpPr/>
      </xdr:nvSpPr>
      <xdr:spPr>
        <a:xfrm>
          <a:off x="49530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55880</xdr:rowOff>
    </xdr:from>
    <xdr:ext cx="736600" cy="256540"/>
    <xdr:sp macro="" textlink="">
      <xdr:nvSpPr>
        <xdr:cNvPr id="115" name="テキスト ボックス 114"/>
        <xdr:cNvSpPr txBox="1"/>
      </xdr:nvSpPr>
      <xdr:spPr>
        <a:xfrm>
          <a:off x="4622800" y="70091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185420</xdr:rowOff>
    </xdr:from>
    <xdr:to>
      <xdr:col>22</xdr:col>
      <xdr:colOff>114300</xdr:colOff>
      <xdr:row>34</xdr:row>
      <xdr:rowOff>200660</xdr:rowOff>
    </xdr:to>
    <xdr:cxnSp macro="">
      <xdr:nvCxnSpPr>
        <xdr:cNvPr id="116" name="直線コネクタ 115"/>
        <xdr:cNvCxnSpPr/>
      </xdr:nvCxnSpPr>
      <xdr:spPr>
        <a:xfrm>
          <a:off x="3606800" y="645287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342900</xdr:rowOff>
    </xdr:from>
    <xdr:to>
      <xdr:col>22</xdr:col>
      <xdr:colOff>165100</xdr:colOff>
      <xdr:row>36</xdr:row>
      <xdr:rowOff>100965</xdr:rowOff>
    </xdr:to>
    <xdr:sp macro="" textlink="">
      <xdr:nvSpPr>
        <xdr:cNvPr id="117" name="フローチャート: 判断 116"/>
        <xdr:cNvSpPr/>
      </xdr:nvSpPr>
      <xdr:spPr>
        <a:xfrm>
          <a:off x="42545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86360</xdr:rowOff>
    </xdr:from>
    <xdr:ext cx="762000" cy="257175"/>
    <xdr:sp macro="" textlink="">
      <xdr:nvSpPr>
        <xdr:cNvPr id="118" name="テキスト ボックス 117"/>
        <xdr:cNvSpPr txBox="1"/>
      </xdr:nvSpPr>
      <xdr:spPr>
        <a:xfrm>
          <a:off x="3924300" y="7039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185420</xdr:rowOff>
    </xdr:from>
    <xdr:to>
      <xdr:col>18</xdr:col>
      <xdr:colOff>177800</xdr:colOff>
      <xdr:row>34</xdr:row>
      <xdr:rowOff>286385</xdr:rowOff>
    </xdr:to>
    <xdr:cxnSp macro="">
      <xdr:nvCxnSpPr>
        <xdr:cNvPr id="119" name="直線コネクタ 118"/>
        <xdr:cNvCxnSpPr/>
      </xdr:nvCxnSpPr>
      <xdr:spPr>
        <a:xfrm flipV="1">
          <a:off x="2908300" y="6452870"/>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74930</xdr:rowOff>
    </xdr:from>
    <xdr:to>
      <xdr:col>19</xdr:col>
      <xdr:colOff>38100</xdr:colOff>
      <xdr:row>37</xdr:row>
      <xdr:rowOff>5080</xdr:rowOff>
    </xdr:to>
    <xdr:sp macro="" textlink="">
      <xdr:nvSpPr>
        <xdr:cNvPr id="120" name="フローチャート: 判断 119"/>
        <xdr:cNvSpPr/>
      </xdr:nvSpPr>
      <xdr:spPr>
        <a:xfrm>
          <a:off x="3556000" y="7028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161290</xdr:rowOff>
    </xdr:from>
    <xdr:ext cx="762000" cy="259080"/>
    <xdr:sp macro="" textlink="">
      <xdr:nvSpPr>
        <xdr:cNvPr id="121" name="テキスト ボックス 120"/>
        <xdr:cNvSpPr txBox="1"/>
      </xdr:nvSpPr>
      <xdr:spPr>
        <a:xfrm>
          <a:off x="32258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17780</xdr:rowOff>
    </xdr:from>
    <xdr:to>
      <xdr:col>15</xdr:col>
      <xdr:colOff>101600</xdr:colOff>
      <xdr:row>36</xdr:row>
      <xdr:rowOff>119380</xdr:rowOff>
    </xdr:to>
    <xdr:sp macro="" textlink="">
      <xdr:nvSpPr>
        <xdr:cNvPr id="122" name="フローチャート: 判断 121"/>
        <xdr:cNvSpPr/>
      </xdr:nvSpPr>
      <xdr:spPr>
        <a:xfrm>
          <a:off x="28575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104140</xdr:rowOff>
    </xdr:from>
    <xdr:ext cx="762000" cy="259715"/>
    <xdr:sp macro="" textlink="">
      <xdr:nvSpPr>
        <xdr:cNvPr id="123" name="テキスト ボックス 122"/>
        <xdr:cNvSpPr txBox="1"/>
      </xdr:nvSpPr>
      <xdr:spPr>
        <a:xfrm>
          <a:off x="2527300" y="7057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4" name="テキスト ボックス 123"/>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290195</xdr:rowOff>
    </xdr:from>
    <xdr:to>
      <xdr:col>29</xdr:col>
      <xdr:colOff>177800</xdr:colOff>
      <xdr:row>34</xdr:row>
      <xdr:rowOff>49530</xdr:rowOff>
    </xdr:to>
    <xdr:sp macro="" textlink="">
      <xdr:nvSpPr>
        <xdr:cNvPr id="129" name="楕円 128"/>
        <xdr:cNvSpPr/>
      </xdr:nvSpPr>
      <xdr:spPr>
        <a:xfrm>
          <a:off x="5600700" y="62147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135890</xdr:rowOff>
    </xdr:from>
    <xdr:ext cx="760730" cy="256540"/>
    <xdr:sp macro="" textlink="">
      <xdr:nvSpPr>
        <xdr:cNvPr id="130" name="人口1人当たり決算額の推移該当値テキスト445"/>
        <xdr:cNvSpPr txBox="1"/>
      </xdr:nvSpPr>
      <xdr:spPr>
        <a:xfrm>
          <a:off x="5740400" y="606044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1270</xdr:rowOff>
    </xdr:from>
    <xdr:to>
      <xdr:col>26</xdr:col>
      <xdr:colOff>101600</xdr:colOff>
      <xdr:row>34</xdr:row>
      <xdr:rowOff>103505</xdr:rowOff>
    </xdr:to>
    <xdr:sp macro="" textlink="">
      <xdr:nvSpPr>
        <xdr:cNvPr id="131" name="楕円 130"/>
        <xdr:cNvSpPr/>
      </xdr:nvSpPr>
      <xdr:spPr>
        <a:xfrm>
          <a:off x="4953000" y="6268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114300</xdr:rowOff>
    </xdr:from>
    <xdr:ext cx="736600" cy="259715"/>
    <xdr:sp macro="" textlink="">
      <xdr:nvSpPr>
        <xdr:cNvPr id="132" name="テキスト ボックス 131"/>
        <xdr:cNvSpPr txBox="1"/>
      </xdr:nvSpPr>
      <xdr:spPr>
        <a:xfrm>
          <a:off x="4622800" y="60388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149225</xdr:rowOff>
    </xdr:from>
    <xdr:to>
      <xdr:col>22</xdr:col>
      <xdr:colOff>165100</xdr:colOff>
      <xdr:row>34</xdr:row>
      <xdr:rowOff>251460</xdr:rowOff>
    </xdr:to>
    <xdr:sp macro="" textlink="">
      <xdr:nvSpPr>
        <xdr:cNvPr id="133" name="楕円 132"/>
        <xdr:cNvSpPr/>
      </xdr:nvSpPr>
      <xdr:spPr>
        <a:xfrm>
          <a:off x="4254500" y="6416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262255</xdr:rowOff>
    </xdr:from>
    <xdr:ext cx="762000" cy="258445"/>
    <xdr:sp macro="" textlink="">
      <xdr:nvSpPr>
        <xdr:cNvPr id="134" name="テキスト ボックス 133"/>
        <xdr:cNvSpPr txBox="1"/>
      </xdr:nvSpPr>
      <xdr:spPr>
        <a:xfrm>
          <a:off x="3924300" y="618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134620</xdr:rowOff>
    </xdr:from>
    <xdr:to>
      <xdr:col>19</xdr:col>
      <xdr:colOff>38100</xdr:colOff>
      <xdr:row>34</xdr:row>
      <xdr:rowOff>236855</xdr:rowOff>
    </xdr:to>
    <xdr:sp macro="" textlink="">
      <xdr:nvSpPr>
        <xdr:cNvPr id="135" name="楕円 134"/>
        <xdr:cNvSpPr/>
      </xdr:nvSpPr>
      <xdr:spPr>
        <a:xfrm>
          <a:off x="3556000" y="6402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246380</xdr:rowOff>
    </xdr:from>
    <xdr:ext cx="762000" cy="256540"/>
    <xdr:sp macro="" textlink="">
      <xdr:nvSpPr>
        <xdr:cNvPr id="136" name="テキスト ボックス 135"/>
        <xdr:cNvSpPr txBox="1"/>
      </xdr:nvSpPr>
      <xdr:spPr>
        <a:xfrm>
          <a:off x="3225800" y="6170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235585</xdr:rowOff>
    </xdr:from>
    <xdr:to>
      <xdr:col>15</xdr:col>
      <xdr:colOff>101600</xdr:colOff>
      <xdr:row>34</xdr:row>
      <xdr:rowOff>337820</xdr:rowOff>
    </xdr:to>
    <xdr:sp macro="" textlink="">
      <xdr:nvSpPr>
        <xdr:cNvPr id="137" name="楕円 136"/>
        <xdr:cNvSpPr/>
      </xdr:nvSpPr>
      <xdr:spPr>
        <a:xfrm>
          <a:off x="2857500" y="6503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3810</xdr:rowOff>
    </xdr:from>
    <xdr:ext cx="762000" cy="259715"/>
    <xdr:sp macro="" textlink="">
      <xdr:nvSpPr>
        <xdr:cNvPr id="138" name="テキスト ボックス 137"/>
        <xdr:cNvSpPr txBox="1"/>
      </xdr:nvSpPr>
      <xdr:spPr>
        <a:xfrm>
          <a:off x="2527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52,622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360" cy="259080"/>
    <xdr:sp macro="" textlink="">
      <xdr:nvSpPr>
        <xdr:cNvPr id="46" name="テキスト ボックス 45"/>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8" name="テキスト ボックス 47"/>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157480</xdr:rowOff>
    </xdr:from>
    <xdr:to>
      <xdr:col>24</xdr:col>
      <xdr:colOff>62865</xdr:colOff>
      <xdr:row>38</xdr:row>
      <xdr:rowOff>100965</xdr:rowOff>
    </xdr:to>
    <xdr:cxnSp macro="">
      <xdr:nvCxnSpPr>
        <xdr:cNvPr id="56" name="直線コネクタ 55"/>
        <xdr:cNvCxnSpPr/>
      </xdr:nvCxnSpPr>
      <xdr:spPr>
        <a:xfrm flipV="1">
          <a:off x="4633595" y="547243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104775</xdr:rowOff>
    </xdr:from>
    <xdr:ext cx="534670" cy="259080"/>
    <xdr:sp macro="" textlink="">
      <xdr:nvSpPr>
        <xdr:cNvPr id="57" name="人件費最小値テキスト"/>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100965</xdr:rowOff>
    </xdr:from>
    <xdr:to>
      <xdr:col>24</xdr:col>
      <xdr:colOff>152400</xdr:colOff>
      <xdr:row>38</xdr:row>
      <xdr:rowOff>100965</xdr:rowOff>
    </xdr:to>
    <xdr:cxnSp macro="">
      <xdr:nvCxnSpPr>
        <xdr:cNvPr id="58" name="直線コネクタ 57"/>
        <xdr:cNvCxnSpPr/>
      </xdr:nvCxnSpPr>
      <xdr:spPr>
        <a:xfrm>
          <a:off x="4546600" y="661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104140</xdr:rowOff>
    </xdr:from>
    <xdr:ext cx="598805" cy="259080"/>
    <xdr:sp macro="" textlink="">
      <xdr:nvSpPr>
        <xdr:cNvPr id="59" name="人件費最大値テキスト"/>
        <xdr:cNvSpPr txBox="1"/>
      </xdr:nvSpPr>
      <xdr:spPr>
        <a:xfrm>
          <a:off x="4686300" y="524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215,172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157480</xdr:rowOff>
    </xdr:from>
    <xdr:to>
      <xdr:col>24</xdr:col>
      <xdr:colOff>152400</xdr:colOff>
      <xdr:row>31</xdr:row>
      <xdr:rowOff>157480</xdr:rowOff>
    </xdr:to>
    <xdr:cxnSp macro="">
      <xdr:nvCxnSpPr>
        <xdr:cNvPr id="60" name="直線コネクタ 59"/>
        <xdr:cNvCxnSpPr/>
      </xdr:nvCxnSpPr>
      <xdr:spPr>
        <a:xfrm>
          <a:off x="4546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104140</xdr:rowOff>
    </xdr:from>
    <xdr:to>
      <xdr:col>24</xdr:col>
      <xdr:colOff>63500</xdr:colOff>
      <xdr:row>35</xdr:row>
      <xdr:rowOff>106045</xdr:rowOff>
    </xdr:to>
    <xdr:cxnSp macro="">
      <xdr:nvCxnSpPr>
        <xdr:cNvPr id="61" name="直線コネクタ 60"/>
        <xdr:cNvCxnSpPr/>
      </xdr:nvCxnSpPr>
      <xdr:spPr>
        <a:xfrm>
          <a:off x="3797300" y="61048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148590</xdr:rowOff>
    </xdr:from>
    <xdr:ext cx="598805" cy="259080"/>
    <xdr:sp macro="" textlink="">
      <xdr:nvSpPr>
        <xdr:cNvPr id="62" name="人件費平均値テキスト"/>
        <xdr:cNvSpPr txBox="1"/>
      </xdr:nvSpPr>
      <xdr:spPr>
        <a:xfrm>
          <a:off x="4686300" y="6149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63" name="フローチャート: 判断 62"/>
        <xdr:cNvSpPr/>
      </xdr:nvSpPr>
      <xdr:spPr>
        <a:xfrm>
          <a:off x="4584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104140</xdr:rowOff>
    </xdr:from>
    <xdr:to>
      <xdr:col>19</xdr:col>
      <xdr:colOff>177800</xdr:colOff>
      <xdr:row>35</xdr:row>
      <xdr:rowOff>170180</xdr:rowOff>
    </xdr:to>
    <xdr:cxnSp macro="">
      <xdr:nvCxnSpPr>
        <xdr:cNvPr id="64" name="直線コネクタ 63"/>
        <xdr:cNvCxnSpPr/>
      </xdr:nvCxnSpPr>
      <xdr:spPr>
        <a:xfrm flipV="1">
          <a:off x="2908300" y="61048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166370</xdr:rowOff>
    </xdr:from>
    <xdr:to>
      <xdr:col>20</xdr:col>
      <xdr:colOff>38100</xdr:colOff>
      <xdr:row>36</xdr:row>
      <xdr:rowOff>95885</xdr:rowOff>
    </xdr:to>
    <xdr:sp macro="" textlink="">
      <xdr:nvSpPr>
        <xdr:cNvPr id="65" name="フローチャート: 判断 64"/>
        <xdr:cNvSpPr/>
      </xdr:nvSpPr>
      <xdr:spPr>
        <a:xfrm>
          <a:off x="3746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86995</xdr:rowOff>
    </xdr:from>
    <xdr:ext cx="597535" cy="257810"/>
    <xdr:sp macro="" textlink="">
      <xdr:nvSpPr>
        <xdr:cNvPr id="66" name="テキスト ボックス 65"/>
        <xdr:cNvSpPr txBox="1"/>
      </xdr:nvSpPr>
      <xdr:spPr>
        <a:xfrm>
          <a:off x="3497580" y="62591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153035</xdr:rowOff>
    </xdr:from>
    <xdr:to>
      <xdr:col>15</xdr:col>
      <xdr:colOff>50800</xdr:colOff>
      <xdr:row>35</xdr:row>
      <xdr:rowOff>170180</xdr:rowOff>
    </xdr:to>
    <xdr:cxnSp macro="">
      <xdr:nvCxnSpPr>
        <xdr:cNvPr id="67" name="直線コネクタ 66"/>
        <xdr:cNvCxnSpPr/>
      </xdr:nvCxnSpPr>
      <xdr:spPr>
        <a:xfrm>
          <a:off x="2019300" y="6153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107315</xdr:rowOff>
    </xdr:to>
    <xdr:sp macro="" textlink="">
      <xdr:nvSpPr>
        <xdr:cNvPr id="68" name="フローチャート: 判断 67"/>
        <xdr:cNvSpPr/>
      </xdr:nvSpPr>
      <xdr:spPr>
        <a:xfrm>
          <a:off x="2857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99060</xdr:rowOff>
    </xdr:from>
    <xdr:ext cx="597535" cy="257810"/>
    <xdr:sp macro="" textlink="">
      <xdr:nvSpPr>
        <xdr:cNvPr id="69" name="テキスト ボックス 68"/>
        <xdr:cNvSpPr txBox="1"/>
      </xdr:nvSpPr>
      <xdr:spPr>
        <a:xfrm>
          <a:off x="2608580" y="6271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153035</xdr:rowOff>
    </xdr:from>
    <xdr:to>
      <xdr:col>10</xdr:col>
      <xdr:colOff>114300</xdr:colOff>
      <xdr:row>36</xdr:row>
      <xdr:rowOff>75565</xdr:rowOff>
    </xdr:to>
    <xdr:cxnSp macro="">
      <xdr:nvCxnSpPr>
        <xdr:cNvPr id="70" name="直線コネクタ 69"/>
        <xdr:cNvCxnSpPr/>
      </xdr:nvCxnSpPr>
      <xdr:spPr>
        <a:xfrm flipV="1">
          <a:off x="1130300" y="615378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1" name="フローチャート: 判断 70"/>
        <xdr:cNvSpPr/>
      </xdr:nvSpPr>
      <xdr:spPr>
        <a:xfrm>
          <a:off x="1968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9525</xdr:rowOff>
    </xdr:from>
    <xdr:ext cx="597535" cy="257810"/>
    <xdr:sp macro="" textlink="">
      <xdr:nvSpPr>
        <xdr:cNvPr id="72" name="テキスト ボックス 71"/>
        <xdr:cNvSpPr txBox="1"/>
      </xdr:nvSpPr>
      <xdr:spPr>
        <a:xfrm>
          <a:off x="1719580" y="6353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49530</xdr:rowOff>
    </xdr:from>
    <xdr:to>
      <xdr:col>6</xdr:col>
      <xdr:colOff>38100</xdr:colOff>
      <xdr:row>36</xdr:row>
      <xdr:rowOff>151130</xdr:rowOff>
    </xdr:to>
    <xdr:sp macro="" textlink="">
      <xdr:nvSpPr>
        <xdr:cNvPr id="73" name="フローチャート: 判断 72"/>
        <xdr:cNvSpPr/>
      </xdr:nvSpPr>
      <xdr:spPr>
        <a:xfrm>
          <a:off x="1079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142240</xdr:rowOff>
    </xdr:from>
    <xdr:ext cx="597535" cy="259080"/>
    <xdr:sp macro="" textlink="">
      <xdr:nvSpPr>
        <xdr:cNvPr id="74" name="テキスト ボックス 73"/>
        <xdr:cNvSpPr txBox="1"/>
      </xdr:nvSpPr>
      <xdr:spPr>
        <a:xfrm>
          <a:off x="830580" y="6314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55245</xdr:rowOff>
    </xdr:from>
    <xdr:to>
      <xdr:col>24</xdr:col>
      <xdr:colOff>114300</xdr:colOff>
      <xdr:row>35</xdr:row>
      <xdr:rowOff>156845</xdr:rowOff>
    </xdr:to>
    <xdr:sp macro="" textlink="">
      <xdr:nvSpPr>
        <xdr:cNvPr id="80" name="楕円 79"/>
        <xdr:cNvSpPr/>
      </xdr:nvSpPr>
      <xdr:spPr>
        <a:xfrm>
          <a:off x="45847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78105</xdr:rowOff>
    </xdr:from>
    <xdr:ext cx="598805" cy="257810"/>
    <xdr:sp macro="" textlink="">
      <xdr:nvSpPr>
        <xdr:cNvPr id="81" name="人件費該当値テキスト"/>
        <xdr:cNvSpPr txBox="1"/>
      </xdr:nvSpPr>
      <xdr:spPr>
        <a:xfrm>
          <a:off x="4686300" y="59074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131,922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53340</xdr:rowOff>
    </xdr:from>
    <xdr:to>
      <xdr:col>20</xdr:col>
      <xdr:colOff>38100</xdr:colOff>
      <xdr:row>35</xdr:row>
      <xdr:rowOff>154940</xdr:rowOff>
    </xdr:to>
    <xdr:sp macro="" textlink="">
      <xdr:nvSpPr>
        <xdr:cNvPr id="82" name="楕円 81"/>
        <xdr:cNvSpPr/>
      </xdr:nvSpPr>
      <xdr:spPr>
        <a:xfrm>
          <a:off x="3746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0</xdr:rowOff>
    </xdr:from>
    <xdr:ext cx="597535" cy="259080"/>
    <xdr:sp macro="" textlink="">
      <xdr:nvSpPr>
        <xdr:cNvPr id="83" name="テキスト ボックス 82"/>
        <xdr:cNvSpPr txBox="1"/>
      </xdr:nvSpPr>
      <xdr:spPr>
        <a:xfrm>
          <a:off x="3497580" y="5829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119380</xdr:rowOff>
    </xdr:from>
    <xdr:to>
      <xdr:col>15</xdr:col>
      <xdr:colOff>101600</xdr:colOff>
      <xdr:row>36</xdr:row>
      <xdr:rowOff>49530</xdr:rowOff>
    </xdr:to>
    <xdr:sp macro="" textlink="">
      <xdr:nvSpPr>
        <xdr:cNvPr id="84" name="楕円 83"/>
        <xdr:cNvSpPr/>
      </xdr:nvSpPr>
      <xdr:spPr>
        <a:xfrm>
          <a:off x="2857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66040</xdr:rowOff>
    </xdr:from>
    <xdr:ext cx="597535" cy="257810"/>
    <xdr:sp macro="" textlink="">
      <xdr:nvSpPr>
        <xdr:cNvPr id="85" name="テキスト ボックス 84"/>
        <xdr:cNvSpPr txBox="1"/>
      </xdr:nvSpPr>
      <xdr:spPr>
        <a:xfrm>
          <a:off x="2608580" y="58953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6" name="楕円 85"/>
        <xdr:cNvSpPr/>
      </xdr:nvSpPr>
      <xdr:spPr>
        <a:xfrm>
          <a:off x="196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48895</xdr:rowOff>
    </xdr:from>
    <xdr:ext cx="597535" cy="259080"/>
    <xdr:sp macro="" textlink="">
      <xdr:nvSpPr>
        <xdr:cNvPr id="87" name="テキスト ボックス 86"/>
        <xdr:cNvSpPr txBox="1"/>
      </xdr:nvSpPr>
      <xdr:spPr>
        <a:xfrm>
          <a:off x="1719580" y="58781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24765</xdr:rowOff>
    </xdr:from>
    <xdr:to>
      <xdr:col>6</xdr:col>
      <xdr:colOff>38100</xdr:colOff>
      <xdr:row>36</xdr:row>
      <xdr:rowOff>126365</xdr:rowOff>
    </xdr:to>
    <xdr:sp macro="" textlink="">
      <xdr:nvSpPr>
        <xdr:cNvPr id="88" name="楕円 87"/>
        <xdr:cNvSpPr/>
      </xdr:nvSpPr>
      <xdr:spPr>
        <a:xfrm>
          <a:off x="1079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143510</xdr:rowOff>
    </xdr:from>
    <xdr:ext cx="597535" cy="257810"/>
    <xdr:sp macro="" textlink="">
      <xdr:nvSpPr>
        <xdr:cNvPr id="89" name="テキスト ボックス 88"/>
        <xdr:cNvSpPr txBox="1"/>
      </xdr:nvSpPr>
      <xdr:spPr>
        <a:xfrm>
          <a:off x="830580" y="5972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1" name="テキスト ボックス 100"/>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3" name="テキスト ボックス 102"/>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5" name="テキスト ボックス 104"/>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7" name="テキスト ボックス 106"/>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57</xdr:row>
      <xdr:rowOff>59690</xdr:rowOff>
    </xdr:to>
    <xdr:cxnSp macro="">
      <xdr:nvCxnSpPr>
        <xdr:cNvPr id="111" name="直線コネクタ 110"/>
        <xdr:cNvCxnSpPr/>
      </xdr:nvCxnSpPr>
      <xdr:spPr>
        <a:xfrm flipV="1">
          <a:off x="4633595" y="868616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7810"/>
    <xdr:sp macro="" textlink="">
      <xdr:nvSpPr>
        <xdr:cNvPr id="112" name="物件費最小値テキスト"/>
        <xdr:cNvSpPr txBox="1"/>
      </xdr:nvSpPr>
      <xdr:spPr>
        <a:xfrm>
          <a:off x="4686300" y="9836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59690</xdr:rowOff>
    </xdr:from>
    <xdr:to>
      <xdr:col>24</xdr:col>
      <xdr:colOff>152400</xdr:colOff>
      <xdr:row>57</xdr:row>
      <xdr:rowOff>59690</xdr:rowOff>
    </xdr:to>
    <xdr:cxnSp macro="">
      <xdr:nvCxnSpPr>
        <xdr:cNvPr id="113" name="直線コネクタ 112"/>
        <xdr:cNvCxnSpPr/>
      </xdr:nvCxnSpPr>
      <xdr:spPr>
        <a:xfrm>
          <a:off x="4546600" y="983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14" name="物件費最大値テキスト"/>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15" name="直線コネクタ 114"/>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128270</xdr:rowOff>
    </xdr:from>
    <xdr:to>
      <xdr:col>24</xdr:col>
      <xdr:colOff>63500</xdr:colOff>
      <xdr:row>55</xdr:row>
      <xdr:rowOff>152400</xdr:rowOff>
    </xdr:to>
    <xdr:cxnSp macro="">
      <xdr:nvCxnSpPr>
        <xdr:cNvPr id="116" name="直線コネクタ 115"/>
        <xdr:cNvCxnSpPr/>
      </xdr:nvCxnSpPr>
      <xdr:spPr>
        <a:xfrm>
          <a:off x="3797300" y="95580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69850</xdr:rowOff>
    </xdr:from>
    <xdr:ext cx="598805" cy="259080"/>
    <xdr:sp macro="" textlink="">
      <xdr:nvSpPr>
        <xdr:cNvPr id="117" name="物件費平均値テキスト"/>
        <xdr:cNvSpPr txBox="1"/>
      </xdr:nvSpPr>
      <xdr:spPr>
        <a:xfrm>
          <a:off x="4686300" y="9328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46990</xdr:rowOff>
    </xdr:from>
    <xdr:to>
      <xdr:col>24</xdr:col>
      <xdr:colOff>114300</xdr:colOff>
      <xdr:row>55</xdr:row>
      <xdr:rowOff>148590</xdr:rowOff>
    </xdr:to>
    <xdr:sp macro="" textlink="">
      <xdr:nvSpPr>
        <xdr:cNvPr id="118" name="フローチャート: 判断 117"/>
        <xdr:cNvSpPr/>
      </xdr:nvSpPr>
      <xdr:spPr>
        <a:xfrm>
          <a:off x="45847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95885</xdr:rowOff>
    </xdr:from>
    <xdr:to>
      <xdr:col>19</xdr:col>
      <xdr:colOff>177800</xdr:colOff>
      <xdr:row>55</xdr:row>
      <xdr:rowOff>128270</xdr:rowOff>
    </xdr:to>
    <xdr:cxnSp macro="">
      <xdr:nvCxnSpPr>
        <xdr:cNvPr id="119" name="直線コネクタ 118"/>
        <xdr:cNvCxnSpPr/>
      </xdr:nvCxnSpPr>
      <xdr:spPr>
        <a:xfrm>
          <a:off x="2908300" y="9525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43180</xdr:rowOff>
    </xdr:from>
    <xdr:to>
      <xdr:col>20</xdr:col>
      <xdr:colOff>38100</xdr:colOff>
      <xdr:row>55</xdr:row>
      <xdr:rowOff>144780</xdr:rowOff>
    </xdr:to>
    <xdr:sp macro="" textlink="">
      <xdr:nvSpPr>
        <xdr:cNvPr id="120" name="フローチャート: 判断 119"/>
        <xdr:cNvSpPr/>
      </xdr:nvSpPr>
      <xdr:spPr>
        <a:xfrm>
          <a:off x="3746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161290</xdr:rowOff>
    </xdr:from>
    <xdr:ext cx="597535" cy="259080"/>
    <xdr:sp macro="" textlink="">
      <xdr:nvSpPr>
        <xdr:cNvPr id="121" name="テキスト ボックス 120"/>
        <xdr:cNvSpPr txBox="1"/>
      </xdr:nvSpPr>
      <xdr:spPr>
        <a:xfrm>
          <a:off x="3497580" y="9248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79375</xdr:rowOff>
    </xdr:from>
    <xdr:to>
      <xdr:col>15</xdr:col>
      <xdr:colOff>50800</xdr:colOff>
      <xdr:row>55</xdr:row>
      <xdr:rowOff>95885</xdr:rowOff>
    </xdr:to>
    <xdr:cxnSp macro="">
      <xdr:nvCxnSpPr>
        <xdr:cNvPr id="122" name="直線コネクタ 121"/>
        <xdr:cNvCxnSpPr/>
      </xdr:nvCxnSpPr>
      <xdr:spPr>
        <a:xfrm>
          <a:off x="2019300" y="95091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68580</xdr:rowOff>
    </xdr:from>
    <xdr:to>
      <xdr:col>15</xdr:col>
      <xdr:colOff>101600</xdr:colOff>
      <xdr:row>55</xdr:row>
      <xdr:rowOff>170180</xdr:rowOff>
    </xdr:to>
    <xdr:sp macro="" textlink="">
      <xdr:nvSpPr>
        <xdr:cNvPr id="123" name="フローチャート: 判断 122"/>
        <xdr:cNvSpPr/>
      </xdr:nvSpPr>
      <xdr:spPr>
        <a:xfrm>
          <a:off x="2857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161290</xdr:rowOff>
    </xdr:from>
    <xdr:ext cx="597535" cy="259080"/>
    <xdr:sp macro="" textlink="">
      <xdr:nvSpPr>
        <xdr:cNvPr id="124" name="テキスト ボックス 123"/>
        <xdr:cNvSpPr txBox="1"/>
      </xdr:nvSpPr>
      <xdr:spPr>
        <a:xfrm>
          <a:off x="2608580" y="9591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79375</xdr:rowOff>
    </xdr:from>
    <xdr:to>
      <xdr:col>10</xdr:col>
      <xdr:colOff>114300</xdr:colOff>
      <xdr:row>55</xdr:row>
      <xdr:rowOff>80010</xdr:rowOff>
    </xdr:to>
    <xdr:cxnSp macro="">
      <xdr:nvCxnSpPr>
        <xdr:cNvPr id="125" name="直線コネクタ 124"/>
        <xdr:cNvCxnSpPr/>
      </xdr:nvCxnSpPr>
      <xdr:spPr>
        <a:xfrm flipV="1">
          <a:off x="1130300" y="9509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92075</xdr:rowOff>
    </xdr:from>
    <xdr:to>
      <xdr:col>10</xdr:col>
      <xdr:colOff>165100</xdr:colOff>
      <xdr:row>56</xdr:row>
      <xdr:rowOff>22225</xdr:rowOff>
    </xdr:to>
    <xdr:sp macro="" textlink="">
      <xdr:nvSpPr>
        <xdr:cNvPr id="126" name="フローチャート: 判断 125"/>
        <xdr:cNvSpPr/>
      </xdr:nvSpPr>
      <xdr:spPr>
        <a:xfrm>
          <a:off x="1968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13335</xdr:rowOff>
    </xdr:from>
    <xdr:ext cx="597535" cy="259080"/>
    <xdr:sp macro="" textlink="">
      <xdr:nvSpPr>
        <xdr:cNvPr id="127" name="テキスト ボックス 126"/>
        <xdr:cNvSpPr txBox="1"/>
      </xdr:nvSpPr>
      <xdr:spPr>
        <a:xfrm>
          <a:off x="1719580" y="9614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28" name="フローチャート: 判断 127"/>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33020</xdr:rowOff>
    </xdr:from>
    <xdr:ext cx="597535" cy="259080"/>
    <xdr:sp macro="" textlink="">
      <xdr:nvSpPr>
        <xdr:cNvPr id="129" name="テキスト ボックス 128"/>
        <xdr:cNvSpPr txBox="1"/>
      </xdr:nvSpPr>
      <xdr:spPr>
        <a:xfrm>
          <a:off x="830580" y="9634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101600</xdr:rowOff>
    </xdr:from>
    <xdr:to>
      <xdr:col>24</xdr:col>
      <xdr:colOff>114300</xdr:colOff>
      <xdr:row>56</xdr:row>
      <xdr:rowOff>31750</xdr:rowOff>
    </xdr:to>
    <xdr:sp macro="" textlink="">
      <xdr:nvSpPr>
        <xdr:cNvPr id="135" name="楕円 134"/>
        <xdr:cNvSpPr/>
      </xdr:nvSpPr>
      <xdr:spPr>
        <a:xfrm>
          <a:off x="45847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80010</xdr:rowOff>
    </xdr:from>
    <xdr:ext cx="598805" cy="259080"/>
    <xdr:sp macro="" textlink="">
      <xdr:nvSpPr>
        <xdr:cNvPr id="136" name="物件費該当値テキスト"/>
        <xdr:cNvSpPr txBox="1"/>
      </xdr:nvSpPr>
      <xdr:spPr>
        <a:xfrm>
          <a:off x="4686300" y="9509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77470</xdr:rowOff>
    </xdr:from>
    <xdr:to>
      <xdr:col>20</xdr:col>
      <xdr:colOff>38100</xdr:colOff>
      <xdr:row>56</xdr:row>
      <xdr:rowOff>7620</xdr:rowOff>
    </xdr:to>
    <xdr:sp macro="" textlink="">
      <xdr:nvSpPr>
        <xdr:cNvPr id="137" name="楕円 136"/>
        <xdr:cNvSpPr/>
      </xdr:nvSpPr>
      <xdr:spPr>
        <a:xfrm>
          <a:off x="37465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170180</xdr:rowOff>
    </xdr:from>
    <xdr:ext cx="597535" cy="259080"/>
    <xdr:sp macro="" textlink="">
      <xdr:nvSpPr>
        <xdr:cNvPr id="138" name="テキスト ボックス 137"/>
        <xdr:cNvSpPr txBox="1"/>
      </xdr:nvSpPr>
      <xdr:spPr>
        <a:xfrm>
          <a:off x="3497580" y="9599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45085</xdr:rowOff>
    </xdr:from>
    <xdr:to>
      <xdr:col>15</xdr:col>
      <xdr:colOff>101600</xdr:colOff>
      <xdr:row>55</xdr:row>
      <xdr:rowOff>146685</xdr:rowOff>
    </xdr:to>
    <xdr:sp macro="" textlink="">
      <xdr:nvSpPr>
        <xdr:cNvPr id="139" name="楕円 138"/>
        <xdr:cNvSpPr/>
      </xdr:nvSpPr>
      <xdr:spPr>
        <a:xfrm>
          <a:off x="2857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163195</xdr:rowOff>
    </xdr:from>
    <xdr:ext cx="597535" cy="259080"/>
    <xdr:sp macro="" textlink="">
      <xdr:nvSpPr>
        <xdr:cNvPr id="140" name="テキスト ボックス 139"/>
        <xdr:cNvSpPr txBox="1"/>
      </xdr:nvSpPr>
      <xdr:spPr>
        <a:xfrm>
          <a:off x="2608580" y="9250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29210</xdr:rowOff>
    </xdr:from>
    <xdr:to>
      <xdr:col>10</xdr:col>
      <xdr:colOff>165100</xdr:colOff>
      <xdr:row>55</xdr:row>
      <xdr:rowOff>130175</xdr:rowOff>
    </xdr:to>
    <xdr:sp macro="" textlink="">
      <xdr:nvSpPr>
        <xdr:cNvPr id="141" name="楕円 140"/>
        <xdr:cNvSpPr/>
      </xdr:nvSpPr>
      <xdr:spPr>
        <a:xfrm>
          <a:off x="1968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146685</xdr:rowOff>
    </xdr:from>
    <xdr:ext cx="597535" cy="257810"/>
    <xdr:sp macro="" textlink="">
      <xdr:nvSpPr>
        <xdr:cNvPr id="142" name="テキスト ボックス 141"/>
        <xdr:cNvSpPr txBox="1"/>
      </xdr:nvSpPr>
      <xdr:spPr>
        <a:xfrm>
          <a:off x="1719580" y="9233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29210</xdr:rowOff>
    </xdr:from>
    <xdr:to>
      <xdr:col>6</xdr:col>
      <xdr:colOff>38100</xdr:colOff>
      <xdr:row>55</xdr:row>
      <xdr:rowOff>130810</xdr:rowOff>
    </xdr:to>
    <xdr:sp macro="" textlink="">
      <xdr:nvSpPr>
        <xdr:cNvPr id="143" name="楕円 142"/>
        <xdr:cNvSpPr/>
      </xdr:nvSpPr>
      <xdr:spPr>
        <a:xfrm>
          <a:off x="1079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147320</xdr:rowOff>
    </xdr:from>
    <xdr:ext cx="597535" cy="259080"/>
    <xdr:sp macro="" textlink="">
      <xdr:nvSpPr>
        <xdr:cNvPr id="144" name="テキスト ボックス 143"/>
        <xdr:cNvSpPr txBox="1"/>
      </xdr:nvSpPr>
      <xdr:spPr>
        <a:xfrm>
          <a:off x="830580" y="9234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56" name="テキスト ボックス 155"/>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58" name="テキスト ボックス 157"/>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60" name="テキスト ボックス 159"/>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2" name="テキスト ボックス 161"/>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4" name="テキスト ボックス 163"/>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137160</xdr:rowOff>
    </xdr:from>
    <xdr:to>
      <xdr:col>24</xdr:col>
      <xdr:colOff>62865</xdr:colOff>
      <xdr:row>78</xdr:row>
      <xdr:rowOff>138430</xdr:rowOff>
    </xdr:to>
    <xdr:cxnSp macro="">
      <xdr:nvCxnSpPr>
        <xdr:cNvPr id="166" name="直線コネクタ 165"/>
        <xdr:cNvCxnSpPr/>
      </xdr:nvCxnSpPr>
      <xdr:spPr>
        <a:xfrm flipV="1">
          <a:off x="4633595" y="1231011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142240</xdr:rowOff>
    </xdr:from>
    <xdr:ext cx="313690" cy="259080"/>
    <xdr:sp macro="" textlink="">
      <xdr:nvSpPr>
        <xdr:cNvPr id="167" name="維持補修費最小値テキスト"/>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168" name="直線コネクタ 167"/>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83820</xdr:rowOff>
    </xdr:from>
    <xdr:ext cx="534670" cy="259080"/>
    <xdr:sp macro="" textlink="">
      <xdr:nvSpPr>
        <xdr:cNvPr id="169" name="維持補修費最大値テキスト"/>
        <xdr:cNvSpPr txBox="1"/>
      </xdr:nvSpPr>
      <xdr:spPr>
        <a:xfrm>
          <a:off x="4686300" y="1208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52,614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137160</xdr:rowOff>
    </xdr:from>
    <xdr:to>
      <xdr:col>24</xdr:col>
      <xdr:colOff>152400</xdr:colOff>
      <xdr:row>71</xdr:row>
      <xdr:rowOff>137160</xdr:rowOff>
    </xdr:to>
    <xdr:cxnSp macro="">
      <xdr:nvCxnSpPr>
        <xdr:cNvPr id="170" name="直線コネクタ 169"/>
        <xdr:cNvCxnSpPr/>
      </xdr:nvCxnSpPr>
      <xdr:spPr>
        <a:xfrm>
          <a:off x="4546600" y="1231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81280</xdr:rowOff>
    </xdr:from>
    <xdr:to>
      <xdr:col>24</xdr:col>
      <xdr:colOff>63500</xdr:colOff>
      <xdr:row>74</xdr:row>
      <xdr:rowOff>140335</xdr:rowOff>
    </xdr:to>
    <xdr:cxnSp macro="">
      <xdr:nvCxnSpPr>
        <xdr:cNvPr id="171" name="直線コネクタ 170"/>
        <xdr:cNvCxnSpPr/>
      </xdr:nvCxnSpPr>
      <xdr:spPr>
        <a:xfrm flipV="1">
          <a:off x="3797300" y="127685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14605</xdr:rowOff>
    </xdr:from>
    <xdr:ext cx="469900" cy="259080"/>
    <xdr:sp macro="" textlink="">
      <xdr:nvSpPr>
        <xdr:cNvPr id="172" name="維持補修費平均値テキスト"/>
        <xdr:cNvSpPr txBox="1"/>
      </xdr:nvSpPr>
      <xdr:spPr>
        <a:xfrm>
          <a:off x="4686300" y="13216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36195</xdr:rowOff>
    </xdr:from>
    <xdr:to>
      <xdr:col>24</xdr:col>
      <xdr:colOff>114300</xdr:colOff>
      <xdr:row>77</xdr:row>
      <xdr:rowOff>137795</xdr:rowOff>
    </xdr:to>
    <xdr:sp macro="" textlink="">
      <xdr:nvSpPr>
        <xdr:cNvPr id="173" name="フローチャート: 判断 172"/>
        <xdr:cNvSpPr/>
      </xdr:nvSpPr>
      <xdr:spPr>
        <a:xfrm>
          <a:off x="4584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123190</xdr:rowOff>
    </xdr:from>
    <xdr:to>
      <xdr:col>19</xdr:col>
      <xdr:colOff>177800</xdr:colOff>
      <xdr:row>74</xdr:row>
      <xdr:rowOff>140335</xdr:rowOff>
    </xdr:to>
    <xdr:cxnSp macro="">
      <xdr:nvCxnSpPr>
        <xdr:cNvPr id="174" name="直線コネクタ 173"/>
        <xdr:cNvCxnSpPr/>
      </xdr:nvCxnSpPr>
      <xdr:spPr>
        <a:xfrm>
          <a:off x="2908300" y="12810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43815</xdr:rowOff>
    </xdr:from>
    <xdr:to>
      <xdr:col>20</xdr:col>
      <xdr:colOff>38100</xdr:colOff>
      <xdr:row>77</xdr:row>
      <xdr:rowOff>145415</xdr:rowOff>
    </xdr:to>
    <xdr:sp macro="" textlink="">
      <xdr:nvSpPr>
        <xdr:cNvPr id="175" name="フローチャート: 判断 174"/>
        <xdr:cNvSpPr/>
      </xdr:nvSpPr>
      <xdr:spPr>
        <a:xfrm>
          <a:off x="3746500" y="132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137160</xdr:rowOff>
    </xdr:from>
    <xdr:ext cx="468630" cy="259080"/>
    <xdr:sp macro="" textlink="">
      <xdr:nvSpPr>
        <xdr:cNvPr id="176" name="テキスト ボックス 175"/>
        <xdr:cNvSpPr txBox="1"/>
      </xdr:nvSpPr>
      <xdr:spPr>
        <a:xfrm>
          <a:off x="3562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123190</xdr:rowOff>
    </xdr:from>
    <xdr:to>
      <xdr:col>15</xdr:col>
      <xdr:colOff>50800</xdr:colOff>
      <xdr:row>75</xdr:row>
      <xdr:rowOff>46355</xdr:rowOff>
    </xdr:to>
    <xdr:cxnSp macro="">
      <xdr:nvCxnSpPr>
        <xdr:cNvPr id="177" name="直線コネクタ 176"/>
        <xdr:cNvCxnSpPr/>
      </xdr:nvCxnSpPr>
      <xdr:spPr>
        <a:xfrm flipV="1">
          <a:off x="2019300" y="1281049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46990</xdr:rowOff>
    </xdr:from>
    <xdr:to>
      <xdr:col>15</xdr:col>
      <xdr:colOff>101600</xdr:colOff>
      <xdr:row>77</xdr:row>
      <xdr:rowOff>148590</xdr:rowOff>
    </xdr:to>
    <xdr:sp macro="" textlink="">
      <xdr:nvSpPr>
        <xdr:cNvPr id="178" name="フローチャート: 判断 177"/>
        <xdr:cNvSpPr/>
      </xdr:nvSpPr>
      <xdr:spPr>
        <a:xfrm>
          <a:off x="2857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139700</xdr:rowOff>
    </xdr:from>
    <xdr:ext cx="468630" cy="259080"/>
    <xdr:sp macro="" textlink="">
      <xdr:nvSpPr>
        <xdr:cNvPr id="179" name="テキスト ボックス 178"/>
        <xdr:cNvSpPr txBox="1"/>
      </xdr:nvSpPr>
      <xdr:spPr>
        <a:xfrm>
          <a:off x="2673350" y="13341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34925</xdr:rowOff>
    </xdr:from>
    <xdr:to>
      <xdr:col>10</xdr:col>
      <xdr:colOff>114300</xdr:colOff>
      <xdr:row>75</xdr:row>
      <xdr:rowOff>46355</xdr:rowOff>
    </xdr:to>
    <xdr:cxnSp macro="">
      <xdr:nvCxnSpPr>
        <xdr:cNvPr id="180" name="直線コネクタ 179"/>
        <xdr:cNvCxnSpPr/>
      </xdr:nvCxnSpPr>
      <xdr:spPr>
        <a:xfrm>
          <a:off x="1130300" y="128936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73025</xdr:rowOff>
    </xdr:from>
    <xdr:to>
      <xdr:col>10</xdr:col>
      <xdr:colOff>165100</xdr:colOff>
      <xdr:row>78</xdr:row>
      <xdr:rowOff>3175</xdr:rowOff>
    </xdr:to>
    <xdr:sp macro="" textlink="">
      <xdr:nvSpPr>
        <xdr:cNvPr id="181" name="フローチャート: 判断 180"/>
        <xdr:cNvSpPr/>
      </xdr:nvSpPr>
      <xdr:spPr>
        <a:xfrm>
          <a:off x="196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166370</xdr:rowOff>
    </xdr:from>
    <xdr:ext cx="468630" cy="257810"/>
    <xdr:sp macro="" textlink="">
      <xdr:nvSpPr>
        <xdr:cNvPr id="182" name="テキスト ボックス 181"/>
        <xdr:cNvSpPr txBox="1"/>
      </xdr:nvSpPr>
      <xdr:spPr>
        <a:xfrm>
          <a:off x="1784350" y="13368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183" name="フローチャート: 判断 182"/>
        <xdr:cNvSpPr/>
      </xdr:nvSpPr>
      <xdr:spPr>
        <a:xfrm>
          <a:off x="1079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3810</xdr:rowOff>
    </xdr:from>
    <xdr:ext cx="468630" cy="259080"/>
    <xdr:sp macro="" textlink="">
      <xdr:nvSpPr>
        <xdr:cNvPr id="184" name="テキスト ボックス 183"/>
        <xdr:cNvSpPr txBox="1"/>
      </xdr:nvSpPr>
      <xdr:spPr>
        <a:xfrm>
          <a:off x="895350" y="13376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30480</xdr:rowOff>
    </xdr:from>
    <xdr:to>
      <xdr:col>24</xdr:col>
      <xdr:colOff>114300</xdr:colOff>
      <xdr:row>74</xdr:row>
      <xdr:rowOff>132080</xdr:rowOff>
    </xdr:to>
    <xdr:sp macro="" textlink="">
      <xdr:nvSpPr>
        <xdr:cNvPr id="190" name="楕円 189"/>
        <xdr:cNvSpPr/>
      </xdr:nvSpPr>
      <xdr:spPr>
        <a:xfrm>
          <a:off x="45847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53340</xdr:rowOff>
    </xdr:from>
    <xdr:ext cx="534670" cy="257810"/>
    <xdr:sp macro="" textlink="">
      <xdr:nvSpPr>
        <xdr:cNvPr id="191" name="維持補修費該当値テキスト"/>
        <xdr:cNvSpPr txBox="1"/>
      </xdr:nvSpPr>
      <xdr:spPr>
        <a:xfrm>
          <a:off x="4686300" y="12569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89535</xdr:rowOff>
    </xdr:from>
    <xdr:to>
      <xdr:col>20</xdr:col>
      <xdr:colOff>38100</xdr:colOff>
      <xdr:row>75</xdr:row>
      <xdr:rowOff>19685</xdr:rowOff>
    </xdr:to>
    <xdr:sp macro="" textlink="">
      <xdr:nvSpPr>
        <xdr:cNvPr id="192" name="楕円 191"/>
        <xdr:cNvSpPr/>
      </xdr:nvSpPr>
      <xdr:spPr>
        <a:xfrm>
          <a:off x="3746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36195</xdr:rowOff>
    </xdr:from>
    <xdr:ext cx="533400" cy="259080"/>
    <xdr:sp macro="" textlink="">
      <xdr:nvSpPr>
        <xdr:cNvPr id="193" name="テキスト ボックス 192"/>
        <xdr:cNvSpPr txBox="1"/>
      </xdr:nvSpPr>
      <xdr:spPr>
        <a:xfrm>
          <a:off x="3529965" y="12552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72390</xdr:rowOff>
    </xdr:from>
    <xdr:to>
      <xdr:col>15</xdr:col>
      <xdr:colOff>101600</xdr:colOff>
      <xdr:row>75</xdr:row>
      <xdr:rowOff>2540</xdr:rowOff>
    </xdr:to>
    <xdr:sp macro="" textlink="">
      <xdr:nvSpPr>
        <xdr:cNvPr id="194" name="楕円 193"/>
        <xdr:cNvSpPr/>
      </xdr:nvSpPr>
      <xdr:spPr>
        <a:xfrm>
          <a:off x="28575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19050</xdr:rowOff>
    </xdr:from>
    <xdr:ext cx="533400" cy="257810"/>
    <xdr:sp macro="" textlink="">
      <xdr:nvSpPr>
        <xdr:cNvPr id="195" name="テキスト ボックス 194"/>
        <xdr:cNvSpPr txBox="1"/>
      </xdr:nvSpPr>
      <xdr:spPr>
        <a:xfrm>
          <a:off x="2640965" y="12534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167005</xdr:rowOff>
    </xdr:from>
    <xdr:to>
      <xdr:col>10</xdr:col>
      <xdr:colOff>165100</xdr:colOff>
      <xdr:row>75</xdr:row>
      <xdr:rowOff>97790</xdr:rowOff>
    </xdr:to>
    <xdr:sp macro="" textlink="">
      <xdr:nvSpPr>
        <xdr:cNvPr id="196" name="楕円 195"/>
        <xdr:cNvSpPr/>
      </xdr:nvSpPr>
      <xdr:spPr>
        <a:xfrm>
          <a:off x="19685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113665</xdr:rowOff>
    </xdr:from>
    <xdr:ext cx="533400" cy="258445"/>
    <xdr:sp macro="" textlink="">
      <xdr:nvSpPr>
        <xdr:cNvPr id="197" name="テキスト ボックス 196"/>
        <xdr:cNvSpPr txBox="1"/>
      </xdr:nvSpPr>
      <xdr:spPr>
        <a:xfrm>
          <a:off x="1751965" y="12629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155575</xdr:rowOff>
    </xdr:from>
    <xdr:to>
      <xdr:col>6</xdr:col>
      <xdr:colOff>38100</xdr:colOff>
      <xdr:row>75</xdr:row>
      <xdr:rowOff>86360</xdr:rowOff>
    </xdr:to>
    <xdr:sp macro="" textlink="">
      <xdr:nvSpPr>
        <xdr:cNvPr id="198" name="楕円 197"/>
        <xdr:cNvSpPr/>
      </xdr:nvSpPr>
      <xdr:spPr>
        <a:xfrm>
          <a:off x="1079500" y="1284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102235</xdr:rowOff>
    </xdr:from>
    <xdr:ext cx="533400" cy="258445"/>
    <xdr:sp macro="" textlink="">
      <xdr:nvSpPr>
        <xdr:cNvPr id="199" name="テキスト ボックス 198"/>
        <xdr:cNvSpPr txBox="1"/>
      </xdr:nvSpPr>
      <xdr:spPr>
        <a:xfrm>
          <a:off x="862965" y="126180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8" name="テキスト ボックス 207"/>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0" name="テキスト ボックス 209"/>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4" name="テキスト ボックス 213"/>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18" name="テキスト ボックス 217"/>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0" name="テキスト ボックス 219"/>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2" name="テキスト ボックス 221"/>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4" name="テキスト ボックス 223"/>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100</xdr:row>
      <xdr:rowOff>6350</xdr:rowOff>
    </xdr:to>
    <xdr:cxnSp macro="">
      <xdr:nvCxnSpPr>
        <xdr:cNvPr id="226" name="直線コネクタ 225"/>
        <xdr:cNvCxnSpPr/>
      </xdr:nvCxnSpPr>
      <xdr:spPr>
        <a:xfrm flipV="1">
          <a:off x="4633595" y="1551940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10160</xdr:rowOff>
    </xdr:from>
    <xdr:ext cx="534670" cy="259080"/>
    <xdr:sp macro="" textlink="">
      <xdr:nvSpPr>
        <xdr:cNvPr id="227" name="扶助費最小値テキスト"/>
        <xdr:cNvSpPr txBox="1"/>
      </xdr:nvSpPr>
      <xdr:spPr>
        <a:xfrm>
          <a:off x="4686300" y="1715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6350</xdr:rowOff>
    </xdr:from>
    <xdr:to>
      <xdr:col>24</xdr:col>
      <xdr:colOff>152400</xdr:colOff>
      <xdr:row>100</xdr:row>
      <xdr:rowOff>6350</xdr:rowOff>
    </xdr:to>
    <xdr:cxnSp macro="">
      <xdr:nvCxnSpPr>
        <xdr:cNvPr id="228" name="直線コネクタ 227"/>
        <xdr:cNvCxnSpPr/>
      </xdr:nvCxnSpPr>
      <xdr:spPr>
        <a:xfrm>
          <a:off x="4546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9" name="扶助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30" name="直線コネクタ 229"/>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104140</xdr:rowOff>
    </xdr:from>
    <xdr:to>
      <xdr:col>24</xdr:col>
      <xdr:colOff>63500</xdr:colOff>
      <xdr:row>96</xdr:row>
      <xdr:rowOff>52070</xdr:rowOff>
    </xdr:to>
    <xdr:cxnSp macro="">
      <xdr:nvCxnSpPr>
        <xdr:cNvPr id="231" name="直線コネクタ 230"/>
        <xdr:cNvCxnSpPr/>
      </xdr:nvCxnSpPr>
      <xdr:spPr>
        <a:xfrm>
          <a:off x="3797300" y="1639189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63500</xdr:rowOff>
    </xdr:from>
    <xdr:ext cx="534670" cy="257810"/>
    <xdr:sp macro="" textlink="">
      <xdr:nvSpPr>
        <xdr:cNvPr id="232" name="扶助費平均値テキスト"/>
        <xdr:cNvSpPr txBox="1"/>
      </xdr:nvSpPr>
      <xdr:spPr>
        <a:xfrm>
          <a:off x="4686300" y="16522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84455</xdr:rowOff>
    </xdr:from>
    <xdr:to>
      <xdr:col>24</xdr:col>
      <xdr:colOff>114300</xdr:colOff>
      <xdr:row>97</xdr:row>
      <xdr:rowOff>14605</xdr:rowOff>
    </xdr:to>
    <xdr:sp macro="" textlink="">
      <xdr:nvSpPr>
        <xdr:cNvPr id="233" name="フローチャート: 判断 232"/>
        <xdr:cNvSpPr/>
      </xdr:nvSpPr>
      <xdr:spPr>
        <a:xfrm>
          <a:off x="45847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104140</xdr:rowOff>
    </xdr:from>
    <xdr:to>
      <xdr:col>19</xdr:col>
      <xdr:colOff>177800</xdr:colOff>
      <xdr:row>95</xdr:row>
      <xdr:rowOff>139700</xdr:rowOff>
    </xdr:to>
    <xdr:cxnSp macro="">
      <xdr:nvCxnSpPr>
        <xdr:cNvPr id="234" name="直線コネクタ 233"/>
        <xdr:cNvCxnSpPr/>
      </xdr:nvCxnSpPr>
      <xdr:spPr>
        <a:xfrm flipV="1">
          <a:off x="2908300" y="163918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5" name="フローチャート: 判断 234"/>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29210</xdr:rowOff>
    </xdr:from>
    <xdr:ext cx="533400" cy="257810"/>
    <xdr:sp macro="" textlink="">
      <xdr:nvSpPr>
        <xdr:cNvPr id="236" name="テキスト ボックス 235"/>
        <xdr:cNvSpPr txBox="1"/>
      </xdr:nvSpPr>
      <xdr:spPr>
        <a:xfrm>
          <a:off x="3529965" y="16659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139700</xdr:rowOff>
    </xdr:from>
    <xdr:to>
      <xdr:col>15</xdr:col>
      <xdr:colOff>50800</xdr:colOff>
      <xdr:row>96</xdr:row>
      <xdr:rowOff>113030</xdr:rowOff>
    </xdr:to>
    <xdr:cxnSp macro="">
      <xdr:nvCxnSpPr>
        <xdr:cNvPr id="237" name="直線コネクタ 236"/>
        <xdr:cNvCxnSpPr/>
      </xdr:nvCxnSpPr>
      <xdr:spPr>
        <a:xfrm flipV="1">
          <a:off x="2019300" y="164274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8" name="フローチャート: 判断 237"/>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42545</xdr:rowOff>
    </xdr:from>
    <xdr:ext cx="533400" cy="257810"/>
    <xdr:sp macro="" textlink="">
      <xdr:nvSpPr>
        <xdr:cNvPr id="239" name="テキスト ボックス 238"/>
        <xdr:cNvSpPr txBox="1"/>
      </xdr:nvSpPr>
      <xdr:spPr>
        <a:xfrm>
          <a:off x="2640965" y="16673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113030</xdr:rowOff>
    </xdr:from>
    <xdr:to>
      <xdr:col>10</xdr:col>
      <xdr:colOff>114300</xdr:colOff>
      <xdr:row>96</xdr:row>
      <xdr:rowOff>139065</xdr:rowOff>
    </xdr:to>
    <xdr:cxnSp macro="">
      <xdr:nvCxnSpPr>
        <xdr:cNvPr id="240" name="直線コネクタ 239"/>
        <xdr:cNvCxnSpPr/>
      </xdr:nvCxnSpPr>
      <xdr:spPr>
        <a:xfrm flipV="1">
          <a:off x="1130300" y="165722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148590</xdr:rowOff>
    </xdr:from>
    <xdr:to>
      <xdr:col>10</xdr:col>
      <xdr:colOff>165100</xdr:colOff>
      <xdr:row>98</xdr:row>
      <xdr:rowOff>78740</xdr:rowOff>
    </xdr:to>
    <xdr:sp macro="" textlink="">
      <xdr:nvSpPr>
        <xdr:cNvPr id="241" name="フローチャート: 判断 240"/>
        <xdr:cNvSpPr/>
      </xdr:nvSpPr>
      <xdr:spPr>
        <a:xfrm>
          <a:off x="1968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69850</xdr:rowOff>
    </xdr:from>
    <xdr:ext cx="533400" cy="259080"/>
    <xdr:sp macro="" textlink="">
      <xdr:nvSpPr>
        <xdr:cNvPr id="242" name="テキスト ボックス 241"/>
        <xdr:cNvSpPr txBox="1"/>
      </xdr:nvSpPr>
      <xdr:spPr>
        <a:xfrm>
          <a:off x="1751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100330</xdr:rowOff>
    </xdr:from>
    <xdr:to>
      <xdr:col>6</xdr:col>
      <xdr:colOff>38100</xdr:colOff>
      <xdr:row>98</xdr:row>
      <xdr:rowOff>30480</xdr:rowOff>
    </xdr:to>
    <xdr:sp macro="" textlink="">
      <xdr:nvSpPr>
        <xdr:cNvPr id="243" name="フローチャート: 判断 242"/>
        <xdr:cNvSpPr/>
      </xdr:nvSpPr>
      <xdr:spPr>
        <a:xfrm>
          <a:off x="1079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21590</xdr:rowOff>
    </xdr:from>
    <xdr:ext cx="533400" cy="259080"/>
    <xdr:sp macro="" textlink="">
      <xdr:nvSpPr>
        <xdr:cNvPr id="244" name="テキスト ボックス 243"/>
        <xdr:cNvSpPr txBox="1"/>
      </xdr:nvSpPr>
      <xdr:spPr>
        <a:xfrm>
          <a:off x="862965" y="16823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635</xdr:rowOff>
    </xdr:from>
    <xdr:to>
      <xdr:col>24</xdr:col>
      <xdr:colOff>114300</xdr:colOff>
      <xdr:row>96</xdr:row>
      <xdr:rowOff>102235</xdr:rowOff>
    </xdr:to>
    <xdr:sp macro="" textlink="">
      <xdr:nvSpPr>
        <xdr:cNvPr id="250" name="楕円 249"/>
        <xdr:cNvSpPr/>
      </xdr:nvSpPr>
      <xdr:spPr>
        <a:xfrm>
          <a:off x="4584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23495</xdr:rowOff>
    </xdr:from>
    <xdr:ext cx="534670" cy="259080"/>
    <xdr:sp macro="" textlink="">
      <xdr:nvSpPr>
        <xdr:cNvPr id="251" name="扶助費該当値テキスト"/>
        <xdr:cNvSpPr txBox="1"/>
      </xdr:nvSpPr>
      <xdr:spPr>
        <a:xfrm>
          <a:off x="4686300"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53340</xdr:rowOff>
    </xdr:from>
    <xdr:to>
      <xdr:col>20</xdr:col>
      <xdr:colOff>38100</xdr:colOff>
      <xdr:row>95</xdr:row>
      <xdr:rowOff>154940</xdr:rowOff>
    </xdr:to>
    <xdr:sp macro="" textlink="">
      <xdr:nvSpPr>
        <xdr:cNvPr id="252" name="楕円 251"/>
        <xdr:cNvSpPr/>
      </xdr:nvSpPr>
      <xdr:spPr>
        <a:xfrm>
          <a:off x="3746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0</xdr:rowOff>
    </xdr:from>
    <xdr:ext cx="533400" cy="259080"/>
    <xdr:sp macro="" textlink="">
      <xdr:nvSpPr>
        <xdr:cNvPr id="253" name="テキスト ボックス 252"/>
        <xdr:cNvSpPr txBox="1"/>
      </xdr:nvSpPr>
      <xdr:spPr>
        <a:xfrm>
          <a:off x="3529965" y="1611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88900</xdr:rowOff>
    </xdr:from>
    <xdr:to>
      <xdr:col>15</xdr:col>
      <xdr:colOff>101600</xdr:colOff>
      <xdr:row>96</xdr:row>
      <xdr:rowOff>19050</xdr:rowOff>
    </xdr:to>
    <xdr:sp macro="" textlink="">
      <xdr:nvSpPr>
        <xdr:cNvPr id="254" name="楕円 253"/>
        <xdr:cNvSpPr/>
      </xdr:nvSpPr>
      <xdr:spPr>
        <a:xfrm>
          <a:off x="2857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35560</xdr:rowOff>
    </xdr:from>
    <xdr:ext cx="533400" cy="259080"/>
    <xdr:sp macro="" textlink="">
      <xdr:nvSpPr>
        <xdr:cNvPr id="255" name="テキスト ボックス 254"/>
        <xdr:cNvSpPr txBox="1"/>
      </xdr:nvSpPr>
      <xdr:spPr>
        <a:xfrm>
          <a:off x="2640965" y="16151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62230</xdr:rowOff>
    </xdr:from>
    <xdr:to>
      <xdr:col>10</xdr:col>
      <xdr:colOff>165100</xdr:colOff>
      <xdr:row>96</xdr:row>
      <xdr:rowOff>163830</xdr:rowOff>
    </xdr:to>
    <xdr:sp macro="" textlink="">
      <xdr:nvSpPr>
        <xdr:cNvPr id="256" name="楕円 255"/>
        <xdr:cNvSpPr/>
      </xdr:nvSpPr>
      <xdr:spPr>
        <a:xfrm>
          <a:off x="1968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8890</xdr:rowOff>
    </xdr:from>
    <xdr:ext cx="533400" cy="257810"/>
    <xdr:sp macro="" textlink="">
      <xdr:nvSpPr>
        <xdr:cNvPr id="257" name="テキスト ボックス 256"/>
        <xdr:cNvSpPr txBox="1"/>
      </xdr:nvSpPr>
      <xdr:spPr>
        <a:xfrm>
          <a:off x="1751965" y="16296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88265</xdr:rowOff>
    </xdr:from>
    <xdr:to>
      <xdr:col>6</xdr:col>
      <xdr:colOff>38100</xdr:colOff>
      <xdr:row>97</xdr:row>
      <xdr:rowOff>18415</xdr:rowOff>
    </xdr:to>
    <xdr:sp macro="" textlink="">
      <xdr:nvSpPr>
        <xdr:cNvPr id="258" name="楕円 257"/>
        <xdr:cNvSpPr/>
      </xdr:nvSpPr>
      <xdr:spPr>
        <a:xfrm>
          <a:off x="1079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34925</xdr:rowOff>
    </xdr:from>
    <xdr:ext cx="533400" cy="259080"/>
    <xdr:sp macro="" textlink="">
      <xdr:nvSpPr>
        <xdr:cNvPr id="259" name="テキスト ボックス 258"/>
        <xdr:cNvSpPr txBox="1"/>
      </xdr:nvSpPr>
      <xdr:spPr>
        <a:xfrm>
          <a:off x="862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8" name="テキスト ボックス 267"/>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1" name="テキスト ボックス 270"/>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360" cy="259080"/>
    <xdr:sp macro="" textlink="">
      <xdr:nvSpPr>
        <xdr:cNvPr id="273" name="テキスト ボックス 272"/>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5" name="テキスト ボックス 274"/>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77" name="テキスト ボックス 276"/>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79" name="テキスト ボックス 278"/>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1" name="テキスト ボックス 280"/>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98425</xdr:rowOff>
    </xdr:to>
    <xdr:cxnSp macro="">
      <xdr:nvCxnSpPr>
        <xdr:cNvPr id="283" name="直線コネクタ 282"/>
        <xdr:cNvCxnSpPr/>
      </xdr:nvCxnSpPr>
      <xdr:spPr>
        <a:xfrm flipV="1">
          <a:off x="10475595" y="51117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102235</xdr:rowOff>
    </xdr:from>
    <xdr:ext cx="534670" cy="258445"/>
    <xdr:sp macro="" textlink="">
      <xdr:nvSpPr>
        <xdr:cNvPr id="284" name="補助費等最小値テキスト"/>
        <xdr:cNvSpPr txBox="1"/>
      </xdr:nvSpPr>
      <xdr:spPr>
        <a:xfrm>
          <a:off x="10528300" y="661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98425</xdr:rowOff>
    </xdr:from>
    <xdr:to>
      <xdr:col>55</xdr:col>
      <xdr:colOff>88900</xdr:colOff>
      <xdr:row>38</xdr:row>
      <xdr:rowOff>98425</xdr:rowOff>
    </xdr:to>
    <xdr:cxnSp macro="">
      <xdr:nvCxnSpPr>
        <xdr:cNvPr id="285" name="直線コネクタ 284"/>
        <xdr:cNvCxnSpPr/>
      </xdr:nvCxnSpPr>
      <xdr:spPr>
        <a:xfrm>
          <a:off x="10388600" y="661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86360</xdr:rowOff>
    </xdr:from>
    <xdr:ext cx="598805" cy="257810"/>
    <xdr:sp macro="" textlink="">
      <xdr:nvSpPr>
        <xdr:cNvPr id="286" name="補助費等最大値テキスト"/>
        <xdr:cNvSpPr txBox="1"/>
      </xdr:nvSpPr>
      <xdr:spPr>
        <a:xfrm>
          <a:off x="10528300" y="4886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87" name="直線コネクタ 286"/>
        <xdr:cNvCxnSpPr/>
      </xdr:nvCxnSpPr>
      <xdr:spPr>
        <a:xfrm>
          <a:off x="10388600" y="511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74930</xdr:rowOff>
    </xdr:from>
    <xdr:to>
      <xdr:col>55</xdr:col>
      <xdr:colOff>0</xdr:colOff>
      <xdr:row>36</xdr:row>
      <xdr:rowOff>102235</xdr:rowOff>
    </xdr:to>
    <xdr:cxnSp macro="">
      <xdr:nvCxnSpPr>
        <xdr:cNvPr id="288" name="直線コネクタ 287"/>
        <xdr:cNvCxnSpPr/>
      </xdr:nvCxnSpPr>
      <xdr:spPr>
        <a:xfrm flipV="1">
          <a:off x="9639300" y="624713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7810"/>
    <xdr:sp macro="" textlink="">
      <xdr:nvSpPr>
        <xdr:cNvPr id="289" name="補助費等平均値テキスト"/>
        <xdr:cNvSpPr txBox="1"/>
      </xdr:nvSpPr>
      <xdr:spPr>
        <a:xfrm>
          <a:off x="10528300" y="62255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74930</xdr:rowOff>
    </xdr:from>
    <xdr:to>
      <xdr:col>55</xdr:col>
      <xdr:colOff>50800</xdr:colOff>
      <xdr:row>37</xdr:row>
      <xdr:rowOff>5080</xdr:rowOff>
    </xdr:to>
    <xdr:sp macro="" textlink="">
      <xdr:nvSpPr>
        <xdr:cNvPr id="290" name="フローチャート: 判断 289"/>
        <xdr:cNvSpPr/>
      </xdr:nvSpPr>
      <xdr:spPr>
        <a:xfrm>
          <a:off x="10426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36</xdr:row>
      <xdr:rowOff>102235</xdr:rowOff>
    </xdr:to>
    <xdr:cxnSp macro="">
      <xdr:nvCxnSpPr>
        <xdr:cNvPr id="291" name="直線コネクタ 290"/>
        <xdr:cNvCxnSpPr/>
      </xdr:nvCxnSpPr>
      <xdr:spPr>
        <a:xfrm>
          <a:off x="8750300" y="62433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64770</xdr:rowOff>
    </xdr:from>
    <xdr:to>
      <xdr:col>50</xdr:col>
      <xdr:colOff>165100</xdr:colOff>
      <xdr:row>36</xdr:row>
      <xdr:rowOff>166370</xdr:rowOff>
    </xdr:to>
    <xdr:sp macro="" textlink="">
      <xdr:nvSpPr>
        <xdr:cNvPr id="292" name="フローチャート: 判断 291"/>
        <xdr:cNvSpPr/>
      </xdr:nvSpPr>
      <xdr:spPr>
        <a:xfrm>
          <a:off x="9588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157480</xdr:rowOff>
    </xdr:from>
    <xdr:ext cx="597535" cy="257810"/>
    <xdr:sp macro="" textlink="">
      <xdr:nvSpPr>
        <xdr:cNvPr id="293" name="テキスト ボックス 292"/>
        <xdr:cNvSpPr txBox="1"/>
      </xdr:nvSpPr>
      <xdr:spPr>
        <a:xfrm>
          <a:off x="9339580" y="6329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71120</xdr:rowOff>
    </xdr:from>
    <xdr:to>
      <xdr:col>45</xdr:col>
      <xdr:colOff>177800</xdr:colOff>
      <xdr:row>36</xdr:row>
      <xdr:rowOff>130810</xdr:rowOff>
    </xdr:to>
    <xdr:cxnSp macro="">
      <xdr:nvCxnSpPr>
        <xdr:cNvPr id="294" name="直線コネクタ 293"/>
        <xdr:cNvCxnSpPr/>
      </xdr:nvCxnSpPr>
      <xdr:spPr>
        <a:xfrm flipV="1">
          <a:off x="7861300" y="62433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18415</xdr:rowOff>
    </xdr:to>
    <xdr:sp macro="" textlink="">
      <xdr:nvSpPr>
        <xdr:cNvPr id="295" name="フローチャート: 判断 294"/>
        <xdr:cNvSpPr/>
      </xdr:nvSpPr>
      <xdr:spPr>
        <a:xfrm>
          <a:off x="8699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9525</xdr:rowOff>
    </xdr:from>
    <xdr:ext cx="597535" cy="257810"/>
    <xdr:sp macro="" textlink="">
      <xdr:nvSpPr>
        <xdr:cNvPr id="296" name="テキスト ボックス 295"/>
        <xdr:cNvSpPr txBox="1"/>
      </xdr:nvSpPr>
      <xdr:spPr>
        <a:xfrm>
          <a:off x="8450580" y="6353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130810</xdr:rowOff>
    </xdr:from>
    <xdr:to>
      <xdr:col>41</xdr:col>
      <xdr:colOff>50800</xdr:colOff>
      <xdr:row>36</xdr:row>
      <xdr:rowOff>150495</xdr:rowOff>
    </xdr:to>
    <xdr:cxnSp macro="">
      <xdr:nvCxnSpPr>
        <xdr:cNvPr id="297" name="直線コネクタ 296"/>
        <xdr:cNvCxnSpPr/>
      </xdr:nvCxnSpPr>
      <xdr:spPr>
        <a:xfrm flipV="1">
          <a:off x="6972300" y="63030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154940</xdr:rowOff>
    </xdr:from>
    <xdr:to>
      <xdr:col>41</xdr:col>
      <xdr:colOff>101600</xdr:colOff>
      <xdr:row>37</xdr:row>
      <xdr:rowOff>84455</xdr:rowOff>
    </xdr:to>
    <xdr:sp macro="" textlink="">
      <xdr:nvSpPr>
        <xdr:cNvPr id="298" name="フローチャート: 判断 297"/>
        <xdr:cNvSpPr/>
      </xdr:nvSpPr>
      <xdr:spPr>
        <a:xfrm>
          <a:off x="781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75565</xdr:rowOff>
    </xdr:from>
    <xdr:ext cx="533400" cy="257810"/>
    <xdr:sp macro="" textlink="">
      <xdr:nvSpPr>
        <xdr:cNvPr id="299" name="テキスト ボックス 298"/>
        <xdr:cNvSpPr txBox="1"/>
      </xdr:nvSpPr>
      <xdr:spPr>
        <a:xfrm>
          <a:off x="7593965" y="6419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160655</xdr:rowOff>
    </xdr:from>
    <xdr:to>
      <xdr:col>36</xdr:col>
      <xdr:colOff>165100</xdr:colOff>
      <xdr:row>37</xdr:row>
      <xdr:rowOff>90805</xdr:rowOff>
    </xdr:to>
    <xdr:sp macro="" textlink="">
      <xdr:nvSpPr>
        <xdr:cNvPr id="300" name="フローチャート: 判断 299"/>
        <xdr:cNvSpPr/>
      </xdr:nvSpPr>
      <xdr:spPr>
        <a:xfrm>
          <a:off x="692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81915</xdr:rowOff>
    </xdr:from>
    <xdr:ext cx="533400" cy="259080"/>
    <xdr:sp macro="" textlink="">
      <xdr:nvSpPr>
        <xdr:cNvPr id="301" name="テキスト ボックス 300"/>
        <xdr:cNvSpPr txBox="1"/>
      </xdr:nvSpPr>
      <xdr:spPr>
        <a:xfrm>
          <a:off x="6704965" y="642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307" name="楕円 306"/>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47625</xdr:rowOff>
    </xdr:from>
    <xdr:ext cx="598805" cy="259080"/>
    <xdr:sp macro="" textlink="">
      <xdr:nvSpPr>
        <xdr:cNvPr id="308" name="補助費等該当値テキスト"/>
        <xdr:cNvSpPr txBox="1"/>
      </xdr:nvSpPr>
      <xdr:spPr>
        <a:xfrm>
          <a:off x="10528300" y="604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52070</xdr:rowOff>
    </xdr:from>
    <xdr:to>
      <xdr:col>50</xdr:col>
      <xdr:colOff>165100</xdr:colOff>
      <xdr:row>36</xdr:row>
      <xdr:rowOff>153035</xdr:rowOff>
    </xdr:to>
    <xdr:sp macro="" textlink="">
      <xdr:nvSpPr>
        <xdr:cNvPr id="309" name="楕円 308"/>
        <xdr:cNvSpPr/>
      </xdr:nvSpPr>
      <xdr:spPr>
        <a:xfrm>
          <a:off x="9588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169545</xdr:rowOff>
    </xdr:from>
    <xdr:ext cx="597535" cy="257810"/>
    <xdr:sp macro="" textlink="">
      <xdr:nvSpPr>
        <xdr:cNvPr id="310" name="テキスト ボックス 309"/>
        <xdr:cNvSpPr txBox="1"/>
      </xdr:nvSpPr>
      <xdr:spPr>
        <a:xfrm>
          <a:off x="9339580" y="5998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20320</xdr:rowOff>
    </xdr:from>
    <xdr:to>
      <xdr:col>46</xdr:col>
      <xdr:colOff>38100</xdr:colOff>
      <xdr:row>36</xdr:row>
      <xdr:rowOff>121920</xdr:rowOff>
    </xdr:to>
    <xdr:sp macro="" textlink="">
      <xdr:nvSpPr>
        <xdr:cNvPr id="311" name="楕円 310"/>
        <xdr:cNvSpPr/>
      </xdr:nvSpPr>
      <xdr:spPr>
        <a:xfrm>
          <a:off x="869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138430</xdr:rowOff>
    </xdr:from>
    <xdr:ext cx="597535" cy="259080"/>
    <xdr:sp macro="" textlink="">
      <xdr:nvSpPr>
        <xdr:cNvPr id="312" name="テキスト ボックス 311"/>
        <xdr:cNvSpPr txBox="1"/>
      </xdr:nvSpPr>
      <xdr:spPr>
        <a:xfrm>
          <a:off x="8450580" y="5967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80010</xdr:rowOff>
    </xdr:from>
    <xdr:to>
      <xdr:col>41</xdr:col>
      <xdr:colOff>101600</xdr:colOff>
      <xdr:row>37</xdr:row>
      <xdr:rowOff>10160</xdr:rowOff>
    </xdr:to>
    <xdr:sp macro="" textlink="">
      <xdr:nvSpPr>
        <xdr:cNvPr id="313" name="楕円 312"/>
        <xdr:cNvSpPr/>
      </xdr:nvSpPr>
      <xdr:spPr>
        <a:xfrm>
          <a:off x="7810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26670</xdr:rowOff>
    </xdr:from>
    <xdr:ext cx="597535" cy="259080"/>
    <xdr:sp macro="" textlink="">
      <xdr:nvSpPr>
        <xdr:cNvPr id="314" name="テキスト ボックス 313"/>
        <xdr:cNvSpPr txBox="1"/>
      </xdr:nvSpPr>
      <xdr:spPr>
        <a:xfrm>
          <a:off x="7561580" y="6027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99695</xdr:rowOff>
    </xdr:from>
    <xdr:to>
      <xdr:col>36</xdr:col>
      <xdr:colOff>165100</xdr:colOff>
      <xdr:row>37</xdr:row>
      <xdr:rowOff>29845</xdr:rowOff>
    </xdr:to>
    <xdr:sp macro="" textlink="">
      <xdr:nvSpPr>
        <xdr:cNvPr id="315" name="楕円 314"/>
        <xdr:cNvSpPr/>
      </xdr:nvSpPr>
      <xdr:spPr>
        <a:xfrm>
          <a:off x="692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46355</xdr:rowOff>
    </xdr:from>
    <xdr:ext cx="597535" cy="259080"/>
    <xdr:sp macro="" textlink="">
      <xdr:nvSpPr>
        <xdr:cNvPr id="316" name="テキスト ボックス 315"/>
        <xdr:cNvSpPr txBox="1"/>
      </xdr:nvSpPr>
      <xdr:spPr>
        <a:xfrm>
          <a:off x="6672580" y="6047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5" name="テキスト ボックス 324"/>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8" name="テキスト ボックス 327"/>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360" cy="259080"/>
    <xdr:sp macro="" textlink="">
      <xdr:nvSpPr>
        <xdr:cNvPr id="330" name="テキスト ボックス 329"/>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2" name="テキスト ボックス 331"/>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4" name="テキスト ボックス 333"/>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4530" cy="259080"/>
    <xdr:sp macro="" textlink="">
      <xdr:nvSpPr>
        <xdr:cNvPr id="336" name="テキスト ボックス 335"/>
        <xdr:cNvSpPr txBox="1"/>
      </xdr:nvSpPr>
      <xdr:spPr>
        <a:xfrm>
          <a:off x="5918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8" name="テキスト ボックス 337"/>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xdr:rowOff>
    </xdr:from>
    <xdr:to>
      <xdr:col>54</xdr:col>
      <xdr:colOff>189865</xdr:colOff>
      <xdr:row>59</xdr:row>
      <xdr:rowOff>17780</xdr:rowOff>
    </xdr:to>
    <xdr:cxnSp macro="">
      <xdr:nvCxnSpPr>
        <xdr:cNvPr id="340" name="直線コネクタ 339"/>
        <xdr:cNvCxnSpPr/>
      </xdr:nvCxnSpPr>
      <xdr:spPr>
        <a:xfrm flipV="1">
          <a:off x="10475595" y="875474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21590</xdr:rowOff>
    </xdr:from>
    <xdr:ext cx="534670" cy="259080"/>
    <xdr:sp macro="" textlink="">
      <xdr:nvSpPr>
        <xdr:cNvPr id="341" name="普通建設事業費最小値テキスト"/>
        <xdr:cNvSpPr txBox="1"/>
      </xdr:nvSpPr>
      <xdr:spPr>
        <a:xfrm>
          <a:off x="10528300"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2" name="直線コネクタ 341"/>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128905</xdr:rowOff>
    </xdr:from>
    <xdr:ext cx="690245" cy="259080"/>
    <xdr:sp macro="" textlink="">
      <xdr:nvSpPr>
        <xdr:cNvPr id="343" name="普通建設事業費最大値テキスト"/>
        <xdr:cNvSpPr txBox="1"/>
      </xdr:nvSpPr>
      <xdr:spPr>
        <a:xfrm>
          <a:off x="10528300" y="85299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10795</xdr:rowOff>
    </xdr:from>
    <xdr:to>
      <xdr:col>55</xdr:col>
      <xdr:colOff>88900</xdr:colOff>
      <xdr:row>51</xdr:row>
      <xdr:rowOff>10795</xdr:rowOff>
    </xdr:to>
    <xdr:cxnSp macro="">
      <xdr:nvCxnSpPr>
        <xdr:cNvPr id="344" name="直線コネクタ 343"/>
        <xdr:cNvCxnSpPr/>
      </xdr:nvCxnSpPr>
      <xdr:spPr>
        <a:xfrm>
          <a:off x="10388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33655</xdr:rowOff>
    </xdr:from>
    <xdr:to>
      <xdr:col>55</xdr:col>
      <xdr:colOff>0</xdr:colOff>
      <xdr:row>58</xdr:row>
      <xdr:rowOff>73025</xdr:rowOff>
    </xdr:to>
    <xdr:cxnSp macro="">
      <xdr:nvCxnSpPr>
        <xdr:cNvPr id="345" name="直線コネクタ 344"/>
        <xdr:cNvCxnSpPr/>
      </xdr:nvCxnSpPr>
      <xdr:spPr>
        <a:xfrm>
          <a:off x="9639300" y="997775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33655</xdr:rowOff>
    </xdr:from>
    <xdr:ext cx="598805" cy="258445"/>
    <xdr:sp macro="" textlink="">
      <xdr:nvSpPr>
        <xdr:cNvPr id="346" name="普通建設事業費平均値テキスト"/>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xdr:rowOff>
    </xdr:from>
    <xdr:to>
      <xdr:col>55</xdr:col>
      <xdr:colOff>50800</xdr:colOff>
      <xdr:row>58</xdr:row>
      <xdr:rowOff>112395</xdr:rowOff>
    </xdr:to>
    <xdr:sp macro="" textlink="">
      <xdr:nvSpPr>
        <xdr:cNvPr id="347" name="フローチャート: 判断 346"/>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33655</xdr:rowOff>
    </xdr:from>
    <xdr:to>
      <xdr:col>50</xdr:col>
      <xdr:colOff>114300</xdr:colOff>
      <xdr:row>58</xdr:row>
      <xdr:rowOff>63500</xdr:rowOff>
    </xdr:to>
    <xdr:cxnSp macro="">
      <xdr:nvCxnSpPr>
        <xdr:cNvPr id="348" name="直線コネクタ 347"/>
        <xdr:cNvCxnSpPr/>
      </xdr:nvCxnSpPr>
      <xdr:spPr>
        <a:xfrm flipV="1">
          <a:off x="8750300" y="99777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119380</xdr:rowOff>
    </xdr:to>
    <xdr:sp macro="" textlink="">
      <xdr:nvSpPr>
        <xdr:cNvPr id="349" name="フローチャート: 判断 348"/>
        <xdr:cNvSpPr/>
      </xdr:nvSpPr>
      <xdr:spPr>
        <a:xfrm>
          <a:off x="958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110490</xdr:rowOff>
    </xdr:from>
    <xdr:ext cx="597535" cy="257810"/>
    <xdr:sp macro="" textlink="">
      <xdr:nvSpPr>
        <xdr:cNvPr id="350" name="テキスト ボックス 349"/>
        <xdr:cNvSpPr txBox="1"/>
      </xdr:nvSpPr>
      <xdr:spPr>
        <a:xfrm>
          <a:off x="9339580" y="10054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63500</xdr:rowOff>
    </xdr:from>
    <xdr:to>
      <xdr:col>45</xdr:col>
      <xdr:colOff>177800</xdr:colOff>
      <xdr:row>58</xdr:row>
      <xdr:rowOff>96520</xdr:rowOff>
    </xdr:to>
    <xdr:cxnSp macro="">
      <xdr:nvCxnSpPr>
        <xdr:cNvPr id="351" name="直線コネクタ 350"/>
        <xdr:cNvCxnSpPr/>
      </xdr:nvCxnSpPr>
      <xdr:spPr>
        <a:xfrm flipV="1">
          <a:off x="7861300" y="10007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xdr:rowOff>
    </xdr:from>
    <xdr:to>
      <xdr:col>46</xdr:col>
      <xdr:colOff>38100</xdr:colOff>
      <xdr:row>58</xdr:row>
      <xdr:rowOff>114300</xdr:rowOff>
    </xdr:to>
    <xdr:sp macro="" textlink="">
      <xdr:nvSpPr>
        <xdr:cNvPr id="352" name="フローチャート: 判断 351"/>
        <xdr:cNvSpPr/>
      </xdr:nvSpPr>
      <xdr:spPr>
        <a:xfrm>
          <a:off x="869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105410</xdr:rowOff>
    </xdr:from>
    <xdr:ext cx="597535" cy="259080"/>
    <xdr:sp macro="" textlink="">
      <xdr:nvSpPr>
        <xdr:cNvPr id="353" name="テキスト ボックス 352"/>
        <xdr:cNvSpPr txBox="1"/>
      </xdr:nvSpPr>
      <xdr:spPr>
        <a:xfrm>
          <a:off x="8450580" y="10049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160655</xdr:rowOff>
    </xdr:from>
    <xdr:to>
      <xdr:col>41</xdr:col>
      <xdr:colOff>50800</xdr:colOff>
      <xdr:row>58</xdr:row>
      <xdr:rowOff>96520</xdr:rowOff>
    </xdr:to>
    <xdr:cxnSp macro="">
      <xdr:nvCxnSpPr>
        <xdr:cNvPr id="354" name="直線コネクタ 353"/>
        <xdr:cNvCxnSpPr/>
      </xdr:nvCxnSpPr>
      <xdr:spPr>
        <a:xfrm>
          <a:off x="6972300" y="99333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1905</xdr:rowOff>
    </xdr:from>
    <xdr:to>
      <xdr:col>41</xdr:col>
      <xdr:colOff>101600</xdr:colOff>
      <xdr:row>58</xdr:row>
      <xdr:rowOff>103505</xdr:rowOff>
    </xdr:to>
    <xdr:sp macro="" textlink="">
      <xdr:nvSpPr>
        <xdr:cNvPr id="355" name="フローチャート: 判断 354"/>
        <xdr:cNvSpPr/>
      </xdr:nvSpPr>
      <xdr:spPr>
        <a:xfrm>
          <a:off x="7810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120650</xdr:rowOff>
    </xdr:from>
    <xdr:ext cx="597535" cy="257810"/>
    <xdr:sp macro="" textlink="">
      <xdr:nvSpPr>
        <xdr:cNvPr id="356" name="テキスト ボックス 355"/>
        <xdr:cNvSpPr txBox="1"/>
      </xdr:nvSpPr>
      <xdr:spPr>
        <a:xfrm>
          <a:off x="7561580" y="97218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13335</xdr:rowOff>
    </xdr:from>
    <xdr:to>
      <xdr:col>36</xdr:col>
      <xdr:colOff>165100</xdr:colOff>
      <xdr:row>58</xdr:row>
      <xdr:rowOff>114935</xdr:rowOff>
    </xdr:to>
    <xdr:sp macro="" textlink="">
      <xdr:nvSpPr>
        <xdr:cNvPr id="357" name="フローチャート: 判断 356"/>
        <xdr:cNvSpPr/>
      </xdr:nvSpPr>
      <xdr:spPr>
        <a:xfrm>
          <a:off x="6921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106045</xdr:rowOff>
    </xdr:from>
    <xdr:ext cx="597535" cy="259080"/>
    <xdr:sp macro="" textlink="">
      <xdr:nvSpPr>
        <xdr:cNvPr id="358" name="テキスト ボックス 357"/>
        <xdr:cNvSpPr txBox="1"/>
      </xdr:nvSpPr>
      <xdr:spPr>
        <a:xfrm>
          <a:off x="6672580" y="10050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22225</xdr:rowOff>
    </xdr:from>
    <xdr:to>
      <xdr:col>55</xdr:col>
      <xdr:colOff>50800</xdr:colOff>
      <xdr:row>58</xdr:row>
      <xdr:rowOff>123825</xdr:rowOff>
    </xdr:to>
    <xdr:sp macro="" textlink="">
      <xdr:nvSpPr>
        <xdr:cNvPr id="364" name="楕円 363"/>
        <xdr:cNvSpPr/>
      </xdr:nvSpPr>
      <xdr:spPr>
        <a:xfrm>
          <a:off x="10426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160655</xdr:rowOff>
    </xdr:from>
    <xdr:ext cx="598805" cy="259080"/>
    <xdr:sp macro="" textlink="">
      <xdr:nvSpPr>
        <xdr:cNvPr id="365" name="普通建設事業費該当値テキスト"/>
        <xdr:cNvSpPr txBox="1"/>
      </xdr:nvSpPr>
      <xdr:spPr>
        <a:xfrm>
          <a:off x="10528300" y="9933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112,679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154940</xdr:rowOff>
    </xdr:from>
    <xdr:to>
      <xdr:col>50</xdr:col>
      <xdr:colOff>165100</xdr:colOff>
      <xdr:row>58</xdr:row>
      <xdr:rowOff>84455</xdr:rowOff>
    </xdr:to>
    <xdr:sp macro="" textlink="">
      <xdr:nvSpPr>
        <xdr:cNvPr id="366" name="楕円 365"/>
        <xdr:cNvSpPr/>
      </xdr:nvSpPr>
      <xdr:spPr>
        <a:xfrm>
          <a:off x="9588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100965</xdr:rowOff>
    </xdr:from>
    <xdr:ext cx="597535" cy="257810"/>
    <xdr:sp macro="" textlink="">
      <xdr:nvSpPr>
        <xdr:cNvPr id="367" name="テキスト ボックス 366"/>
        <xdr:cNvSpPr txBox="1"/>
      </xdr:nvSpPr>
      <xdr:spPr>
        <a:xfrm>
          <a:off x="9339580" y="9702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12700</xdr:rowOff>
    </xdr:from>
    <xdr:to>
      <xdr:col>46</xdr:col>
      <xdr:colOff>38100</xdr:colOff>
      <xdr:row>58</xdr:row>
      <xdr:rowOff>114300</xdr:rowOff>
    </xdr:to>
    <xdr:sp macro="" textlink="">
      <xdr:nvSpPr>
        <xdr:cNvPr id="368" name="楕円 367"/>
        <xdr:cNvSpPr/>
      </xdr:nvSpPr>
      <xdr:spPr>
        <a:xfrm>
          <a:off x="8699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130810</xdr:rowOff>
    </xdr:from>
    <xdr:ext cx="597535" cy="259080"/>
    <xdr:sp macro="" textlink="">
      <xdr:nvSpPr>
        <xdr:cNvPr id="369" name="テキスト ボックス 368"/>
        <xdr:cNvSpPr txBox="1"/>
      </xdr:nvSpPr>
      <xdr:spPr>
        <a:xfrm>
          <a:off x="8450580" y="9732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45720</xdr:rowOff>
    </xdr:from>
    <xdr:to>
      <xdr:col>41</xdr:col>
      <xdr:colOff>101600</xdr:colOff>
      <xdr:row>58</xdr:row>
      <xdr:rowOff>147320</xdr:rowOff>
    </xdr:to>
    <xdr:sp macro="" textlink="">
      <xdr:nvSpPr>
        <xdr:cNvPr id="370" name="楕円 369"/>
        <xdr:cNvSpPr/>
      </xdr:nvSpPr>
      <xdr:spPr>
        <a:xfrm>
          <a:off x="7810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138430</xdr:rowOff>
    </xdr:from>
    <xdr:ext cx="533400" cy="259080"/>
    <xdr:sp macro="" textlink="">
      <xdr:nvSpPr>
        <xdr:cNvPr id="371" name="テキスト ボックス 370"/>
        <xdr:cNvSpPr txBox="1"/>
      </xdr:nvSpPr>
      <xdr:spPr>
        <a:xfrm>
          <a:off x="7593965" y="10082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72" name="楕円 371"/>
        <xdr:cNvSpPr/>
      </xdr:nvSpPr>
      <xdr:spPr>
        <a:xfrm>
          <a:off x="692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57150</xdr:rowOff>
    </xdr:from>
    <xdr:ext cx="597535" cy="259080"/>
    <xdr:sp macro="" textlink="">
      <xdr:nvSpPr>
        <xdr:cNvPr id="373" name="テキスト ボックス 372"/>
        <xdr:cNvSpPr txBox="1"/>
      </xdr:nvSpPr>
      <xdr:spPr>
        <a:xfrm>
          <a:off x="6672580" y="9658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2" name="テキスト ボックス 38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5" name="テキスト ボックス 384"/>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87" name="テキスト ボックス 386"/>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89" name="テキスト ボックス 388"/>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1" name="テキスト ボックス 390"/>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3" name="テキスト ボックス 392"/>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139700</xdr:rowOff>
    </xdr:to>
    <xdr:cxnSp macro="">
      <xdr:nvCxnSpPr>
        <xdr:cNvPr id="395" name="直線コネクタ 394"/>
        <xdr:cNvCxnSpPr/>
      </xdr:nvCxnSpPr>
      <xdr:spPr>
        <a:xfrm flipV="1">
          <a:off x="10475595" y="12104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810"/>
    <xdr:sp macro="" textlink="">
      <xdr:nvSpPr>
        <xdr:cNvPr id="396" name="普通建設事業費 （ うち新規整備　）最小値テキスト"/>
        <xdr:cNvSpPr txBox="1"/>
      </xdr:nvSpPr>
      <xdr:spPr>
        <a:xfrm>
          <a:off x="10528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398" name="普通建設事業費 （ うち新規整備　）最大値テキスト"/>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616,193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399" name="直線コネクタ 398"/>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65405</xdr:rowOff>
    </xdr:from>
    <xdr:to>
      <xdr:col>55</xdr:col>
      <xdr:colOff>0</xdr:colOff>
      <xdr:row>78</xdr:row>
      <xdr:rowOff>124460</xdr:rowOff>
    </xdr:to>
    <xdr:cxnSp macro="">
      <xdr:nvCxnSpPr>
        <xdr:cNvPr id="400" name="直線コネクタ 399"/>
        <xdr:cNvCxnSpPr/>
      </xdr:nvCxnSpPr>
      <xdr:spPr>
        <a:xfrm>
          <a:off x="9639300" y="1343850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18415</xdr:rowOff>
    </xdr:from>
    <xdr:ext cx="534670" cy="257810"/>
    <xdr:sp macro="" textlink="">
      <xdr:nvSpPr>
        <xdr:cNvPr id="401" name="普通建設事業費 （ うち新規整備　）平均値テキスト"/>
        <xdr:cNvSpPr txBox="1"/>
      </xdr:nvSpPr>
      <xdr:spPr>
        <a:xfrm>
          <a:off x="10528300" y="132200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167005</xdr:rowOff>
    </xdr:from>
    <xdr:to>
      <xdr:col>55</xdr:col>
      <xdr:colOff>50800</xdr:colOff>
      <xdr:row>78</xdr:row>
      <xdr:rowOff>97790</xdr:rowOff>
    </xdr:to>
    <xdr:sp macro="" textlink="">
      <xdr:nvSpPr>
        <xdr:cNvPr id="402" name="フローチャート: 判断 401"/>
        <xdr:cNvSpPr/>
      </xdr:nvSpPr>
      <xdr:spPr>
        <a:xfrm>
          <a:off x="104267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65405</xdr:rowOff>
    </xdr:from>
    <xdr:to>
      <xdr:col>50</xdr:col>
      <xdr:colOff>114300</xdr:colOff>
      <xdr:row>78</xdr:row>
      <xdr:rowOff>113030</xdr:rowOff>
    </xdr:to>
    <xdr:cxnSp macro="">
      <xdr:nvCxnSpPr>
        <xdr:cNvPr id="403" name="直線コネクタ 402"/>
        <xdr:cNvCxnSpPr/>
      </xdr:nvCxnSpPr>
      <xdr:spPr>
        <a:xfrm flipV="1">
          <a:off x="8750300" y="134385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164465</xdr:rowOff>
    </xdr:from>
    <xdr:to>
      <xdr:col>50</xdr:col>
      <xdr:colOff>165100</xdr:colOff>
      <xdr:row>78</xdr:row>
      <xdr:rowOff>94615</xdr:rowOff>
    </xdr:to>
    <xdr:sp macro="" textlink="">
      <xdr:nvSpPr>
        <xdr:cNvPr id="404" name="フローチャート: 判断 403"/>
        <xdr:cNvSpPr/>
      </xdr:nvSpPr>
      <xdr:spPr>
        <a:xfrm>
          <a:off x="9588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111125</xdr:rowOff>
    </xdr:from>
    <xdr:ext cx="533400" cy="257810"/>
    <xdr:sp macro="" textlink="">
      <xdr:nvSpPr>
        <xdr:cNvPr id="405" name="テキスト ボックス 404"/>
        <xdr:cNvSpPr txBox="1"/>
      </xdr:nvSpPr>
      <xdr:spPr>
        <a:xfrm>
          <a:off x="9371965" y="13141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68580</xdr:rowOff>
    </xdr:from>
    <xdr:to>
      <xdr:col>45</xdr:col>
      <xdr:colOff>177800</xdr:colOff>
      <xdr:row>78</xdr:row>
      <xdr:rowOff>113030</xdr:rowOff>
    </xdr:to>
    <xdr:cxnSp macro="">
      <xdr:nvCxnSpPr>
        <xdr:cNvPr id="406" name="直線コネクタ 405"/>
        <xdr:cNvCxnSpPr/>
      </xdr:nvCxnSpPr>
      <xdr:spPr>
        <a:xfrm>
          <a:off x="7861300" y="134416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07" name="フローチャート: 判断 406"/>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109220</xdr:rowOff>
    </xdr:from>
    <xdr:ext cx="533400" cy="257810"/>
    <xdr:sp macro="" textlink="">
      <xdr:nvSpPr>
        <xdr:cNvPr id="408" name="テキスト ボックス 407"/>
        <xdr:cNvSpPr txBox="1"/>
      </xdr:nvSpPr>
      <xdr:spPr>
        <a:xfrm>
          <a:off x="8482965" y="13139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145415</xdr:rowOff>
    </xdr:from>
    <xdr:to>
      <xdr:col>41</xdr:col>
      <xdr:colOff>50800</xdr:colOff>
      <xdr:row>78</xdr:row>
      <xdr:rowOff>68580</xdr:rowOff>
    </xdr:to>
    <xdr:cxnSp macro="">
      <xdr:nvCxnSpPr>
        <xdr:cNvPr id="409" name="直線コネクタ 408"/>
        <xdr:cNvCxnSpPr/>
      </xdr:nvCxnSpPr>
      <xdr:spPr>
        <a:xfrm>
          <a:off x="6972300" y="133470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3400" cy="259080"/>
    <xdr:sp macro="" textlink="">
      <xdr:nvSpPr>
        <xdr:cNvPr id="411" name="テキスト ボックス 410"/>
        <xdr:cNvSpPr txBox="1"/>
      </xdr:nvSpPr>
      <xdr:spPr>
        <a:xfrm>
          <a:off x="7593965" y="13088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12" name="フローチャート: 判断 411"/>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58420</xdr:rowOff>
    </xdr:from>
    <xdr:ext cx="533400" cy="259080"/>
    <xdr:sp macro="" textlink="">
      <xdr:nvSpPr>
        <xdr:cNvPr id="413" name="テキスト ボックス 412"/>
        <xdr:cNvSpPr txBox="1"/>
      </xdr:nvSpPr>
      <xdr:spPr>
        <a:xfrm>
          <a:off x="6704965" y="13431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73660</xdr:rowOff>
    </xdr:from>
    <xdr:to>
      <xdr:col>55</xdr:col>
      <xdr:colOff>50800</xdr:colOff>
      <xdr:row>79</xdr:row>
      <xdr:rowOff>3810</xdr:rowOff>
    </xdr:to>
    <xdr:sp macro="" textlink="">
      <xdr:nvSpPr>
        <xdr:cNvPr id="419" name="楕円 418"/>
        <xdr:cNvSpPr/>
      </xdr:nvSpPr>
      <xdr:spPr>
        <a:xfrm>
          <a:off x="10426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160020</xdr:rowOff>
    </xdr:from>
    <xdr:ext cx="469900" cy="259080"/>
    <xdr:sp macro="" textlink="">
      <xdr:nvSpPr>
        <xdr:cNvPr id="420" name="普通建設事業費 （ うち新規整備　）該当値テキスト"/>
        <xdr:cNvSpPr txBox="1"/>
      </xdr:nvSpPr>
      <xdr:spPr>
        <a:xfrm>
          <a:off x="105283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14605</xdr:rowOff>
    </xdr:from>
    <xdr:to>
      <xdr:col>50</xdr:col>
      <xdr:colOff>165100</xdr:colOff>
      <xdr:row>78</xdr:row>
      <xdr:rowOff>116205</xdr:rowOff>
    </xdr:to>
    <xdr:sp macro="" textlink="">
      <xdr:nvSpPr>
        <xdr:cNvPr id="421" name="楕円 420"/>
        <xdr:cNvSpPr/>
      </xdr:nvSpPr>
      <xdr:spPr>
        <a:xfrm>
          <a:off x="958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107315</xdr:rowOff>
    </xdr:from>
    <xdr:ext cx="533400" cy="259080"/>
    <xdr:sp macro="" textlink="">
      <xdr:nvSpPr>
        <xdr:cNvPr id="422" name="テキスト ボックス 421"/>
        <xdr:cNvSpPr txBox="1"/>
      </xdr:nvSpPr>
      <xdr:spPr>
        <a:xfrm>
          <a:off x="9371965" y="13480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62230</xdr:rowOff>
    </xdr:from>
    <xdr:to>
      <xdr:col>46</xdr:col>
      <xdr:colOff>38100</xdr:colOff>
      <xdr:row>78</xdr:row>
      <xdr:rowOff>163830</xdr:rowOff>
    </xdr:to>
    <xdr:sp macro="" textlink="">
      <xdr:nvSpPr>
        <xdr:cNvPr id="423" name="楕円 422"/>
        <xdr:cNvSpPr/>
      </xdr:nvSpPr>
      <xdr:spPr>
        <a:xfrm>
          <a:off x="869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154940</xdr:rowOff>
    </xdr:from>
    <xdr:ext cx="533400" cy="257810"/>
    <xdr:sp macro="" textlink="">
      <xdr:nvSpPr>
        <xdr:cNvPr id="424" name="テキスト ボックス 423"/>
        <xdr:cNvSpPr txBox="1"/>
      </xdr:nvSpPr>
      <xdr:spPr>
        <a:xfrm>
          <a:off x="8482965" y="13528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17780</xdr:rowOff>
    </xdr:from>
    <xdr:to>
      <xdr:col>41</xdr:col>
      <xdr:colOff>101600</xdr:colOff>
      <xdr:row>78</xdr:row>
      <xdr:rowOff>119380</xdr:rowOff>
    </xdr:to>
    <xdr:sp macro="" textlink="">
      <xdr:nvSpPr>
        <xdr:cNvPr id="425" name="楕円 424"/>
        <xdr:cNvSpPr/>
      </xdr:nvSpPr>
      <xdr:spPr>
        <a:xfrm>
          <a:off x="781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110490</xdr:rowOff>
    </xdr:from>
    <xdr:ext cx="533400" cy="257810"/>
    <xdr:sp macro="" textlink="">
      <xdr:nvSpPr>
        <xdr:cNvPr id="426" name="テキスト ボックス 425"/>
        <xdr:cNvSpPr txBox="1"/>
      </xdr:nvSpPr>
      <xdr:spPr>
        <a:xfrm>
          <a:off x="7593965" y="13483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94615</xdr:rowOff>
    </xdr:from>
    <xdr:to>
      <xdr:col>36</xdr:col>
      <xdr:colOff>165100</xdr:colOff>
      <xdr:row>78</xdr:row>
      <xdr:rowOff>24765</xdr:rowOff>
    </xdr:to>
    <xdr:sp macro="" textlink="">
      <xdr:nvSpPr>
        <xdr:cNvPr id="427" name="楕円 426"/>
        <xdr:cNvSpPr/>
      </xdr:nvSpPr>
      <xdr:spPr>
        <a:xfrm>
          <a:off x="6921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41275</xdr:rowOff>
    </xdr:from>
    <xdr:ext cx="533400" cy="257810"/>
    <xdr:sp macro="" textlink="">
      <xdr:nvSpPr>
        <xdr:cNvPr id="428" name="テキスト ボックス 427"/>
        <xdr:cNvSpPr txBox="1"/>
      </xdr:nvSpPr>
      <xdr:spPr>
        <a:xfrm>
          <a:off x="6704965" y="13071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7" name="テキスト ボックス 436"/>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0" name="テキスト ボックス 439"/>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42" name="テキスト ボックス 441"/>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4" name="テキスト ボックス 443"/>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46" name="テキスト ボックス 445"/>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48" name="テキスト ボックス 447"/>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0" name="テキスト ボックス 449"/>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17780</xdr:rowOff>
    </xdr:from>
    <xdr:to>
      <xdr:col>54</xdr:col>
      <xdr:colOff>189865</xdr:colOff>
      <xdr:row>98</xdr:row>
      <xdr:rowOff>166370</xdr:rowOff>
    </xdr:to>
    <xdr:cxnSp macro="">
      <xdr:nvCxnSpPr>
        <xdr:cNvPr id="452" name="直線コネクタ 451"/>
        <xdr:cNvCxnSpPr/>
      </xdr:nvCxnSpPr>
      <xdr:spPr>
        <a:xfrm flipV="1">
          <a:off x="10475595" y="1561973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169545</xdr:rowOff>
    </xdr:from>
    <xdr:ext cx="534670" cy="257810"/>
    <xdr:sp macro="" textlink="">
      <xdr:nvSpPr>
        <xdr:cNvPr id="453" name="普通建設事業費 （ うち更新整備　）最小値テキスト"/>
        <xdr:cNvSpPr txBox="1"/>
      </xdr:nvSpPr>
      <xdr:spPr>
        <a:xfrm>
          <a:off x="10528300" y="169716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166370</xdr:rowOff>
    </xdr:from>
    <xdr:to>
      <xdr:col>55</xdr:col>
      <xdr:colOff>88900</xdr:colOff>
      <xdr:row>98</xdr:row>
      <xdr:rowOff>166370</xdr:rowOff>
    </xdr:to>
    <xdr:cxnSp macro="">
      <xdr:nvCxnSpPr>
        <xdr:cNvPr id="454" name="直線コネクタ 453"/>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135890</xdr:rowOff>
    </xdr:from>
    <xdr:ext cx="598805" cy="259080"/>
    <xdr:sp macro="" textlink="">
      <xdr:nvSpPr>
        <xdr:cNvPr id="455" name="普通建設事業費 （ うち更新整備　）最大値テキスト"/>
        <xdr:cNvSpPr txBox="1"/>
      </xdr:nvSpPr>
      <xdr:spPr>
        <a:xfrm>
          <a:off x="10528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366,937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17780</xdr:rowOff>
    </xdr:from>
    <xdr:to>
      <xdr:col>55</xdr:col>
      <xdr:colOff>88900</xdr:colOff>
      <xdr:row>91</xdr:row>
      <xdr:rowOff>17780</xdr:rowOff>
    </xdr:to>
    <xdr:cxnSp macro="">
      <xdr:nvCxnSpPr>
        <xdr:cNvPr id="456" name="直線コネクタ 455"/>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151765</xdr:rowOff>
    </xdr:from>
    <xdr:to>
      <xdr:col>55</xdr:col>
      <xdr:colOff>0</xdr:colOff>
      <xdr:row>97</xdr:row>
      <xdr:rowOff>46355</xdr:rowOff>
    </xdr:to>
    <xdr:cxnSp macro="">
      <xdr:nvCxnSpPr>
        <xdr:cNvPr id="457" name="直線コネクタ 456"/>
        <xdr:cNvCxnSpPr/>
      </xdr:nvCxnSpPr>
      <xdr:spPr>
        <a:xfrm>
          <a:off x="9639300" y="1661096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63500</xdr:rowOff>
    </xdr:from>
    <xdr:ext cx="534670" cy="257810"/>
    <xdr:sp macro="" textlink="">
      <xdr:nvSpPr>
        <xdr:cNvPr id="458" name="普通建設事業費 （ うち更新整備　）平均値テキスト"/>
        <xdr:cNvSpPr txBox="1"/>
      </xdr:nvSpPr>
      <xdr:spPr>
        <a:xfrm>
          <a:off x="10528300" y="166941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84455</xdr:rowOff>
    </xdr:from>
    <xdr:to>
      <xdr:col>55</xdr:col>
      <xdr:colOff>50800</xdr:colOff>
      <xdr:row>98</xdr:row>
      <xdr:rowOff>14605</xdr:rowOff>
    </xdr:to>
    <xdr:sp macro="" textlink="">
      <xdr:nvSpPr>
        <xdr:cNvPr id="459" name="フローチャート: 判断 458"/>
        <xdr:cNvSpPr/>
      </xdr:nvSpPr>
      <xdr:spPr>
        <a:xfrm>
          <a:off x="10426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151765</xdr:rowOff>
    </xdr:from>
    <xdr:to>
      <xdr:col>50</xdr:col>
      <xdr:colOff>114300</xdr:colOff>
      <xdr:row>97</xdr:row>
      <xdr:rowOff>53340</xdr:rowOff>
    </xdr:to>
    <xdr:cxnSp macro="">
      <xdr:nvCxnSpPr>
        <xdr:cNvPr id="460" name="直線コネクタ 459"/>
        <xdr:cNvCxnSpPr/>
      </xdr:nvCxnSpPr>
      <xdr:spPr>
        <a:xfrm flipV="1">
          <a:off x="8750300" y="166109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112395</xdr:rowOff>
    </xdr:from>
    <xdr:to>
      <xdr:col>50</xdr:col>
      <xdr:colOff>165100</xdr:colOff>
      <xdr:row>98</xdr:row>
      <xdr:rowOff>42545</xdr:rowOff>
    </xdr:to>
    <xdr:sp macro="" textlink="">
      <xdr:nvSpPr>
        <xdr:cNvPr id="461" name="フローチャート: 判断 460"/>
        <xdr:cNvSpPr/>
      </xdr:nvSpPr>
      <xdr:spPr>
        <a:xfrm>
          <a:off x="9588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33655</xdr:rowOff>
    </xdr:from>
    <xdr:ext cx="533400" cy="258445"/>
    <xdr:sp macro="" textlink="">
      <xdr:nvSpPr>
        <xdr:cNvPr id="462" name="テキスト ボックス 461"/>
        <xdr:cNvSpPr txBox="1"/>
      </xdr:nvSpPr>
      <xdr:spPr>
        <a:xfrm>
          <a:off x="9371965" y="168357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53340</xdr:rowOff>
    </xdr:from>
    <xdr:to>
      <xdr:col>45</xdr:col>
      <xdr:colOff>177800</xdr:colOff>
      <xdr:row>98</xdr:row>
      <xdr:rowOff>8890</xdr:rowOff>
    </xdr:to>
    <xdr:cxnSp macro="">
      <xdr:nvCxnSpPr>
        <xdr:cNvPr id="463" name="直線コネクタ 462"/>
        <xdr:cNvCxnSpPr/>
      </xdr:nvCxnSpPr>
      <xdr:spPr>
        <a:xfrm flipV="1">
          <a:off x="7861300" y="166839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64" name="フローチャート: 判断 463"/>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26670</xdr:rowOff>
    </xdr:from>
    <xdr:ext cx="533400" cy="259080"/>
    <xdr:sp macro="" textlink="">
      <xdr:nvSpPr>
        <xdr:cNvPr id="465" name="テキスト ボックス 464"/>
        <xdr:cNvSpPr txBox="1"/>
      </xdr:nvSpPr>
      <xdr:spPr>
        <a:xfrm>
          <a:off x="8482965" y="16828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19685</xdr:rowOff>
    </xdr:from>
    <xdr:to>
      <xdr:col>41</xdr:col>
      <xdr:colOff>50800</xdr:colOff>
      <xdr:row>98</xdr:row>
      <xdr:rowOff>8890</xdr:rowOff>
    </xdr:to>
    <xdr:cxnSp macro="">
      <xdr:nvCxnSpPr>
        <xdr:cNvPr id="466" name="直線コネクタ 465"/>
        <xdr:cNvCxnSpPr/>
      </xdr:nvCxnSpPr>
      <xdr:spPr>
        <a:xfrm>
          <a:off x="6972300" y="1665033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166370</xdr:rowOff>
    </xdr:from>
    <xdr:to>
      <xdr:col>41</xdr:col>
      <xdr:colOff>101600</xdr:colOff>
      <xdr:row>98</xdr:row>
      <xdr:rowOff>95885</xdr:rowOff>
    </xdr:to>
    <xdr:sp macro="" textlink="">
      <xdr:nvSpPr>
        <xdr:cNvPr id="467" name="フローチャート: 判断 466"/>
        <xdr:cNvSpPr/>
      </xdr:nvSpPr>
      <xdr:spPr>
        <a:xfrm>
          <a:off x="781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86995</xdr:rowOff>
    </xdr:from>
    <xdr:ext cx="533400" cy="257810"/>
    <xdr:sp macro="" textlink="">
      <xdr:nvSpPr>
        <xdr:cNvPr id="468" name="テキスト ボックス 467"/>
        <xdr:cNvSpPr txBox="1"/>
      </xdr:nvSpPr>
      <xdr:spPr>
        <a:xfrm>
          <a:off x="7593965" y="16889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149860</xdr:rowOff>
    </xdr:from>
    <xdr:to>
      <xdr:col>36</xdr:col>
      <xdr:colOff>165100</xdr:colOff>
      <xdr:row>98</xdr:row>
      <xdr:rowOff>80010</xdr:rowOff>
    </xdr:to>
    <xdr:sp macro="" textlink="">
      <xdr:nvSpPr>
        <xdr:cNvPr id="469" name="フローチャート: 判断 468"/>
        <xdr:cNvSpPr/>
      </xdr:nvSpPr>
      <xdr:spPr>
        <a:xfrm>
          <a:off x="692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71120</xdr:rowOff>
    </xdr:from>
    <xdr:ext cx="533400" cy="259080"/>
    <xdr:sp macro="" textlink="">
      <xdr:nvSpPr>
        <xdr:cNvPr id="470" name="テキスト ボックス 469"/>
        <xdr:cNvSpPr txBox="1"/>
      </xdr:nvSpPr>
      <xdr:spPr>
        <a:xfrm>
          <a:off x="6704965" y="16873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167005</xdr:rowOff>
    </xdr:from>
    <xdr:to>
      <xdr:col>55</xdr:col>
      <xdr:colOff>50800</xdr:colOff>
      <xdr:row>97</xdr:row>
      <xdr:rowOff>97790</xdr:rowOff>
    </xdr:to>
    <xdr:sp macro="" textlink="">
      <xdr:nvSpPr>
        <xdr:cNvPr id="476" name="楕円 475"/>
        <xdr:cNvSpPr/>
      </xdr:nvSpPr>
      <xdr:spPr>
        <a:xfrm>
          <a:off x="10426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18415</xdr:rowOff>
    </xdr:from>
    <xdr:ext cx="534670" cy="257810"/>
    <xdr:sp macro="" textlink="">
      <xdr:nvSpPr>
        <xdr:cNvPr id="477" name="普通建設事業費 （ うち更新整備　）該当値テキスト"/>
        <xdr:cNvSpPr txBox="1"/>
      </xdr:nvSpPr>
      <xdr:spPr>
        <a:xfrm>
          <a:off x="10528300" y="16477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100965</xdr:rowOff>
    </xdr:from>
    <xdr:to>
      <xdr:col>50</xdr:col>
      <xdr:colOff>165100</xdr:colOff>
      <xdr:row>97</xdr:row>
      <xdr:rowOff>31115</xdr:rowOff>
    </xdr:to>
    <xdr:sp macro="" textlink="">
      <xdr:nvSpPr>
        <xdr:cNvPr id="478" name="楕円 477"/>
        <xdr:cNvSpPr/>
      </xdr:nvSpPr>
      <xdr:spPr>
        <a:xfrm>
          <a:off x="9588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47625</xdr:rowOff>
    </xdr:from>
    <xdr:ext cx="597535" cy="259080"/>
    <xdr:sp macro="" textlink="">
      <xdr:nvSpPr>
        <xdr:cNvPr id="479" name="テキスト ボックス 478"/>
        <xdr:cNvSpPr txBox="1"/>
      </xdr:nvSpPr>
      <xdr:spPr>
        <a:xfrm>
          <a:off x="9339580" y="16335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2540</xdr:rowOff>
    </xdr:from>
    <xdr:to>
      <xdr:col>46</xdr:col>
      <xdr:colOff>38100</xdr:colOff>
      <xdr:row>97</xdr:row>
      <xdr:rowOff>104140</xdr:rowOff>
    </xdr:to>
    <xdr:sp macro="" textlink="">
      <xdr:nvSpPr>
        <xdr:cNvPr id="480" name="楕円 479"/>
        <xdr:cNvSpPr/>
      </xdr:nvSpPr>
      <xdr:spPr>
        <a:xfrm>
          <a:off x="8699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120650</xdr:rowOff>
    </xdr:from>
    <xdr:ext cx="533400" cy="257810"/>
    <xdr:sp macro="" textlink="">
      <xdr:nvSpPr>
        <xdr:cNvPr id="481" name="テキスト ボックス 480"/>
        <xdr:cNvSpPr txBox="1"/>
      </xdr:nvSpPr>
      <xdr:spPr>
        <a:xfrm>
          <a:off x="8482965" y="16408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129540</xdr:rowOff>
    </xdr:from>
    <xdr:to>
      <xdr:col>41</xdr:col>
      <xdr:colOff>101600</xdr:colOff>
      <xdr:row>98</xdr:row>
      <xdr:rowOff>59690</xdr:rowOff>
    </xdr:to>
    <xdr:sp macro="" textlink="">
      <xdr:nvSpPr>
        <xdr:cNvPr id="482" name="楕円 481"/>
        <xdr:cNvSpPr/>
      </xdr:nvSpPr>
      <xdr:spPr>
        <a:xfrm>
          <a:off x="7810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76200</xdr:rowOff>
    </xdr:from>
    <xdr:ext cx="533400" cy="257810"/>
    <xdr:sp macro="" textlink="">
      <xdr:nvSpPr>
        <xdr:cNvPr id="483" name="テキスト ボックス 482"/>
        <xdr:cNvSpPr txBox="1"/>
      </xdr:nvSpPr>
      <xdr:spPr>
        <a:xfrm>
          <a:off x="7593965" y="16535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140335</xdr:rowOff>
    </xdr:from>
    <xdr:to>
      <xdr:col>36</xdr:col>
      <xdr:colOff>165100</xdr:colOff>
      <xdr:row>97</xdr:row>
      <xdr:rowOff>70485</xdr:rowOff>
    </xdr:to>
    <xdr:sp macro="" textlink="">
      <xdr:nvSpPr>
        <xdr:cNvPr id="484" name="楕円 483"/>
        <xdr:cNvSpPr/>
      </xdr:nvSpPr>
      <xdr:spPr>
        <a:xfrm>
          <a:off x="6921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86995</xdr:rowOff>
    </xdr:from>
    <xdr:ext cx="533400" cy="257810"/>
    <xdr:sp macro="" textlink="">
      <xdr:nvSpPr>
        <xdr:cNvPr id="485" name="テキスト ボックス 484"/>
        <xdr:cNvSpPr txBox="1"/>
      </xdr:nvSpPr>
      <xdr:spPr>
        <a:xfrm>
          <a:off x="6704965" y="16374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4" name="テキスト ボックス 49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7" name="テキスト ボックス 496"/>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1" name="テキスト ボックス 500"/>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7" name="テキスト ボックス 506"/>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160020</xdr:rowOff>
    </xdr:from>
    <xdr:to>
      <xdr:col>85</xdr:col>
      <xdr:colOff>126365</xdr:colOff>
      <xdr:row>39</xdr:row>
      <xdr:rowOff>44450</xdr:rowOff>
    </xdr:to>
    <xdr:cxnSp macro="">
      <xdr:nvCxnSpPr>
        <xdr:cNvPr id="509" name="直線コネクタ 508"/>
        <xdr:cNvCxnSpPr/>
      </xdr:nvCxnSpPr>
      <xdr:spPr>
        <a:xfrm flipV="1">
          <a:off x="16317595" y="5132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106680</xdr:rowOff>
    </xdr:from>
    <xdr:ext cx="534670" cy="259080"/>
    <xdr:sp macro="" textlink="">
      <xdr:nvSpPr>
        <xdr:cNvPr id="512" name="災害復旧事業費最大値テキスト"/>
        <xdr:cNvSpPr txBox="1"/>
      </xdr:nvSpPr>
      <xdr:spPr>
        <a:xfrm>
          <a:off x="16370300" y="490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83,924</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160020</xdr:rowOff>
    </xdr:from>
    <xdr:to>
      <xdr:col>86</xdr:col>
      <xdr:colOff>25400</xdr:colOff>
      <xdr:row>29</xdr:row>
      <xdr:rowOff>160020</xdr:rowOff>
    </xdr:to>
    <xdr:cxnSp macro="">
      <xdr:nvCxnSpPr>
        <xdr:cNvPr id="513" name="直線コネクタ 512"/>
        <xdr:cNvCxnSpPr/>
      </xdr:nvCxnSpPr>
      <xdr:spPr>
        <a:xfrm>
          <a:off x="16230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168275</xdr:rowOff>
    </xdr:from>
    <xdr:to>
      <xdr:col>85</xdr:col>
      <xdr:colOff>127000</xdr:colOff>
      <xdr:row>39</xdr:row>
      <xdr:rowOff>44450</xdr:rowOff>
    </xdr:to>
    <xdr:cxnSp macro="">
      <xdr:nvCxnSpPr>
        <xdr:cNvPr id="514" name="直線コネクタ 513"/>
        <xdr:cNvCxnSpPr/>
      </xdr:nvCxnSpPr>
      <xdr:spPr>
        <a:xfrm>
          <a:off x="15481300" y="66833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118745</xdr:rowOff>
    </xdr:from>
    <xdr:ext cx="534670" cy="259080"/>
    <xdr:sp macro="" textlink="">
      <xdr:nvSpPr>
        <xdr:cNvPr id="515" name="災害復旧事業費平均値テキスト"/>
        <xdr:cNvSpPr txBox="1"/>
      </xdr:nvSpPr>
      <xdr:spPr>
        <a:xfrm>
          <a:off x="16370300" y="629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16" name="フローチャート: 判断 515"/>
        <xdr:cNvSpPr/>
      </xdr:nvSpPr>
      <xdr:spPr>
        <a:xfrm>
          <a:off x="16268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168275</xdr:rowOff>
    </xdr:from>
    <xdr:to>
      <xdr:col>81</xdr:col>
      <xdr:colOff>50800</xdr:colOff>
      <xdr:row>39</xdr:row>
      <xdr:rowOff>44450</xdr:rowOff>
    </xdr:to>
    <xdr:cxnSp macro="">
      <xdr:nvCxnSpPr>
        <xdr:cNvPr id="517" name="直線コネクタ 516"/>
        <xdr:cNvCxnSpPr/>
      </xdr:nvCxnSpPr>
      <xdr:spPr>
        <a:xfrm flipV="1">
          <a:off x="14592300" y="6683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129540</xdr:rowOff>
    </xdr:from>
    <xdr:to>
      <xdr:col>81</xdr:col>
      <xdr:colOff>101600</xdr:colOff>
      <xdr:row>38</xdr:row>
      <xdr:rowOff>59690</xdr:rowOff>
    </xdr:to>
    <xdr:sp macro="" textlink="">
      <xdr:nvSpPr>
        <xdr:cNvPr id="518" name="フローチャート: 判断 517"/>
        <xdr:cNvSpPr/>
      </xdr:nvSpPr>
      <xdr:spPr>
        <a:xfrm>
          <a:off x="15430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76200</xdr:rowOff>
    </xdr:from>
    <xdr:ext cx="533400" cy="257810"/>
    <xdr:sp macro="" textlink="">
      <xdr:nvSpPr>
        <xdr:cNvPr id="519" name="テキスト ボックス 518"/>
        <xdr:cNvSpPr txBox="1"/>
      </xdr:nvSpPr>
      <xdr:spPr>
        <a:xfrm>
          <a:off x="15213965" y="6248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159385</xdr:rowOff>
    </xdr:from>
    <xdr:to>
      <xdr:col>76</xdr:col>
      <xdr:colOff>114300</xdr:colOff>
      <xdr:row>39</xdr:row>
      <xdr:rowOff>44450</xdr:rowOff>
    </xdr:to>
    <xdr:cxnSp macro="">
      <xdr:nvCxnSpPr>
        <xdr:cNvPr id="520" name="直線コネクタ 519"/>
        <xdr:cNvCxnSpPr/>
      </xdr:nvCxnSpPr>
      <xdr:spPr>
        <a:xfrm>
          <a:off x="13703300" y="6674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90805</xdr:rowOff>
    </xdr:from>
    <xdr:to>
      <xdr:col>76</xdr:col>
      <xdr:colOff>165100</xdr:colOff>
      <xdr:row>38</xdr:row>
      <xdr:rowOff>20955</xdr:rowOff>
    </xdr:to>
    <xdr:sp macro="" textlink="">
      <xdr:nvSpPr>
        <xdr:cNvPr id="521" name="フローチャート: 判断 520"/>
        <xdr:cNvSpPr/>
      </xdr:nvSpPr>
      <xdr:spPr>
        <a:xfrm>
          <a:off x="14541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37465</xdr:rowOff>
    </xdr:from>
    <xdr:ext cx="533400" cy="259080"/>
    <xdr:sp macro="" textlink="">
      <xdr:nvSpPr>
        <xdr:cNvPr id="522" name="テキスト ボックス 521"/>
        <xdr:cNvSpPr txBox="1"/>
      </xdr:nvSpPr>
      <xdr:spPr>
        <a:xfrm>
          <a:off x="14324965" y="6209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159385</xdr:rowOff>
    </xdr:from>
    <xdr:to>
      <xdr:col>71</xdr:col>
      <xdr:colOff>177800</xdr:colOff>
      <xdr:row>39</xdr:row>
      <xdr:rowOff>44450</xdr:rowOff>
    </xdr:to>
    <xdr:cxnSp macro="">
      <xdr:nvCxnSpPr>
        <xdr:cNvPr id="523" name="直線コネクタ 522"/>
        <xdr:cNvCxnSpPr/>
      </xdr:nvCxnSpPr>
      <xdr:spPr>
        <a:xfrm flipV="1">
          <a:off x="12814300" y="6674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144780</xdr:rowOff>
    </xdr:to>
    <xdr:sp macro="" textlink="">
      <xdr:nvSpPr>
        <xdr:cNvPr id="524" name="フローチャート: 判断 523"/>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161290</xdr:rowOff>
    </xdr:from>
    <xdr:ext cx="468630" cy="259080"/>
    <xdr:sp macro="" textlink="">
      <xdr:nvSpPr>
        <xdr:cNvPr id="525" name="テキスト ボックス 524"/>
        <xdr:cNvSpPr txBox="1"/>
      </xdr:nvSpPr>
      <xdr:spPr>
        <a:xfrm>
          <a:off x="13468350" y="6333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102870</xdr:rowOff>
    </xdr:from>
    <xdr:to>
      <xdr:col>67</xdr:col>
      <xdr:colOff>101600</xdr:colOff>
      <xdr:row>38</xdr:row>
      <xdr:rowOff>33020</xdr:rowOff>
    </xdr:to>
    <xdr:sp macro="" textlink="">
      <xdr:nvSpPr>
        <xdr:cNvPr id="526" name="フローチャート: 判断 525"/>
        <xdr:cNvSpPr/>
      </xdr:nvSpPr>
      <xdr:spPr>
        <a:xfrm>
          <a:off x="12763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49530</xdr:rowOff>
    </xdr:from>
    <xdr:ext cx="533400" cy="259080"/>
    <xdr:sp macro="" textlink="">
      <xdr:nvSpPr>
        <xdr:cNvPr id="527" name="テキスト ボックス 526"/>
        <xdr:cNvSpPr txBox="1"/>
      </xdr:nvSpPr>
      <xdr:spPr>
        <a:xfrm>
          <a:off x="12546965" y="622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4"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117475</xdr:rowOff>
    </xdr:from>
    <xdr:to>
      <xdr:col>81</xdr:col>
      <xdr:colOff>101600</xdr:colOff>
      <xdr:row>39</xdr:row>
      <xdr:rowOff>47625</xdr:rowOff>
    </xdr:to>
    <xdr:sp macro="" textlink="">
      <xdr:nvSpPr>
        <xdr:cNvPr id="535" name="楕円 534"/>
        <xdr:cNvSpPr/>
      </xdr:nvSpPr>
      <xdr:spPr>
        <a:xfrm>
          <a:off x="1543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38735</xdr:rowOff>
    </xdr:from>
    <xdr:ext cx="468630" cy="259080"/>
    <xdr:sp macro="" textlink="">
      <xdr:nvSpPr>
        <xdr:cNvPr id="536" name="テキスト ボックス 535"/>
        <xdr:cNvSpPr txBox="1"/>
      </xdr:nvSpPr>
      <xdr:spPr>
        <a:xfrm>
          <a:off x="15246350" y="6725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285" cy="257810"/>
    <xdr:sp macro="" textlink="">
      <xdr:nvSpPr>
        <xdr:cNvPr id="538" name="テキスト ボックス 537"/>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109220</xdr:rowOff>
    </xdr:from>
    <xdr:to>
      <xdr:col>72</xdr:col>
      <xdr:colOff>38100</xdr:colOff>
      <xdr:row>39</xdr:row>
      <xdr:rowOff>38735</xdr:rowOff>
    </xdr:to>
    <xdr:sp macro="" textlink="">
      <xdr:nvSpPr>
        <xdr:cNvPr id="539" name="楕円 538"/>
        <xdr:cNvSpPr/>
      </xdr:nvSpPr>
      <xdr:spPr>
        <a:xfrm>
          <a:off x="136525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29845</xdr:rowOff>
    </xdr:from>
    <xdr:ext cx="468630" cy="257810"/>
    <xdr:sp macro="" textlink="">
      <xdr:nvSpPr>
        <xdr:cNvPr id="540" name="テキスト ボックス 539"/>
        <xdr:cNvSpPr txBox="1"/>
      </xdr:nvSpPr>
      <xdr:spPr>
        <a:xfrm>
          <a:off x="13468350" y="6716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285" cy="257810"/>
    <xdr:sp macro="" textlink="">
      <xdr:nvSpPr>
        <xdr:cNvPr id="542" name="テキスト ボックス 541"/>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1" name="テキスト ボックス 55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54" name="テキスト ボックス 553"/>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6" name="テキスト ボックス 555"/>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68" name="テキスト ボックス 567"/>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71" name="テキスト ボックス 570"/>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74" name="テキスト ボックス 573"/>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76" name="テキスト ボックス 575"/>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85" name="テキスト ボックス 584"/>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87" name="テキスト ボックス 586"/>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89" name="テキスト ボックス 588"/>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91" name="テキスト ボックス 590"/>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0" name="テキスト ボックス 59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03" name="テキスト ボックス 602"/>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360" cy="257810"/>
    <xdr:sp macro="" textlink="">
      <xdr:nvSpPr>
        <xdr:cNvPr id="605" name="テキスト ボックス 604"/>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360" cy="257810"/>
    <xdr:sp macro="" textlink="">
      <xdr:nvSpPr>
        <xdr:cNvPr id="607" name="テキスト ボックス 606"/>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360" cy="257810"/>
    <xdr:sp macro="" textlink="">
      <xdr:nvSpPr>
        <xdr:cNvPr id="609" name="テキスト ボックス 608"/>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1" name="テキスト ボックス 610"/>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78</xdr:row>
      <xdr:rowOff>99060</xdr:rowOff>
    </xdr:to>
    <xdr:cxnSp macro="">
      <xdr:nvCxnSpPr>
        <xdr:cNvPr id="613" name="直線コネクタ 612"/>
        <xdr:cNvCxnSpPr/>
      </xdr:nvCxnSpPr>
      <xdr:spPr>
        <a:xfrm flipV="1">
          <a:off x="16317595" y="12246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4" name="公債費最小値テキスト"/>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5" name="直線コネクタ 614"/>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98805" cy="257810"/>
    <xdr:sp macro="" textlink="">
      <xdr:nvSpPr>
        <xdr:cNvPr id="616" name="公債費最大値テキスト"/>
        <xdr:cNvSpPr txBox="1"/>
      </xdr:nvSpPr>
      <xdr:spPr>
        <a:xfrm>
          <a:off x="16370300" y="12021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276,967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17" name="直線コネクタ 616"/>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166370</xdr:rowOff>
    </xdr:from>
    <xdr:to>
      <xdr:col>85</xdr:col>
      <xdr:colOff>127000</xdr:colOff>
      <xdr:row>76</xdr:row>
      <xdr:rowOff>19050</xdr:rowOff>
    </xdr:to>
    <xdr:cxnSp macro="">
      <xdr:nvCxnSpPr>
        <xdr:cNvPr id="618" name="直線コネクタ 617"/>
        <xdr:cNvCxnSpPr/>
      </xdr:nvCxnSpPr>
      <xdr:spPr>
        <a:xfrm flipV="1">
          <a:off x="15481300" y="130251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67310</xdr:rowOff>
    </xdr:from>
    <xdr:ext cx="534670" cy="259080"/>
    <xdr:sp macro="" textlink="">
      <xdr:nvSpPr>
        <xdr:cNvPr id="619" name="公債費平均値テキスト"/>
        <xdr:cNvSpPr txBox="1"/>
      </xdr:nvSpPr>
      <xdr:spPr>
        <a:xfrm>
          <a:off x="16370300" y="1309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88900</xdr:rowOff>
    </xdr:from>
    <xdr:to>
      <xdr:col>85</xdr:col>
      <xdr:colOff>177800</xdr:colOff>
      <xdr:row>77</xdr:row>
      <xdr:rowOff>19050</xdr:rowOff>
    </xdr:to>
    <xdr:sp macro="" textlink="">
      <xdr:nvSpPr>
        <xdr:cNvPr id="620" name="フローチャート: 判断 619"/>
        <xdr:cNvSpPr/>
      </xdr:nvSpPr>
      <xdr:spPr>
        <a:xfrm>
          <a:off x="16268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19050</xdr:rowOff>
    </xdr:from>
    <xdr:to>
      <xdr:col>81</xdr:col>
      <xdr:colOff>50800</xdr:colOff>
      <xdr:row>76</xdr:row>
      <xdr:rowOff>111760</xdr:rowOff>
    </xdr:to>
    <xdr:cxnSp macro="">
      <xdr:nvCxnSpPr>
        <xdr:cNvPr id="621" name="直線コネクタ 620"/>
        <xdr:cNvCxnSpPr/>
      </xdr:nvCxnSpPr>
      <xdr:spPr>
        <a:xfrm flipV="1">
          <a:off x="14592300" y="130492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88265</xdr:rowOff>
    </xdr:from>
    <xdr:to>
      <xdr:col>81</xdr:col>
      <xdr:colOff>101600</xdr:colOff>
      <xdr:row>77</xdr:row>
      <xdr:rowOff>18415</xdr:rowOff>
    </xdr:to>
    <xdr:sp macro="" textlink="">
      <xdr:nvSpPr>
        <xdr:cNvPr id="622" name="フローチャート: 判断 621"/>
        <xdr:cNvSpPr/>
      </xdr:nvSpPr>
      <xdr:spPr>
        <a:xfrm>
          <a:off x="15430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9525</xdr:rowOff>
    </xdr:from>
    <xdr:ext cx="533400" cy="257810"/>
    <xdr:sp macro="" textlink="">
      <xdr:nvSpPr>
        <xdr:cNvPr id="623" name="テキスト ボックス 622"/>
        <xdr:cNvSpPr txBox="1"/>
      </xdr:nvSpPr>
      <xdr:spPr>
        <a:xfrm>
          <a:off x="15213965" y="13211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111760</xdr:rowOff>
    </xdr:from>
    <xdr:to>
      <xdr:col>76</xdr:col>
      <xdr:colOff>114300</xdr:colOff>
      <xdr:row>76</xdr:row>
      <xdr:rowOff>126365</xdr:rowOff>
    </xdr:to>
    <xdr:cxnSp macro="">
      <xdr:nvCxnSpPr>
        <xdr:cNvPr id="624" name="直線コネクタ 623"/>
        <xdr:cNvCxnSpPr/>
      </xdr:nvCxnSpPr>
      <xdr:spPr>
        <a:xfrm flipV="1">
          <a:off x="13703300" y="13141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102870</xdr:rowOff>
    </xdr:from>
    <xdr:to>
      <xdr:col>76</xdr:col>
      <xdr:colOff>165100</xdr:colOff>
      <xdr:row>77</xdr:row>
      <xdr:rowOff>33020</xdr:rowOff>
    </xdr:to>
    <xdr:sp macro="" textlink="">
      <xdr:nvSpPr>
        <xdr:cNvPr id="625" name="フローチャート: 判断 624"/>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24130</xdr:rowOff>
    </xdr:from>
    <xdr:ext cx="533400" cy="259080"/>
    <xdr:sp macro="" textlink="">
      <xdr:nvSpPr>
        <xdr:cNvPr id="626" name="テキスト ボックス 625"/>
        <xdr:cNvSpPr txBox="1"/>
      </xdr:nvSpPr>
      <xdr:spPr>
        <a:xfrm>
          <a:off x="14324965" y="13225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126365</xdr:rowOff>
    </xdr:from>
    <xdr:to>
      <xdr:col>71</xdr:col>
      <xdr:colOff>177800</xdr:colOff>
      <xdr:row>76</xdr:row>
      <xdr:rowOff>139065</xdr:rowOff>
    </xdr:to>
    <xdr:cxnSp macro="">
      <xdr:nvCxnSpPr>
        <xdr:cNvPr id="627" name="直線コネクタ 626"/>
        <xdr:cNvCxnSpPr/>
      </xdr:nvCxnSpPr>
      <xdr:spPr>
        <a:xfrm flipV="1">
          <a:off x="12814300" y="131565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118745</xdr:rowOff>
    </xdr:from>
    <xdr:to>
      <xdr:col>72</xdr:col>
      <xdr:colOff>38100</xdr:colOff>
      <xdr:row>77</xdr:row>
      <xdr:rowOff>48895</xdr:rowOff>
    </xdr:to>
    <xdr:sp macro="" textlink="">
      <xdr:nvSpPr>
        <xdr:cNvPr id="628" name="フローチャート: 判断 627"/>
        <xdr:cNvSpPr/>
      </xdr:nvSpPr>
      <xdr:spPr>
        <a:xfrm>
          <a:off x="13652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40640</xdr:rowOff>
    </xdr:from>
    <xdr:ext cx="533400" cy="257810"/>
    <xdr:sp macro="" textlink="">
      <xdr:nvSpPr>
        <xdr:cNvPr id="629" name="テキスト ボックス 628"/>
        <xdr:cNvSpPr txBox="1"/>
      </xdr:nvSpPr>
      <xdr:spPr>
        <a:xfrm>
          <a:off x="13435965" y="13242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0" name="フローチャート: 判断 629"/>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27940</xdr:rowOff>
    </xdr:from>
    <xdr:ext cx="533400" cy="259080"/>
    <xdr:sp macro="" textlink="">
      <xdr:nvSpPr>
        <xdr:cNvPr id="631" name="テキスト ボックス 630"/>
        <xdr:cNvSpPr txBox="1"/>
      </xdr:nvSpPr>
      <xdr:spPr>
        <a:xfrm>
          <a:off x="12546965" y="13229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114935</xdr:rowOff>
    </xdr:from>
    <xdr:to>
      <xdr:col>85</xdr:col>
      <xdr:colOff>177800</xdr:colOff>
      <xdr:row>76</xdr:row>
      <xdr:rowOff>45085</xdr:rowOff>
    </xdr:to>
    <xdr:sp macro="" textlink="">
      <xdr:nvSpPr>
        <xdr:cNvPr id="637" name="楕円 636"/>
        <xdr:cNvSpPr/>
      </xdr:nvSpPr>
      <xdr:spPr>
        <a:xfrm>
          <a:off x="162687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137795</xdr:rowOff>
    </xdr:from>
    <xdr:ext cx="598805" cy="259080"/>
    <xdr:sp macro="" textlink="">
      <xdr:nvSpPr>
        <xdr:cNvPr id="638" name="公債費該当値テキスト"/>
        <xdr:cNvSpPr txBox="1"/>
      </xdr:nvSpPr>
      <xdr:spPr>
        <a:xfrm>
          <a:off x="16370300" y="1282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139700</xdr:rowOff>
    </xdr:from>
    <xdr:to>
      <xdr:col>81</xdr:col>
      <xdr:colOff>101600</xdr:colOff>
      <xdr:row>76</xdr:row>
      <xdr:rowOff>69850</xdr:rowOff>
    </xdr:to>
    <xdr:sp macro="" textlink="">
      <xdr:nvSpPr>
        <xdr:cNvPr id="639" name="楕円 638"/>
        <xdr:cNvSpPr/>
      </xdr:nvSpPr>
      <xdr:spPr>
        <a:xfrm>
          <a:off x="15430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86360</xdr:rowOff>
    </xdr:from>
    <xdr:ext cx="597535" cy="257810"/>
    <xdr:sp macro="" textlink="">
      <xdr:nvSpPr>
        <xdr:cNvPr id="640" name="テキスト ボックス 639"/>
        <xdr:cNvSpPr txBox="1"/>
      </xdr:nvSpPr>
      <xdr:spPr>
        <a:xfrm>
          <a:off x="15181580" y="12773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60960</xdr:rowOff>
    </xdr:from>
    <xdr:to>
      <xdr:col>76</xdr:col>
      <xdr:colOff>165100</xdr:colOff>
      <xdr:row>76</xdr:row>
      <xdr:rowOff>162560</xdr:rowOff>
    </xdr:to>
    <xdr:sp macro="" textlink="">
      <xdr:nvSpPr>
        <xdr:cNvPr id="641" name="楕円 640"/>
        <xdr:cNvSpPr/>
      </xdr:nvSpPr>
      <xdr:spPr>
        <a:xfrm>
          <a:off x="14541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7620</xdr:rowOff>
    </xdr:from>
    <xdr:ext cx="533400" cy="257810"/>
    <xdr:sp macro="" textlink="">
      <xdr:nvSpPr>
        <xdr:cNvPr id="642" name="テキスト ボックス 641"/>
        <xdr:cNvSpPr txBox="1"/>
      </xdr:nvSpPr>
      <xdr:spPr>
        <a:xfrm>
          <a:off x="14324965" y="12866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75565</xdr:rowOff>
    </xdr:from>
    <xdr:to>
      <xdr:col>72</xdr:col>
      <xdr:colOff>38100</xdr:colOff>
      <xdr:row>77</xdr:row>
      <xdr:rowOff>6350</xdr:rowOff>
    </xdr:to>
    <xdr:sp macro="" textlink="">
      <xdr:nvSpPr>
        <xdr:cNvPr id="643" name="楕円 642"/>
        <xdr:cNvSpPr/>
      </xdr:nvSpPr>
      <xdr:spPr>
        <a:xfrm>
          <a:off x="136525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22225</xdr:rowOff>
    </xdr:from>
    <xdr:ext cx="533400" cy="258445"/>
    <xdr:sp macro="" textlink="">
      <xdr:nvSpPr>
        <xdr:cNvPr id="644" name="テキスト ボックス 643"/>
        <xdr:cNvSpPr txBox="1"/>
      </xdr:nvSpPr>
      <xdr:spPr>
        <a:xfrm>
          <a:off x="13435965" y="12880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88265</xdr:rowOff>
    </xdr:from>
    <xdr:to>
      <xdr:col>67</xdr:col>
      <xdr:colOff>101600</xdr:colOff>
      <xdr:row>77</xdr:row>
      <xdr:rowOff>18415</xdr:rowOff>
    </xdr:to>
    <xdr:sp macro="" textlink="">
      <xdr:nvSpPr>
        <xdr:cNvPr id="645" name="楕円 644"/>
        <xdr:cNvSpPr/>
      </xdr:nvSpPr>
      <xdr:spPr>
        <a:xfrm>
          <a:off x="12763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34925</xdr:rowOff>
    </xdr:from>
    <xdr:ext cx="533400" cy="259080"/>
    <xdr:sp macro="" textlink="">
      <xdr:nvSpPr>
        <xdr:cNvPr id="646" name="テキスト ボックス 645"/>
        <xdr:cNvSpPr txBox="1"/>
      </xdr:nvSpPr>
      <xdr:spPr>
        <a:xfrm>
          <a:off x="12546965" y="1289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5" name="テキスト ボックス 654"/>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58" name="テキスト ボックス 657"/>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60" name="テキスト ボックス 659"/>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62" name="テキスト ボックス 661"/>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360" cy="257810"/>
    <xdr:sp macro="" textlink="">
      <xdr:nvSpPr>
        <xdr:cNvPr id="664" name="テキスト ボックス 663"/>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6" name="テキスト ボックス 66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10160</xdr:rowOff>
    </xdr:from>
    <xdr:to>
      <xdr:col>85</xdr:col>
      <xdr:colOff>126365</xdr:colOff>
      <xdr:row>98</xdr:row>
      <xdr:rowOff>139065</xdr:rowOff>
    </xdr:to>
    <xdr:cxnSp macro="">
      <xdr:nvCxnSpPr>
        <xdr:cNvPr id="668" name="直線コネクタ 667"/>
        <xdr:cNvCxnSpPr/>
      </xdr:nvCxnSpPr>
      <xdr:spPr>
        <a:xfrm flipV="1">
          <a:off x="16317595" y="1561211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7810"/>
    <xdr:sp macro="" textlink="">
      <xdr:nvSpPr>
        <xdr:cNvPr id="669" name="積立金最小値テキスト"/>
        <xdr:cNvSpPr txBox="1"/>
      </xdr:nvSpPr>
      <xdr:spPr>
        <a:xfrm>
          <a:off x="16370300" y="16945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0" name="直線コネクタ 66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128270</xdr:rowOff>
    </xdr:from>
    <xdr:ext cx="598805" cy="259080"/>
    <xdr:sp macro="" textlink="">
      <xdr:nvSpPr>
        <xdr:cNvPr id="671" name="積立金最大値テキスト"/>
        <xdr:cNvSpPr txBox="1"/>
      </xdr:nvSpPr>
      <xdr:spPr>
        <a:xfrm>
          <a:off x="16370300" y="15387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581,636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10160</xdr:rowOff>
    </xdr:from>
    <xdr:to>
      <xdr:col>86</xdr:col>
      <xdr:colOff>25400</xdr:colOff>
      <xdr:row>91</xdr:row>
      <xdr:rowOff>10160</xdr:rowOff>
    </xdr:to>
    <xdr:cxnSp macro="">
      <xdr:nvCxnSpPr>
        <xdr:cNvPr id="672" name="直線コネクタ 671"/>
        <xdr:cNvCxnSpPr/>
      </xdr:nvCxnSpPr>
      <xdr:spPr>
        <a:xfrm>
          <a:off x="16230600" y="1561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99060</xdr:rowOff>
    </xdr:from>
    <xdr:to>
      <xdr:col>85</xdr:col>
      <xdr:colOff>127000</xdr:colOff>
      <xdr:row>98</xdr:row>
      <xdr:rowOff>2540</xdr:rowOff>
    </xdr:to>
    <xdr:cxnSp macro="">
      <xdr:nvCxnSpPr>
        <xdr:cNvPr id="673" name="直線コネクタ 672"/>
        <xdr:cNvCxnSpPr/>
      </xdr:nvCxnSpPr>
      <xdr:spPr>
        <a:xfrm>
          <a:off x="15481300" y="1672971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127000</xdr:rowOff>
    </xdr:from>
    <xdr:ext cx="534670" cy="259080"/>
    <xdr:sp macro="" textlink="">
      <xdr:nvSpPr>
        <xdr:cNvPr id="674" name="積立金平均値テキスト"/>
        <xdr:cNvSpPr txBox="1"/>
      </xdr:nvSpPr>
      <xdr:spPr>
        <a:xfrm>
          <a:off x="16370300" y="1675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148590</xdr:rowOff>
    </xdr:from>
    <xdr:to>
      <xdr:col>85</xdr:col>
      <xdr:colOff>177800</xdr:colOff>
      <xdr:row>98</xdr:row>
      <xdr:rowOff>78740</xdr:rowOff>
    </xdr:to>
    <xdr:sp macro="" textlink="">
      <xdr:nvSpPr>
        <xdr:cNvPr id="675" name="フローチャート: 判断 674"/>
        <xdr:cNvSpPr/>
      </xdr:nvSpPr>
      <xdr:spPr>
        <a:xfrm>
          <a:off x="162687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99060</xdr:rowOff>
    </xdr:from>
    <xdr:to>
      <xdr:col>81</xdr:col>
      <xdr:colOff>50800</xdr:colOff>
      <xdr:row>98</xdr:row>
      <xdr:rowOff>27940</xdr:rowOff>
    </xdr:to>
    <xdr:cxnSp macro="">
      <xdr:nvCxnSpPr>
        <xdr:cNvPr id="676" name="直線コネクタ 675"/>
        <xdr:cNvCxnSpPr/>
      </xdr:nvCxnSpPr>
      <xdr:spPr>
        <a:xfrm flipV="1">
          <a:off x="14592300" y="167297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77" name="フローチャート: 判断 676"/>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57150</xdr:rowOff>
    </xdr:from>
    <xdr:ext cx="533400" cy="259080"/>
    <xdr:sp macro="" textlink="">
      <xdr:nvSpPr>
        <xdr:cNvPr id="678" name="テキスト ボックス 677"/>
        <xdr:cNvSpPr txBox="1"/>
      </xdr:nvSpPr>
      <xdr:spPr>
        <a:xfrm>
          <a:off x="15213965" y="16859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2540</xdr:rowOff>
    </xdr:from>
    <xdr:to>
      <xdr:col>76</xdr:col>
      <xdr:colOff>114300</xdr:colOff>
      <xdr:row>98</xdr:row>
      <xdr:rowOff>27940</xdr:rowOff>
    </xdr:to>
    <xdr:cxnSp macro="">
      <xdr:nvCxnSpPr>
        <xdr:cNvPr id="679" name="直線コネクタ 678"/>
        <xdr:cNvCxnSpPr/>
      </xdr:nvCxnSpPr>
      <xdr:spPr>
        <a:xfrm>
          <a:off x="13703300" y="1663319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147320</xdr:rowOff>
    </xdr:from>
    <xdr:to>
      <xdr:col>76</xdr:col>
      <xdr:colOff>165100</xdr:colOff>
      <xdr:row>98</xdr:row>
      <xdr:rowOff>77470</xdr:rowOff>
    </xdr:to>
    <xdr:sp macro="" textlink="">
      <xdr:nvSpPr>
        <xdr:cNvPr id="680" name="フローチャート: 判断 679"/>
        <xdr:cNvSpPr/>
      </xdr:nvSpPr>
      <xdr:spPr>
        <a:xfrm>
          <a:off x="14541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93980</xdr:rowOff>
    </xdr:from>
    <xdr:ext cx="533400" cy="259080"/>
    <xdr:sp macro="" textlink="">
      <xdr:nvSpPr>
        <xdr:cNvPr id="681" name="テキスト ボックス 680"/>
        <xdr:cNvSpPr txBox="1"/>
      </xdr:nvSpPr>
      <xdr:spPr>
        <a:xfrm>
          <a:off x="14324965" y="1655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2540</xdr:rowOff>
    </xdr:from>
    <xdr:to>
      <xdr:col>71</xdr:col>
      <xdr:colOff>177800</xdr:colOff>
      <xdr:row>98</xdr:row>
      <xdr:rowOff>75565</xdr:rowOff>
    </xdr:to>
    <xdr:cxnSp macro="">
      <xdr:nvCxnSpPr>
        <xdr:cNvPr id="682" name="直線コネクタ 681"/>
        <xdr:cNvCxnSpPr/>
      </xdr:nvCxnSpPr>
      <xdr:spPr>
        <a:xfrm flipV="1">
          <a:off x="12814300" y="1663319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170180</xdr:rowOff>
    </xdr:from>
    <xdr:to>
      <xdr:col>72</xdr:col>
      <xdr:colOff>38100</xdr:colOff>
      <xdr:row>98</xdr:row>
      <xdr:rowOff>100330</xdr:rowOff>
    </xdr:to>
    <xdr:sp macro="" textlink="">
      <xdr:nvSpPr>
        <xdr:cNvPr id="683" name="フローチャート: 判断 682"/>
        <xdr:cNvSpPr/>
      </xdr:nvSpPr>
      <xdr:spPr>
        <a:xfrm>
          <a:off x="13652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91440</xdr:rowOff>
    </xdr:from>
    <xdr:ext cx="533400" cy="259080"/>
    <xdr:sp macro="" textlink="">
      <xdr:nvSpPr>
        <xdr:cNvPr id="684" name="テキスト ボックス 683"/>
        <xdr:cNvSpPr txBox="1"/>
      </xdr:nvSpPr>
      <xdr:spPr>
        <a:xfrm>
          <a:off x="13435965" y="16893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27305</xdr:rowOff>
    </xdr:from>
    <xdr:to>
      <xdr:col>67</xdr:col>
      <xdr:colOff>101600</xdr:colOff>
      <xdr:row>97</xdr:row>
      <xdr:rowOff>128905</xdr:rowOff>
    </xdr:to>
    <xdr:sp macro="" textlink="">
      <xdr:nvSpPr>
        <xdr:cNvPr id="685" name="フローチャート: 判断 684"/>
        <xdr:cNvSpPr/>
      </xdr:nvSpPr>
      <xdr:spPr>
        <a:xfrm>
          <a:off x="12763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145415</xdr:rowOff>
    </xdr:from>
    <xdr:ext cx="597535" cy="257810"/>
    <xdr:sp macro="" textlink="">
      <xdr:nvSpPr>
        <xdr:cNvPr id="686" name="テキスト ボックス 685"/>
        <xdr:cNvSpPr txBox="1"/>
      </xdr:nvSpPr>
      <xdr:spPr>
        <a:xfrm>
          <a:off x="12514580" y="16433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123190</xdr:rowOff>
    </xdr:from>
    <xdr:to>
      <xdr:col>85</xdr:col>
      <xdr:colOff>177800</xdr:colOff>
      <xdr:row>98</xdr:row>
      <xdr:rowOff>53340</xdr:rowOff>
    </xdr:to>
    <xdr:sp macro="" textlink="">
      <xdr:nvSpPr>
        <xdr:cNvPr id="692" name="楕円 691"/>
        <xdr:cNvSpPr/>
      </xdr:nvSpPr>
      <xdr:spPr>
        <a:xfrm>
          <a:off x="16268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146050</xdr:rowOff>
    </xdr:from>
    <xdr:ext cx="534670" cy="257810"/>
    <xdr:sp macro="" textlink="">
      <xdr:nvSpPr>
        <xdr:cNvPr id="693" name="積立金該当値テキスト"/>
        <xdr:cNvSpPr txBox="1"/>
      </xdr:nvSpPr>
      <xdr:spPr>
        <a:xfrm>
          <a:off x="16370300" y="16605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48260</xdr:rowOff>
    </xdr:from>
    <xdr:to>
      <xdr:col>81</xdr:col>
      <xdr:colOff>101600</xdr:colOff>
      <xdr:row>97</xdr:row>
      <xdr:rowOff>149860</xdr:rowOff>
    </xdr:to>
    <xdr:sp macro="" textlink="">
      <xdr:nvSpPr>
        <xdr:cNvPr id="694" name="楕円 693"/>
        <xdr:cNvSpPr/>
      </xdr:nvSpPr>
      <xdr:spPr>
        <a:xfrm>
          <a:off x="15430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167005</xdr:rowOff>
    </xdr:from>
    <xdr:ext cx="533400" cy="257810"/>
    <xdr:sp macro="" textlink="">
      <xdr:nvSpPr>
        <xdr:cNvPr id="695" name="テキスト ボックス 694"/>
        <xdr:cNvSpPr txBox="1"/>
      </xdr:nvSpPr>
      <xdr:spPr>
        <a:xfrm>
          <a:off x="15213965" y="16454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148590</xdr:rowOff>
    </xdr:from>
    <xdr:to>
      <xdr:col>76</xdr:col>
      <xdr:colOff>165100</xdr:colOff>
      <xdr:row>98</xdr:row>
      <xdr:rowOff>78740</xdr:rowOff>
    </xdr:to>
    <xdr:sp macro="" textlink="">
      <xdr:nvSpPr>
        <xdr:cNvPr id="696" name="楕円 695"/>
        <xdr:cNvSpPr/>
      </xdr:nvSpPr>
      <xdr:spPr>
        <a:xfrm>
          <a:off x="14541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69850</xdr:rowOff>
    </xdr:from>
    <xdr:ext cx="533400" cy="259080"/>
    <xdr:sp macro="" textlink="">
      <xdr:nvSpPr>
        <xdr:cNvPr id="697" name="テキスト ボックス 696"/>
        <xdr:cNvSpPr txBox="1"/>
      </xdr:nvSpPr>
      <xdr:spPr>
        <a:xfrm>
          <a:off x="14324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123190</xdr:rowOff>
    </xdr:from>
    <xdr:to>
      <xdr:col>72</xdr:col>
      <xdr:colOff>38100</xdr:colOff>
      <xdr:row>97</xdr:row>
      <xdr:rowOff>53340</xdr:rowOff>
    </xdr:to>
    <xdr:sp macro="" textlink="">
      <xdr:nvSpPr>
        <xdr:cNvPr id="698" name="楕円 697"/>
        <xdr:cNvSpPr/>
      </xdr:nvSpPr>
      <xdr:spPr>
        <a:xfrm>
          <a:off x="13652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69850</xdr:rowOff>
    </xdr:from>
    <xdr:ext cx="597535" cy="259080"/>
    <xdr:sp macro="" textlink="">
      <xdr:nvSpPr>
        <xdr:cNvPr id="699" name="テキスト ボックス 698"/>
        <xdr:cNvSpPr txBox="1"/>
      </xdr:nvSpPr>
      <xdr:spPr>
        <a:xfrm>
          <a:off x="13403580" y="16357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24765</xdr:rowOff>
    </xdr:from>
    <xdr:to>
      <xdr:col>67</xdr:col>
      <xdr:colOff>101600</xdr:colOff>
      <xdr:row>98</xdr:row>
      <xdr:rowOff>126365</xdr:rowOff>
    </xdr:to>
    <xdr:sp macro="" textlink="">
      <xdr:nvSpPr>
        <xdr:cNvPr id="700" name="楕円 699"/>
        <xdr:cNvSpPr/>
      </xdr:nvSpPr>
      <xdr:spPr>
        <a:xfrm>
          <a:off x="12763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117475</xdr:rowOff>
    </xdr:from>
    <xdr:ext cx="533400" cy="259080"/>
    <xdr:sp macro="" textlink="">
      <xdr:nvSpPr>
        <xdr:cNvPr id="701" name="テキスト ボックス 700"/>
        <xdr:cNvSpPr txBox="1"/>
      </xdr:nvSpPr>
      <xdr:spPr>
        <a:xfrm>
          <a:off x="12546965" y="16919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0" name="テキスト ボックス 70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13" name="テキスト ボックス 712"/>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15" name="テキスト ボックス 714"/>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17" name="テキスト ボックス 716"/>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19" name="テキスト ボックス 718"/>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1" name="テキスト ボックス 720"/>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38</xdr:row>
      <xdr:rowOff>139700</xdr:rowOff>
    </xdr:to>
    <xdr:cxnSp macro="">
      <xdr:nvCxnSpPr>
        <xdr:cNvPr id="723" name="直線コネクタ 722"/>
        <xdr:cNvCxnSpPr/>
      </xdr:nvCxnSpPr>
      <xdr:spPr>
        <a:xfrm flipV="1">
          <a:off x="22159595" y="5184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24"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26" name="投資及び出資金最大値テキスト"/>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32,147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27" name="直線コネクタ 726"/>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19050</xdr:rowOff>
    </xdr:from>
    <xdr:to>
      <xdr:col>116</xdr:col>
      <xdr:colOff>63500</xdr:colOff>
      <xdr:row>38</xdr:row>
      <xdr:rowOff>52070</xdr:rowOff>
    </xdr:to>
    <xdr:cxnSp macro="">
      <xdr:nvCxnSpPr>
        <xdr:cNvPr id="728" name="直線コネクタ 727"/>
        <xdr:cNvCxnSpPr/>
      </xdr:nvCxnSpPr>
      <xdr:spPr>
        <a:xfrm>
          <a:off x="21323300" y="65341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469900" cy="259080"/>
    <xdr:sp macro="" textlink="">
      <xdr:nvSpPr>
        <xdr:cNvPr id="729" name="投資及び出資金平均値テキスト"/>
        <xdr:cNvSpPr txBox="1"/>
      </xdr:nvSpPr>
      <xdr:spPr>
        <a:xfrm>
          <a:off x="22212300" y="649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3810</xdr:rowOff>
    </xdr:from>
    <xdr:to>
      <xdr:col>116</xdr:col>
      <xdr:colOff>114300</xdr:colOff>
      <xdr:row>38</xdr:row>
      <xdr:rowOff>105410</xdr:rowOff>
    </xdr:to>
    <xdr:sp macro="" textlink="">
      <xdr:nvSpPr>
        <xdr:cNvPr id="730" name="フローチャート: 判断 729"/>
        <xdr:cNvSpPr/>
      </xdr:nvSpPr>
      <xdr:spPr>
        <a:xfrm>
          <a:off x="221107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61595</xdr:rowOff>
    </xdr:to>
    <xdr:cxnSp macro="">
      <xdr:nvCxnSpPr>
        <xdr:cNvPr id="731" name="直線コネクタ 730"/>
        <xdr:cNvCxnSpPr/>
      </xdr:nvCxnSpPr>
      <xdr:spPr>
        <a:xfrm flipV="1">
          <a:off x="20434300" y="65341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11430</xdr:rowOff>
    </xdr:from>
    <xdr:to>
      <xdr:col>112</xdr:col>
      <xdr:colOff>38100</xdr:colOff>
      <xdr:row>38</xdr:row>
      <xdr:rowOff>113030</xdr:rowOff>
    </xdr:to>
    <xdr:sp macro="" textlink="">
      <xdr:nvSpPr>
        <xdr:cNvPr id="732" name="フローチャート: 判断 731"/>
        <xdr:cNvSpPr/>
      </xdr:nvSpPr>
      <xdr:spPr>
        <a:xfrm>
          <a:off x="21272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104140</xdr:rowOff>
    </xdr:from>
    <xdr:ext cx="468630" cy="259080"/>
    <xdr:sp macro="" textlink="">
      <xdr:nvSpPr>
        <xdr:cNvPr id="733" name="テキスト ボックス 732"/>
        <xdr:cNvSpPr txBox="1"/>
      </xdr:nvSpPr>
      <xdr:spPr>
        <a:xfrm>
          <a:off x="21088350" y="6619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61595</xdr:rowOff>
    </xdr:from>
    <xdr:to>
      <xdr:col>107</xdr:col>
      <xdr:colOff>50800</xdr:colOff>
      <xdr:row>38</xdr:row>
      <xdr:rowOff>65405</xdr:rowOff>
    </xdr:to>
    <xdr:cxnSp macro="">
      <xdr:nvCxnSpPr>
        <xdr:cNvPr id="734" name="直線コネクタ 733"/>
        <xdr:cNvCxnSpPr/>
      </xdr:nvCxnSpPr>
      <xdr:spPr>
        <a:xfrm flipV="1">
          <a:off x="19545300" y="6576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41910</xdr:rowOff>
    </xdr:from>
    <xdr:to>
      <xdr:col>107</xdr:col>
      <xdr:colOff>101600</xdr:colOff>
      <xdr:row>38</xdr:row>
      <xdr:rowOff>143510</xdr:rowOff>
    </xdr:to>
    <xdr:sp macro="" textlink="">
      <xdr:nvSpPr>
        <xdr:cNvPr id="735" name="フローチャート: 判断 734"/>
        <xdr:cNvSpPr/>
      </xdr:nvSpPr>
      <xdr:spPr>
        <a:xfrm>
          <a:off x="20383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134620</xdr:rowOff>
    </xdr:from>
    <xdr:ext cx="468630" cy="257810"/>
    <xdr:sp macro="" textlink="">
      <xdr:nvSpPr>
        <xdr:cNvPr id="736" name="テキスト ボックス 735"/>
        <xdr:cNvSpPr txBox="1"/>
      </xdr:nvSpPr>
      <xdr:spPr>
        <a:xfrm>
          <a:off x="20199350" y="6649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65405</xdr:rowOff>
    </xdr:from>
    <xdr:to>
      <xdr:col>102</xdr:col>
      <xdr:colOff>114300</xdr:colOff>
      <xdr:row>38</xdr:row>
      <xdr:rowOff>67310</xdr:rowOff>
    </xdr:to>
    <xdr:cxnSp macro="">
      <xdr:nvCxnSpPr>
        <xdr:cNvPr id="737" name="直線コネクタ 736"/>
        <xdr:cNvCxnSpPr/>
      </xdr:nvCxnSpPr>
      <xdr:spPr>
        <a:xfrm flipV="1">
          <a:off x="18656300" y="65805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156210</xdr:rowOff>
    </xdr:from>
    <xdr:to>
      <xdr:col>102</xdr:col>
      <xdr:colOff>165100</xdr:colOff>
      <xdr:row>38</xdr:row>
      <xdr:rowOff>86360</xdr:rowOff>
    </xdr:to>
    <xdr:sp macro="" textlink="">
      <xdr:nvSpPr>
        <xdr:cNvPr id="738" name="フローチャート: 判断 737"/>
        <xdr:cNvSpPr/>
      </xdr:nvSpPr>
      <xdr:spPr>
        <a:xfrm>
          <a:off x="19494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102870</xdr:rowOff>
    </xdr:from>
    <xdr:ext cx="468630" cy="259080"/>
    <xdr:sp macro="" textlink="">
      <xdr:nvSpPr>
        <xdr:cNvPr id="739" name="テキスト ボックス 738"/>
        <xdr:cNvSpPr txBox="1"/>
      </xdr:nvSpPr>
      <xdr:spPr>
        <a:xfrm>
          <a:off x="19310350" y="6275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0" name="フローチャート: 判断 739"/>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130810</xdr:rowOff>
    </xdr:from>
    <xdr:ext cx="468630" cy="259080"/>
    <xdr:sp macro="" textlink="">
      <xdr:nvSpPr>
        <xdr:cNvPr id="741" name="テキスト ボックス 740"/>
        <xdr:cNvSpPr txBox="1"/>
      </xdr:nvSpPr>
      <xdr:spPr>
        <a:xfrm>
          <a:off x="18421350" y="6645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1270</xdr:rowOff>
    </xdr:from>
    <xdr:to>
      <xdr:col>116</xdr:col>
      <xdr:colOff>114300</xdr:colOff>
      <xdr:row>38</xdr:row>
      <xdr:rowOff>102870</xdr:rowOff>
    </xdr:to>
    <xdr:sp macro="" textlink="">
      <xdr:nvSpPr>
        <xdr:cNvPr id="747" name="楕円 746"/>
        <xdr:cNvSpPr/>
      </xdr:nvSpPr>
      <xdr:spPr>
        <a:xfrm>
          <a:off x="22110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132080</xdr:rowOff>
    </xdr:from>
    <xdr:ext cx="469900" cy="257810"/>
    <xdr:sp macro="" textlink="">
      <xdr:nvSpPr>
        <xdr:cNvPr id="748" name="投資及び出資金該当値テキスト"/>
        <xdr:cNvSpPr txBox="1"/>
      </xdr:nvSpPr>
      <xdr:spPr>
        <a:xfrm>
          <a:off x="22212300" y="6304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749" name="楕円 748"/>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86360</xdr:rowOff>
    </xdr:from>
    <xdr:ext cx="468630" cy="257810"/>
    <xdr:sp macro="" textlink="">
      <xdr:nvSpPr>
        <xdr:cNvPr id="750" name="テキスト ボックス 749"/>
        <xdr:cNvSpPr txBox="1"/>
      </xdr:nvSpPr>
      <xdr:spPr>
        <a:xfrm>
          <a:off x="21088350" y="6258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10795</xdr:rowOff>
    </xdr:from>
    <xdr:to>
      <xdr:col>107</xdr:col>
      <xdr:colOff>101600</xdr:colOff>
      <xdr:row>38</xdr:row>
      <xdr:rowOff>112395</xdr:rowOff>
    </xdr:to>
    <xdr:sp macro="" textlink="">
      <xdr:nvSpPr>
        <xdr:cNvPr id="751" name="楕円 750"/>
        <xdr:cNvSpPr/>
      </xdr:nvSpPr>
      <xdr:spPr>
        <a:xfrm>
          <a:off x="20383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128905</xdr:rowOff>
    </xdr:from>
    <xdr:ext cx="468630" cy="259080"/>
    <xdr:sp macro="" textlink="">
      <xdr:nvSpPr>
        <xdr:cNvPr id="752" name="テキスト ボックス 751"/>
        <xdr:cNvSpPr txBox="1"/>
      </xdr:nvSpPr>
      <xdr:spPr>
        <a:xfrm>
          <a:off x="20199350" y="6301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14605</xdr:rowOff>
    </xdr:from>
    <xdr:to>
      <xdr:col>102</xdr:col>
      <xdr:colOff>165100</xdr:colOff>
      <xdr:row>38</xdr:row>
      <xdr:rowOff>116205</xdr:rowOff>
    </xdr:to>
    <xdr:sp macro="" textlink="">
      <xdr:nvSpPr>
        <xdr:cNvPr id="753" name="楕円 752"/>
        <xdr:cNvSpPr/>
      </xdr:nvSpPr>
      <xdr:spPr>
        <a:xfrm>
          <a:off x="19494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107315</xdr:rowOff>
    </xdr:from>
    <xdr:ext cx="468630" cy="259080"/>
    <xdr:sp macro="" textlink="">
      <xdr:nvSpPr>
        <xdr:cNvPr id="754" name="テキスト ボックス 753"/>
        <xdr:cNvSpPr txBox="1"/>
      </xdr:nvSpPr>
      <xdr:spPr>
        <a:xfrm>
          <a:off x="19310350" y="662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118110</xdr:rowOff>
    </xdr:to>
    <xdr:sp macro="" textlink="">
      <xdr:nvSpPr>
        <xdr:cNvPr id="755" name="楕円 754"/>
        <xdr:cNvSpPr/>
      </xdr:nvSpPr>
      <xdr:spPr>
        <a:xfrm>
          <a:off x="18605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134620</xdr:rowOff>
    </xdr:from>
    <xdr:ext cx="468630" cy="257810"/>
    <xdr:sp macro="" textlink="">
      <xdr:nvSpPr>
        <xdr:cNvPr id="756" name="テキスト ボックス 755"/>
        <xdr:cNvSpPr txBox="1"/>
      </xdr:nvSpPr>
      <xdr:spPr>
        <a:xfrm>
          <a:off x="18421350" y="6306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5" name="テキスト ボックス 76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68" name="テキスト ボックス 767"/>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090" cy="259080"/>
    <xdr:sp macro="" textlink="">
      <xdr:nvSpPr>
        <xdr:cNvPr id="770" name="テキスト ボックス 769"/>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72" name="テキスト ボックス 771"/>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78" name="テキスト ボックス 777"/>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107950</xdr:rowOff>
    </xdr:from>
    <xdr:to>
      <xdr:col>116</xdr:col>
      <xdr:colOff>62865</xdr:colOff>
      <xdr:row>59</xdr:row>
      <xdr:rowOff>44450</xdr:rowOff>
    </xdr:to>
    <xdr:cxnSp macro="">
      <xdr:nvCxnSpPr>
        <xdr:cNvPr id="780" name="直線コネクタ 779"/>
        <xdr:cNvCxnSpPr/>
      </xdr:nvCxnSpPr>
      <xdr:spPr>
        <a:xfrm flipV="1">
          <a:off x="22159595" y="885190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54610</xdr:rowOff>
    </xdr:from>
    <xdr:ext cx="534670" cy="257810"/>
    <xdr:sp macro="" textlink="">
      <xdr:nvSpPr>
        <xdr:cNvPr id="783" name="貸付金最大値テキスト"/>
        <xdr:cNvSpPr txBox="1"/>
      </xdr:nvSpPr>
      <xdr:spPr>
        <a:xfrm>
          <a:off x="22212300" y="8627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17,167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107950</xdr:rowOff>
    </xdr:from>
    <xdr:to>
      <xdr:col>116</xdr:col>
      <xdr:colOff>152400</xdr:colOff>
      <xdr:row>51</xdr:row>
      <xdr:rowOff>107950</xdr:rowOff>
    </xdr:to>
    <xdr:cxnSp macro="">
      <xdr:nvCxnSpPr>
        <xdr:cNvPr id="784" name="直線コネクタ 783"/>
        <xdr:cNvCxnSpPr/>
      </xdr:nvCxnSpPr>
      <xdr:spPr>
        <a:xfrm>
          <a:off x="22072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107950</xdr:rowOff>
    </xdr:from>
    <xdr:to>
      <xdr:col>116</xdr:col>
      <xdr:colOff>63500</xdr:colOff>
      <xdr:row>51</xdr:row>
      <xdr:rowOff>112395</xdr:rowOff>
    </xdr:to>
    <xdr:cxnSp macro="">
      <xdr:nvCxnSpPr>
        <xdr:cNvPr id="785" name="直線コネクタ 784"/>
        <xdr:cNvCxnSpPr/>
      </xdr:nvCxnSpPr>
      <xdr:spPr>
        <a:xfrm flipV="1">
          <a:off x="21323300" y="88519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140335</xdr:rowOff>
    </xdr:from>
    <xdr:ext cx="469900" cy="259080"/>
    <xdr:sp macro="" textlink="">
      <xdr:nvSpPr>
        <xdr:cNvPr id="786" name="貸付金平均値テキスト"/>
        <xdr:cNvSpPr txBox="1"/>
      </xdr:nvSpPr>
      <xdr:spPr>
        <a:xfrm>
          <a:off x="22212300" y="9912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161925</xdr:rowOff>
    </xdr:from>
    <xdr:to>
      <xdr:col>116</xdr:col>
      <xdr:colOff>114300</xdr:colOff>
      <xdr:row>58</xdr:row>
      <xdr:rowOff>92075</xdr:rowOff>
    </xdr:to>
    <xdr:sp macro="" textlink="">
      <xdr:nvSpPr>
        <xdr:cNvPr id="787" name="フローチャート: 判断 786"/>
        <xdr:cNvSpPr/>
      </xdr:nvSpPr>
      <xdr:spPr>
        <a:xfrm>
          <a:off x="221107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86360</xdr:rowOff>
    </xdr:from>
    <xdr:to>
      <xdr:col>111</xdr:col>
      <xdr:colOff>177800</xdr:colOff>
      <xdr:row>51</xdr:row>
      <xdr:rowOff>112395</xdr:rowOff>
    </xdr:to>
    <xdr:cxnSp macro="">
      <xdr:nvCxnSpPr>
        <xdr:cNvPr id="788" name="直線コネクタ 787"/>
        <xdr:cNvCxnSpPr/>
      </xdr:nvCxnSpPr>
      <xdr:spPr>
        <a:xfrm>
          <a:off x="20434300" y="88303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789" name="フローチャート: 判断 788"/>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81280</xdr:rowOff>
    </xdr:from>
    <xdr:ext cx="468630" cy="259080"/>
    <xdr:sp macro="" textlink="">
      <xdr:nvSpPr>
        <xdr:cNvPr id="790" name="テキスト ボックス 789"/>
        <xdr:cNvSpPr txBox="1"/>
      </xdr:nvSpPr>
      <xdr:spPr>
        <a:xfrm>
          <a:off x="21088350" y="10025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51</xdr:row>
      <xdr:rowOff>86360</xdr:rowOff>
    </xdr:from>
    <xdr:to>
      <xdr:col>107</xdr:col>
      <xdr:colOff>50800</xdr:colOff>
      <xdr:row>51</xdr:row>
      <xdr:rowOff>117475</xdr:rowOff>
    </xdr:to>
    <xdr:cxnSp macro="">
      <xdr:nvCxnSpPr>
        <xdr:cNvPr id="791" name="直線コネクタ 790"/>
        <xdr:cNvCxnSpPr/>
      </xdr:nvCxnSpPr>
      <xdr:spPr>
        <a:xfrm flipV="1">
          <a:off x="19545300" y="8830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140335</xdr:rowOff>
    </xdr:from>
    <xdr:to>
      <xdr:col>107</xdr:col>
      <xdr:colOff>101600</xdr:colOff>
      <xdr:row>58</xdr:row>
      <xdr:rowOff>70485</xdr:rowOff>
    </xdr:to>
    <xdr:sp macro="" textlink="">
      <xdr:nvSpPr>
        <xdr:cNvPr id="792" name="フローチャート: 判断 791"/>
        <xdr:cNvSpPr/>
      </xdr:nvSpPr>
      <xdr:spPr>
        <a:xfrm>
          <a:off x="20383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61595</xdr:rowOff>
    </xdr:from>
    <xdr:ext cx="468630" cy="259080"/>
    <xdr:sp macro="" textlink="">
      <xdr:nvSpPr>
        <xdr:cNvPr id="793" name="テキスト ボックス 792"/>
        <xdr:cNvSpPr txBox="1"/>
      </xdr:nvSpPr>
      <xdr:spPr>
        <a:xfrm>
          <a:off x="20199350" y="10005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51</xdr:row>
      <xdr:rowOff>117475</xdr:rowOff>
    </xdr:from>
    <xdr:to>
      <xdr:col>102</xdr:col>
      <xdr:colOff>114300</xdr:colOff>
      <xdr:row>52</xdr:row>
      <xdr:rowOff>8255</xdr:rowOff>
    </xdr:to>
    <xdr:cxnSp macro="">
      <xdr:nvCxnSpPr>
        <xdr:cNvPr id="794" name="直線コネクタ 793"/>
        <xdr:cNvCxnSpPr/>
      </xdr:nvCxnSpPr>
      <xdr:spPr>
        <a:xfrm flipV="1">
          <a:off x="18656300" y="88614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25400</xdr:rowOff>
    </xdr:from>
    <xdr:to>
      <xdr:col>102</xdr:col>
      <xdr:colOff>165100</xdr:colOff>
      <xdr:row>57</xdr:row>
      <xdr:rowOff>127000</xdr:rowOff>
    </xdr:to>
    <xdr:sp macro="" textlink="">
      <xdr:nvSpPr>
        <xdr:cNvPr id="795" name="フローチャート: 判断 794"/>
        <xdr:cNvSpPr/>
      </xdr:nvSpPr>
      <xdr:spPr>
        <a:xfrm>
          <a:off x="19494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118110</xdr:rowOff>
    </xdr:from>
    <xdr:ext cx="468630" cy="259080"/>
    <xdr:sp macro="" textlink="">
      <xdr:nvSpPr>
        <xdr:cNvPr id="796" name="テキスト ボックス 795"/>
        <xdr:cNvSpPr txBox="1"/>
      </xdr:nvSpPr>
      <xdr:spPr>
        <a:xfrm>
          <a:off x="19310350" y="9890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114935</xdr:rowOff>
    </xdr:from>
    <xdr:to>
      <xdr:col>98</xdr:col>
      <xdr:colOff>38100</xdr:colOff>
      <xdr:row>58</xdr:row>
      <xdr:rowOff>45085</xdr:rowOff>
    </xdr:to>
    <xdr:sp macro="" textlink="">
      <xdr:nvSpPr>
        <xdr:cNvPr id="797" name="フローチャート: 判断 796"/>
        <xdr:cNvSpPr/>
      </xdr:nvSpPr>
      <xdr:spPr>
        <a:xfrm>
          <a:off x="18605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36195</xdr:rowOff>
    </xdr:from>
    <xdr:ext cx="468630" cy="259080"/>
    <xdr:sp macro="" textlink="">
      <xdr:nvSpPr>
        <xdr:cNvPr id="798" name="テキスト ボックス 797"/>
        <xdr:cNvSpPr txBox="1"/>
      </xdr:nvSpPr>
      <xdr:spPr>
        <a:xfrm>
          <a:off x="18421350" y="9980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51</xdr:row>
      <xdr:rowOff>57150</xdr:rowOff>
    </xdr:from>
    <xdr:to>
      <xdr:col>116</xdr:col>
      <xdr:colOff>114300</xdr:colOff>
      <xdr:row>51</xdr:row>
      <xdr:rowOff>158750</xdr:rowOff>
    </xdr:to>
    <xdr:sp macro="" textlink="">
      <xdr:nvSpPr>
        <xdr:cNvPr id="804" name="楕円 803"/>
        <xdr:cNvSpPr/>
      </xdr:nvSpPr>
      <xdr:spPr>
        <a:xfrm>
          <a:off x="22110700" y="88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10160</xdr:rowOff>
    </xdr:from>
    <xdr:ext cx="534670" cy="259080"/>
    <xdr:sp macro="" textlink="">
      <xdr:nvSpPr>
        <xdr:cNvPr id="805" name="貸付金該当値テキスト"/>
        <xdr:cNvSpPr txBox="1"/>
      </xdr:nvSpPr>
      <xdr:spPr>
        <a:xfrm>
          <a:off x="22212300" y="875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61595</xdr:rowOff>
    </xdr:from>
    <xdr:to>
      <xdr:col>112</xdr:col>
      <xdr:colOff>38100</xdr:colOff>
      <xdr:row>51</xdr:row>
      <xdr:rowOff>163195</xdr:rowOff>
    </xdr:to>
    <xdr:sp macro="" textlink="">
      <xdr:nvSpPr>
        <xdr:cNvPr id="806" name="楕円 805"/>
        <xdr:cNvSpPr/>
      </xdr:nvSpPr>
      <xdr:spPr>
        <a:xfrm>
          <a:off x="21272500" y="88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50</xdr:row>
      <xdr:rowOff>8255</xdr:rowOff>
    </xdr:from>
    <xdr:ext cx="533400" cy="257810"/>
    <xdr:sp macro="" textlink="">
      <xdr:nvSpPr>
        <xdr:cNvPr id="807" name="テキスト ボックス 806"/>
        <xdr:cNvSpPr txBox="1"/>
      </xdr:nvSpPr>
      <xdr:spPr>
        <a:xfrm>
          <a:off x="21055965" y="8580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51</xdr:row>
      <xdr:rowOff>34925</xdr:rowOff>
    </xdr:from>
    <xdr:to>
      <xdr:col>107</xdr:col>
      <xdr:colOff>101600</xdr:colOff>
      <xdr:row>51</xdr:row>
      <xdr:rowOff>136525</xdr:rowOff>
    </xdr:to>
    <xdr:sp macro="" textlink="">
      <xdr:nvSpPr>
        <xdr:cNvPr id="808" name="楕円 807"/>
        <xdr:cNvSpPr/>
      </xdr:nvSpPr>
      <xdr:spPr>
        <a:xfrm>
          <a:off x="20383500" y="87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49</xdr:row>
      <xdr:rowOff>153035</xdr:rowOff>
    </xdr:from>
    <xdr:ext cx="533400" cy="259080"/>
    <xdr:sp macro="" textlink="">
      <xdr:nvSpPr>
        <xdr:cNvPr id="809" name="テキスト ボックス 808"/>
        <xdr:cNvSpPr txBox="1"/>
      </xdr:nvSpPr>
      <xdr:spPr>
        <a:xfrm>
          <a:off x="20166965" y="8554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51</xdr:row>
      <xdr:rowOff>66675</xdr:rowOff>
    </xdr:from>
    <xdr:to>
      <xdr:col>102</xdr:col>
      <xdr:colOff>165100</xdr:colOff>
      <xdr:row>51</xdr:row>
      <xdr:rowOff>168275</xdr:rowOff>
    </xdr:to>
    <xdr:sp macro="" textlink="">
      <xdr:nvSpPr>
        <xdr:cNvPr id="810" name="楕円 809"/>
        <xdr:cNvSpPr/>
      </xdr:nvSpPr>
      <xdr:spPr>
        <a:xfrm>
          <a:off x="19494500" y="88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50</xdr:row>
      <xdr:rowOff>13335</xdr:rowOff>
    </xdr:from>
    <xdr:ext cx="533400" cy="259080"/>
    <xdr:sp macro="" textlink="">
      <xdr:nvSpPr>
        <xdr:cNvPr id="811" name="テキスト ボックス 810"/>
        <xdr:cNvSpPr txBox="1"/>
      </xdr:nvSpPr>
      <xdr:spPr>
        <a:xfrm>
          <a:off x="19277965" y="8585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51</xdr:row>
      <xdr:rowOff>128905</xdr:rowOff>
    </xdr:from>
    <xdr:to>
      <xdr:col>98</xdr:col>
      <xdr:colOff>38100</xdr:colOff>
      <xdr:row>52</xdr:row>
      <xdr:rowOff>59055</xdr:rowOff>
    </xdr:to>
    <xdr:sp macro="" textlink="">
      <xdr:nvSpPr>
        <xdr:cNvPr id="812" name="楕円 811"/>
        <xdr:cNvSpPr/>
      </xdr:nvSpPr>
      <xdr:spPr>
        <a:xfrm>
          <a:off x="18605500" y="88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50</xdr:row>
      <xdr:rowOff>75565</xdr:rowOff>
    </xdr:from>
    <xdr:ext cx="533400" cy="257810"/>
    <xdr:sp macro="" textlink="">
      <xdr:nvSpPr>
        <xdr:cNvPr id="813" name="テキスト ボックス 812"/>
        <xdr:cNvSpPr txBox="1"/>
      </xdr:nvSpPr>
      <xdr:spPr>
        <a:xfrm>
          <a:off x="18388965" y="8648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2" name="テキスト ボックス 821"/>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24" name="テキスト ボックス 823"/>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28" name="テキスト ボックス 827"/>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360" cy="257810"/>
    <xdr:sp macro="" textlink="">
      <xdr:nvSpPr>
        <xdr:cNvPr id="832" name="テキスト ボックス 831"/>
        <xdr:cNvSpPr txBox="1"/>
      </xdr:nvSpPr>
      <xdr:spPr>
        <a:xfrm>
          <a:off x="17692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360" cy="258445"/>
    <xdr:sp macro="" textlink="">
      <xdr:nvSpPr>
        <xdr:cNvPr id="834" name="テキスト ボックス 833"/>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9080"/>
    <xdr:sp macro="" textlink="">
      <xdr:nvSpPr>
        <xdr:cNvPr id="836" name="テキスト ボックス 835"/>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8" name="テキスト ボックス 837"/>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79</xdr:row>
      <xdr:rowOff>47625</xdr:rowOff>
    </xdr:to>
    <xdr:cxnSp macro="">
      <xdr:nvCxnSpPr>
        <xdr:cNvPr id="840" name="直線コネクタ 839"/>
        <xdr:cNvCxnSpPr/>
      </xdr:nvCxnSpPr>
      <xdr:spPr>
        <a:xfrm flipV="1">
          <a:off x="22159595" y="121208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52070</xdr:rowOff>
    </xdr:from>
    <xdr:ext cx="534670" cy="257810"/>
    <xdr:sp macro="" textlink="">
      <xdr:nvSpPr>
        <xdr:cNvPr id="841" name="繰出金最小値テキスト"/>
        <xdr:cNvSpPr txBox="1"/>
      </xdr:nvSpPr>
      <xdr:spPr>
        <a:xfrm>
          <a:off x="22212300" y="135966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47625</xdr:rowOff>
    </xdr:from>
    <xdr:to>
      <xdr:col>116</xdr:col>
      <xdr:colOff>152400</xdr:colOff>
      <xdr:row>79</xdr:row>
      <xdr:rowOff>47625</xdr:rowOff>
    </xdr:to>
    <xdr:cxnSp macro="">
      <xdr:nvCxnSpPr>
        <xdr:cNvPr id="842" name="直線コネクタ 841"/>
        <xdr:cNvCxnSpPr/>
      </xdr:nvCxnSpPr>
      <xdr:spPr>
        <a:xfrm>
          <a:off x="22072600" y="1359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66040</xdr:rowOff>
    </xdr:from>
    <xdr:ext cx="598805" cy="257810"/>
    <xdr:sp macro="" textlink="">
      <xdr:nvSpPr>
        <xdr:cNvPr id="843" name="繰出金最大値テキスト"/>
        <xdr:cNvSpPr txBox="1"/>
      </xdr:nvSpPr>
      <xdr:spPr>
        <a:xfrm>
          <a:off x="22212300" y="118960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169,883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44" name="直線コネクタ 843"/>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111125</xdr:rowOff>
    </xdr:from>
    <xdr:to>
      <xdr:col>116</xdr:col>
      <xdr:colOff>63500</xdr:colOff>
      <xdr:row>76</xdr:row>
      <xdr:rowOff>136525</xdr:rowOff>
    </xdr:to>
    <xdr:cxnSp macro="">
      <xdr:nvCxnSpPr>
        <xdr:cNvPr id="845" name="直線コネクタ 844"/>
        <xdr:cNvCxnSpPr/>
      </xdr:nvCxnSpPr>
      <xdr:spPr>
        <a:xfrm flipV="1">
          <a:off x="21323300" y="1314132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60325</xdr:rowOff>
    </xdr:from>
    <xdr:ext cx="534670" cy="259080"/>
    <xdr:sp macro="" textlink="">
      <xdr:nvSpPr>
        <xdr:cNvPr id="846" name="繰出金平均値テキスト"/>
        <xdr:cNvSpPr txBox="1"/>
      </xdr:nvSpPr>
      <xdr:spPr>
        <a:xfrm>
          <a:off x="22212300" y="13090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81280</xdr:rowOff>
    </xdr:from>
    <xdr:to>
      <xdr:col>116</xdr:col>
      <xdr:colOff>114300</xdr:colOff>
      <xdr:row>77</xdr:row>
      <xdr:rowOff>11430</xdr:rowOff>
    </xdr:to>
    <xdr:sp macro="" textlink="">
      <xdr:nvSpPr>
        <xdr:cNvPr id="847" name="フローチャート: 判断 846"/>
        <xdr:cNvSpPr/>
      </xdr:nvSpPr>
      <xdr:spPr>
        <a:xfrm>
          <a:off x="221107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104140</xdr:rowOff>
    </xdr:from>
    <xdr:to>
      <xdr:col>111</xdr:col>
      <xdr:colOff>177800</xdr:colOff>
      <xdr:row>76</xdr:row>
      <xdr:rowOff>136525</xdr:rowOff>
    </xdr:to>
    <xdr:cxnSp macro="">
      <xdr:nvCxnSpPr>
        <xdr:cNvPr id="848" name="直線コネクタ 847"/>
        <xdr:cNvCxnSpPr/>
      </xdr:nvCxnSpPr>
      <xdr:spPr>
        <a:xfrm>
          <a:off x="20434300" y="13134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88900</xdr:rowOff>
    </xdr:from>
    <xdr:to>
      <xdr:col>112</xdr:col>
      <xdr:colOff>38100</xdr:colOff>
      <xdr:row>77</xdr:row>
      <xdr:rowOff>19050</xdr:rowOff>
    </xdr:to>
    <xdr:sp macro="" textlink="">
      <xdr:nvSpPr>
        <xdr:cNvPr id="849" name="フローチャート: 判断 848"/>
        <xdr:cNvSpPr/>
      </xdr:nvSpPr>
      <xdr:spPr>
        <a:xfrm>
          <a:off x="2127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10160</xdr:rowOff>
    </xdr:from>
    <xdr:ext cx="533400" cy="259080"/>
    <xdr:sp macro="" textlink="">
      <xdr:nvSpPr>
        <xdr:cNvPr id="850" name="テキスト ボックス 849"/>
        <xdr:cNvSpPr txBox="1"/>
      </xdr:nvSpPr>
      <xdr:spPr>
        <a:xfrm>
          <a:off x="21055965" y="13211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104140</xdr:rowOff>
    </xdr:from>
    <xdr:to>
      <xdr:col>107</xdr:col>
      <xdr:colOff>50800</xdr:colOff>
      <xdr:row>76</xdr:row>
      <xdr:rowOff>166370</xdr:rowOff>
    </xdr:to>
    <xdr:cxnSp macro="">
      <xdr:nvCxnSpPr>
        <xdr:cNvPr id="851" name="直線コネクタ 850"/>
        <xdr:cNvCxnSpPr/>
      </xdr:nvCxnSpPr>
      <xdr:spPr>
        <a:xfrm flipV="1">
          <a:off x="19545300" y="131343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76200</xdr:rowOff>
    </xdr:from>
    <xdr:to>
      <xdr:col>107</xdr:col>
      <xdr:colOff>101600</xdr:colOff>
      <xdr:row>77</xdr:row>
      <xdr:rowOff>6350</xdr:rowOff>
    </xdr:to>
    <xdr:sp macro="" textlink="">
      <xdr:nvSpPr>
        <xdr:cNvPr id="852" name="フローチャート: 判断 851"/>
        <xdr:cNvSpPr/>
      </xdr:nvSpPr>
      <xdr:spPr>
        <a:xfrm>
          <a:off x="2038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168910</xdr:rowOff>
    </xdr:from>
    <xdr:ext cx="533400" cy="257810"/>
    <xdr:sp macro="" textlink="">
      <xdr:nvSpPr>
        <xdr:cNvPr id="853" name="テキスト ボックス 852"/>
        <xdr:cNvSpPr txBox="1"/>
      </xdr:nvSpPr>
      <xdr:spPr>
        <a:xfrm>
          <a:off x="20166965" y="13199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166370</xdr:rowOff>
    </xdr:from>
    <xdr:to>
      <xdr:col>102</xdr:col>
      <xdr:colOff>114300</xdr:colOff>
      <xdr:row>77</xdr:row>
      <xdr:rowOff>35560</xdr:rowOff>
    </xdr:to>
    <xdr:cxnSp macro="">
      <xdr:nvCxnSpPr>
        <xdr:cNvPr id="854" name="直線コネクタ 853"/>
        <xdr:cNvCxnSpPr/>
      </xdr:nvCxnSpPr>
      <xdr:spPr>
        <a:xfrm flipV="1">
          <a:off x="18656300" y="131965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88265</xdr:rowOff>
    </xdr:from>
    <xdr:to>
      <xdr:col>102</xdr:col>
      <xdr:colOff>165100</xdr:colOff>
      <xdr:row>77</xdr:row>
      <xdr:rowOff>18415</xdr:rowOff>
    </xdr:to>
    <xdr:sp macro="" textlink="">
      <xdr:nvSpPr>
        <xdr:cNvPr id="855" name="フローチャート: 判断 854"/>
        <xdr:cNvSpPr/>
      </xdr:nvSpPr>
      <xdr:spPr>
        <a:xfrm>
          <a:off x="19494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34925</xdr:rowOff>
    </xdr:from>
    <xdr:ext cx="533400" cy="259080"/>
    <xdr:sp macro="" textlink="">
      <xdr:nvSpPr>
        <xdr:cNvPr id="856" name="テキスト ボックス 855"/>
        <xdr:cNvSpPr txBox="1"/>
      </xdr:nvSpPr>
      <xdr:spPr>
        <a:xfrm>
          <a:off x="19277965" y="1289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125095</xdr:rowOff>
    </xdr:from>
    <xdr:to>
      <xdr:col>98</xdr:col>
      <xdr:colOff>38100</xdr:colOff>
      <xdr:row>77</xdr:row>
      <xdr:rowOff>55245</xdr:rowOff>
    </xdr:to>
    <xdr:sp macro="" textlink="">
      <xdr:nvSpPr>
        <xdr:cNvPr id="857" name="フローチャート: 判断 856"/>
        <xdr:cNvSpPr/>
      </xdr:nvSpPr>
      <xdr:spPr>
        <a:xfrm>
          <a:off x="18605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71755</xdr:rowOff>
    </xdr:from>
    <xdr:ext cx="533400" cy="259080"/>
    <xdr:sp macro="" textlink="">
      <xdr:nvSpPr>
        <xdr:cNvPr id="858" name="テキスト ボックス 857"/>
        <xdr:cNvSpPr txBox="1"/>
      </xdr:nvSpPr>
      <xdr:spPr>
        <a:xfrm>
          <a:off x="18388965" y="12930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64" name="楕円 863"/>
        <xdr:cNvSpPr/>
      </xdr:nvSpPr>
      <xdr:spPr>
        <a:xfrm>
          <a:off x="221107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83185</xdr:rowOff>
    </xdr:from>
    <xdr:ext cx="534670" cy="259080"/>
    <xdr:sp macro="" textlink="">
      <xdr:nvSpPr>
        <xdr:cNvPr id="865" name="繰出金該当値テキスト"/>
        <xdr:cNvSpPr txBox="1"/>
      </xdr:nvSpPr>
      <xdr:spPr>
        <a:xfrm>
          <a:off x="22212300" y="12941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86360</xdr:rowOff>
    </xdr:from>
    <xdr:to>
      <xdr:col>112</xdr:col>
      <xdr:colOff>38100</xdr:colOff>
      <xdr:row>77</xdr:row>
      <xdr:rowOff>15875</xdr:rowOff>
    </xdr:to>
    <xdr:sp macro="" textlink="">
      <xdr:nvSpPr>
        <xdr:cNvPr id="866" name="楕円 865"/>
        <xdr:cNvSpPr/>
      </xdr:nvSpPr>
      <xdr:spPr>
        <a:xfrm>
          <a:off x="21272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32385</xdr:rowOff>
    </xdr:from>
    <xdr:ext cx="533400" cy="257810"/>
    <xdr:sp macro="" textlink="">
      <xdr:nvSpPr>
        <xdr:cNvPr id="867" name="テキスト ボックス 866"/>
        <xdr:cNvSpPr txBox="1"/>
      </xdr:nvSpPr>
      <xdr:spPr>
        <a:xfrm>
          <a:off x="21055965" y="12891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53340</xdr:rowOff>
    </xdr:from>
    <xdr:to>
      <xdr:col>107</xdr:col>
      <xdr:colOff>101600</xdr:colOff>
      <xdr:row>76</xdr:row>
      <xdr:rowOff>154940</xdr:rowOff>
    </xdr:to>
    <xdr:sp macro="" textlink="">
      <xdr:nvSpPr>
        <xdr:cNvPr id="868" name="楕円 867"/>
        <xdr:cNvSpPr/>
      </xdr:nvSpPr>
      <xdr:spPr>
        <a:xfrm>
          <a:off x="20383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0</xdr:rowOff>
    </xdr:from>
    <xdr:ext cx="533400" cy="259080"/>
    <xdr:sp macro="" textlink="">
      <xdr:nvSpPr>
        <xdr:cNvPr id="869" name="テキスト ボックス 868"/>
        <xdr:cNvSpPr txBox="1"/>
      </xdr:nvSpPr>
      <xdr:spPr>
        <a:xfrm>
          <a:off x="20166965" y="12858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114935</xdr:rowOff>
    </xdr:from>
    <xdr:to>
      <xdr:col>102</xdr:col>
      <xdr:colOff>165100</xdr:colOff>
      <xdr:row>77</xdr:row>
      <xdr:rowOff>45085</xdr:rowOff>
    </xdr:to>
    <xdr:sp macro="" textlink="">
      <xdr:nvSpPr>
        <xdr:cNvPr id="870" name="楕円 869"/>
        <xdr:cNvSpPr/>
      </xdr:nvSpPr>
      <xdr:spPr>
        <a:xfrm>
          <a:off x="19494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36195</xdr:rowOff>
    </xdr:from>
    <xdr:ext cx="533400" cy="259080"/>
    <xdr:sp macro="" textlink="">
      <xdr:nvSpPr>
        <xdr:cNvPr id="871" name="テキスト ボックス 870"/>
        <xdr:cNvSpPr txBox="1"/>
      </xdr:nvSpPr>
      <xdr:spPr>
        <a:xfrm>
          <a:off x="19277965" y="13237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156210</xdr:rowOff>
    </xdr:from>
    <xdr:to>
      <xdr:col>98</xdr:col>
      <xdr:colOff>38100</xdr:colOff>
      <xdr:row>77</xdr:row>
      <xdr:rowOff>86360</xdr:rowOff>
    </xdr:to>
    <xdr:sp macro="" textlink="">
      <xdr:nvSpPr>
        <xdr:cNvPr id="872" name="楕円 871"/>
        <xdr:cNvSpPr/>
      </xdr:nvSpPr>
      <xdr:spPr>
        <a:xfrm>
          <a:off x="18605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77470</xdr:rowOff>
    </xdr:from>
    <xdr:ext cx="533400" cy="257810"/>
    <xdr:sp macro="" textlink="">
      <xdr:nvSpPr>
        <xdr:cNvPr id="873" name="テキスト ボックス 872"/>
        <xdr:cNvSpPr txBox="1"/>
      </xdr:nvSpPr>
      <xdr:spPr>
        <a:xfrm>
          <a:off x="18388965" y="13279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2" name="テキスト ボックス 881"/>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85" name="テキスト ボックス 884"/>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87" name="テキスト ボックス 886"/>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899" name="テキスト ボックス 898"/>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02" name="テキスト ボックス 901"/>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05" name="テキスト ボックス 904"/>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07" name="テキスト ボックス 906"/>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6" name="テキスト ボックス 915"/>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18" name="テキスト ボックス 917"/>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0" name="テキスト ボックス 919"/>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22" name="テキスト ボックス 921"/>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歳出決算総額は、住民一人当たり</a:t>
          </a:r>
          <a:r>
            <a:rPr kumimoji="1" lang="en-US" altLang="ja-JP" sz="1000">
              <a:latin typeface="ＭＳ Ｐゴシック"/>
              <a:ea typeface="ＭＳ Ｐゴシック"/>
            </a:rPr>
            <a:t>850,011</a:t>
          </a:r>
          <a:r>
            <a:rPr kumimoji="1" lang="ja-JP" altLang="en-US" sz="1000">
              <a:latin typeface="ＭＳ Ｐゴシック"/>
              <a:ea typeface="ＭＳ Ｐゴシック"/>
            </a:rPr>
            <a:t>円となっている。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人件費は、住民一人当たり</a:t>
          </a:r>
          <a:r>
            <a:rPr kumimoji="1" lang="en-US" altLang="ja-JP" sz="1000">
              <a:latin typeface="ＭＳ Ｐゴシック"/>
              <a:ea typeface="ＭＳ Ｐゴシック"/>
            </a:rPr>
            <a:t>131,922</a:t>
          </a:r>
          <a:r>
            <a:rPr kumimoji="1" lang="ja-JP" altLang="en-US" sz="1000">
              <a:latin typeface="ＭＳ Ｐゴシック"/>
              <a:ea typeface="ＭＳ Ｐゴシック"/>
            </a:rPr>
            <a:t>円となっている。前年度と比較し、衆議院議員選挙及び秋田県知事選挙にかかる分が皆減し</a:t>
          </a:r>
          <a:r>
            <a:rPr kumimoji="1" lang="en-US" altLang="ja-JP" sz="1000">
              <a:latin typeface="ＭＳ Ｐゴシック"/>
              <a:ea typeface="ＭＳ Ｐゴシック"/>
            </a:rPr>
            <a:t>207</a:t>
          </a:r>
          <a:r>
            <a:rPr kumimoji="1" lang="ja-JP" altLang="en-US" sz="1000">
              <a:latin typeface="ＭＳ Ｐゴシック"/>
              <a:ea typeface="ＭＳ Ｐゴシック"/>
            </a:rPr>
            <a:t>円減少したが、新規職員採用等により職員給与費は増加傾向にあり、類似団体平均を上回っている。今後も、時間外手当支給率抑制、議員期末手当のカット等による削減策を継続するとともに、職員採用計画に基づいた職員定員の適正化･平準化を図り、人件費全体の削減に努める。</a:t>
          </a:r>
          <a:endParaRPr kumimoji="1" lang="en-US" altLang="ja-JP" sz="1000">
            <a:latin typeface="ＭＳ Ｐゴシック"/>
            <a:ea typeface="ＭＳ Ｐゴシック"/>
          </a:endParaRPr>
        </a:p>
        <a:p>
          <a:r>
            <a:rPr kumimoji="1" lang="ja-JP" altLang="en-US" sz="1000">
              <a:latin typeface="ＭＳ Ｐゴシック"/>
              <a:ea typeface="ＭＳ Ｐゴシック"/>
            </a:rPr>
            <a:t>補助費は、住民一人当たり</a:t>
          </a:r>
          <a:r>
            <a:rPr kumimoji="1" lang="en-US" altLang="ja-JP" sz="1000">
              <a:latin typeface="ＭＳ Ｐゴシック"/>
              <a:ea typeface="ＭＳ Ｐゴシック"/>
            </a:rPr>
            <a:t>126,918</a:t>
          </a:r>
          <a:r>
            <a:rPr kumimoji="1" lang="ja-JP" altLang="en-US" sz="1000">
              <a:latin typeface="ＭＳ Ｐゴシック"/>
              <a:ea typeface="ＭＳ Ｐゴシック"/>
            </a:rPr>
            <a:t>円となっており、前年度と比較し、地域連携</a:t>
          </a:r>
          <a:r>
            <a:rPr kumimoji="1" lang="en-US" altLang="ja-JP" sz="1000">
              <a:latin typeface="ＭＳ Ｐゴシック"/>
              <a:ea typeface="ＭＳ Ｐゴシック"/>
            </a:rPr>
            <a:t>DMO</a:t>
          </a:r>
          <a:r>
            <a:rPr kumimoji="1" lang="ja-JP" altLang="en-US" sz="1000">
              <a:latin typeface="ＭＳ Ｐゴシック"/>
              <a:ea typeface="ＭＳ Ｐゴシック"/>
            </a:rPr>
            <a:t>負担金や、秋田県電算システム共同事業負担金の増加により</a:t>
          </a:r>
          <a:r>
            <a:rPr kumimoji="1" lang="en-US" altLang="ja-JP" sz="1000">
              <a:latin typeface="ＭＳ Ｐゴシック"/>
              <a:ea typeface="ＭＳ Ｐゴシック"/>
            </a:rPr>
            <a:t>7,057</a:t>
          </a:r>
          <a:r>
            <a:rPr kumimoji="1" lang="ja-JP" altLang="en-US" sz="1000">
              <a:latin typeface="ＭＳ Ｐゴシック"/>
              <a:ea typeface="ＭＳ Ｐゴシック"/>
            </a:rPr>
            <a:t>円増加し、類似団体平均を上回っている。町単独の補助金については、補助金審査会における補助金の適性を審査し、必要性の低い補助金や目的が達成された事業の補助を見直し、経費の削減に努める。</a:t>
          </a:r>
          <a:endParaRPr kumimoji="1" lang="en-US" altLang="ja-JP" sz="1000">
            <a:latin typeface="ＭＳ Ｐゴシック"/>
            <a:ea typeface="ＭＳ Ｐゴシック"/>
          </a:endParaRPr>
        </a:p>
        <a:p>
          <a:r>
            <a:rPr kumimoji="1" lang="ja-JP" altLang="en-US" sz="1000">
              <a:latin typeface="ＭＳ Ｐゴシック"/>
              <a:ea typeface="ＭＳ Ｐゴシック"/>
            </a:rPr>
            <a:t>公債費は、住民一人当たり</a:t>
          </a:r>
          <a:r>
            <a:rPr kumimoji="1" lang="en-US" altLang="ja-JP" sz="1000">
              <a:latin typeface="ＭＳ Ｐゴシック"/>
              <a:ea typeface="ＭＳ Ｐゴシック"/>
            </a:rPr>
            <a:t>106,798</a:t>
          </a:r>
          <a:r>
            <a:rPr kumimoji="1" lang="ja-JP" altLang="en-US" sz="1000">
              <a:latin typeface="ＭＳ Ｐゴシック"/>
              <a:ea typeface="ＭＳ Ｐゴシック"/>
            </a:rPr>
            <a:t>円となっており、平成</a:t>
          </a:r>
          <a:r>
            <a:rPr kumimoji="1" lang="en-US" altLang="ja-JP" sz="1000">
              <a:latin typeface="ＭＳ Ｐゴシック"/>
              <a:ea typeface="ＭＳ Ｐゴシック"/>
            </a:rPr>
            <a:t>24</a:t>
          </a:r>
          <a:r>
            <a:rPr kumimoji="1" lang="ja-JP" altLang="en-US" sz="1000">
              <a:latin typeface="ＭＳ Ｐゴシック"/>
              <a:ea typeface="ＭＳ Ｐゴシック"/>
            </a:rPr>
            <a:t>年度からの過疎対策事業債等を財源とした明治百年通りにぎわい創出事業や新総合エリア整備事業の大型事業の元利償還が始まったことにより、類似団体平均を上回っている。今後、大型投資事業（</a:t>
          </a:r>
          <a:r>
            <a:rPr kumimoji="1" lang="ja-JP" altLang="ja-JP" sz="1000">
              <a:solidFill>
                <a:schemeClr val="dk1"/>
              </a:solidFill>
              <a:effectLst/>
              <a:latin typeface="ＭＳ Ｐゴシック"/>
              <a:ea typeface="ＭＳ Ｐゴシック"/>
              <a:cs typeface="+mn-cs"/>
            </a:rPr>
            <a:t>十和田湖和井内エリア整備事業</a:t>
          </a:r>
          <a:r>
            <a:rPr kumimoji="1" lang="ja-JP" altLang="en-US" sz="1000">
              <a:latin typeface="ＭＳ Ｐゴシック"/>
              <a:ea typeface="ＭＳ Ｐゴシック"/>
            </a:rPr>
            <a:t>）に伴う</a:t>
          </a:r>
          <a:r>
            <a:rPr kumimoji="1" lang="ja-JP" altLang="en-US" sz="1000">
              <a:solidFill>
                <a:sysClr val="windowText" lastClr="000000"/>
              </a:solidFill>
              <a:latin typeface="ＭＳ Ｐゴシック"/>
              <a:ea typeface="ＭＳ Ｐゴシック"/>
            </a:rPr>
            <a:t>地方債</a:t>
          </a:r>
          <a:r>
            <a:rPr kumimoji="1" lang="ja-JP" altLang="en-US" sz="1000">
              <a:latin typeface="ＭＳ Ｐゴシック"/>
              <a:ea typeface="ＭＳ Ｐゴシック"/>
            </a:rPr>
            <a:t>の発行が予定されており、</a:t>
          </a:r>
          <a:r>
            <a:rPr kumimoji="1" lang="ja-JP" altLang="ja-JP" sz="1000">
              <a:solidFill>
                <a:schemeClr val="dk1"/>
              </a:solidFill>
              <a:effectLst/>
              <a:latin typeface="ＭＳ Ｐゴシック"/>
              <a:ea typeface="ＭＳ Ｐゴシック"/>
              <a:cs typeface="+mn-cs"/>
            </a:rPr>
            <a:t>令和５年度をピークに減少に転ずると見込まれるが、</a:t>
          </a:r>
          <a:r>
            <a:rPr kumimoji="1" lang="ja-JP" altLang="en-US" sz="1000">
              <a:solidFill>
                <a:schemeClr val="dk1"/>
              </a:solidFill>
              <a:effectLst/>
              <a:latin typeface="ＭＳ Ｐゴシック"/>
              <a:ea typeface="ＭＳ Ｐゴシック"/>
              <a:cs typeface="+mn-cs"/>
            </a:rPr>
            <a:t>今後も、</a:t>
          </a:r>
          <a:r>
            <a:rPr kumimoji="1" lang="ja-JP" altLang="en-US" sz="1000">
              <a:latin typeface="ＭＳ Ｐゴシック"/>
              <a:ea typeface="ＭＳ Ｐゴシック"/>
            </a:rPr>
            <a:t>地方債の償還を行いつつ、</a:t>
          </a:r>
          <a:r>
            <a:rPr lang="ja-JP" altLang="ja-JP" sz="1000" b="0" i="0" baseline="0">
              <a:solidFill>
                <a:schemeClr val="dk1"/>
              </a:solidFill>
              <a:effectLst/>
              <a:latin typeface="ＭＳ Ｐゴシック"/>
              <a:ea typeface="ＭＳ Ｐゴシック"/>
              <a:cs typeface="+mn-cs"/>
            </a:rPr>
            <a:t>緊急かつ優先度の高い事業を</a:t>
          </a:r>
          <a:r>
            <a:rPr kumimoji="1" lang="ja-JP" altLang="ja-JP" sz="1000">
              <a:solidFill>
                <a:schemeClr val="dk1"/>
              </a:solidFill>
              <a:effectLst/>
              <a:latin typeface="ＭＳ Ｐゴシック"/>
              <a:ea typeface="ＭＳ Ｐゴシック"/>
              <a:cs typeface="+mn-cs"/>
            </a:rPr>
            <a:t>峻別し、</a:t>
          </a:r>
          <a:r>
            <a:rPr kumimoji="1" lang="ja-JP" altLang="en-US" sz="1000">
              <a:latin typeface="ＭＳ Ｐゴシック"/>
              <a:ea typeface="ＭＳ Ｐゴシック"/>
            </a:rPr>
            <a:t>新規発行の抑制に努める。</a:t>
          </a:r>
          <a:endParaRPr kumimoji="1" lang="en-US" altLang="ja-JP" sz="1000">
            <a:latin typeface="ＭＳ Ｐゴシック"/>
            <a:ea typeface="ＭＳ Ｐゴシック"/>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112,679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定住促進住宅建設事業や交流センター駐車場整備が終了したことにより、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30,851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円減少した。しかし、今後も十和田湖和井内エリア整備事業等の大型事業が予定されているため、事業の取捨選択をより徹底していくことで、経費の削減</a:t>
          </a:r>
          <a:r>
            <a:rPr kumimoji="1" lang="ja-JP" altLang="en-US" sz="1000">
              <a:solidFill>
                <a:sysClr val="windowText" lastClr="000000"/>
              </a:solidFill>
              <a:latin typeface="ＭＳ Ｐゴシック"/>
              <a:ea typeface="ＭＳ Ｐゴシック"/>
            </a:rPr>
            <a:t>に努める。</a:t>
          </a:r>
          <a:endParaRPr kumimoji="1" lang="en-US" altLang="ja-JP" sz="10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41275</xdr:rowOff>
    </xdr:to>
    <xdr:cxnSp macro="">
      <xdr:nvCxnSpPr>
        <xdr:cNvPr id="56" name="直線コネクタ 55"/>
        <xdr:cNvCxnSpPr/>
      </xdr:nvCxnSpPr>
      <xdr:spPr>
        <a:xfrm flipV="1">
          <a:off x="4633595" y="52438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45085</xdr:rowOff>
    </xdr:from>
    <xdr:ext cx="469900" cy="258445"/>
    <xdr:sp macro="" textlink="">
      <xdr:nvSpPr>
        <xdr:cNvPr id="57" name="議会費最小値テキスト"/>
        <xdr:cNvSpPr txBox="1"/>
      </xdr:nvSpPr>
      <xdr:spPr>
        <a:xfrm>
          <a:off x="4686300" y="673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41275</xdr:rowOff>
    </xdr:from>
    <xdr:to>
      <xdr:col>24</xdr:col>
      <xdr:colOff>152400</xdr:colOff>
      <xdr:row>39</xdr:row>
      <xdr:rowOff>41275</xdr:rowOff>
    </xdr:to>
    <xdr:cxnSp macro="">
      <xdr:nvCxnSpPr>
        <xdr:cNvPr id="58" name="直線コネクタ 57"/>
        <xdr:cNvCxnSpPr/>
      </xdr:nvCxnSpPr>
      <xdr:spPr>
        <a:xfrm>
          <a:off x="4546600" y="672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534670" cy="259080"/>
    <xdr:sp macro="" textlink="">
      <xdr:nvSpPr>
        <xdr:cNvPr id="59" name="議会費最大値テキスト"/>
        <xdr:cNvSpPr txBox="1"/>
      </xdr:nvSpPr>
      <xdr:spPr>
        <a:xfrm>
          <a:off x="4686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17,711</a:t>
          </a:r>
          <a:endParaRPr kumimoji="1" lang="ja-JP" altLang="en-US" sz="1000" b="1">
            <a:latin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0" name="直線コネクタ 59"/>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142240</xdr:rowOff>
    </xdr:from>
    <xdr:to>
      <xdr:col>24</xdr:col>
      <xdr:colOff>63500</xdr:colOff>
      <xdr:row>34</xdr:row>
      <xdr:rowOff>18415</xdr:rowOff>
    </xdr:to>
    <xdr:cxnSp macro="">
      <xdr:nvCxnSpPr>
        <xdr:cNvPr id="61" name="直線コネクタ 60"/>
        <xdr:cNvCxnSpPr/>
      </xdr:nvCxnSpPr>
      <xdr:spPr>
        <a:xfrm flipV="1">
          <a:off x="3797300" y="58000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23495</xdr:rowOff>
    </xdr:from>
    <xdr:ext cx="469900" cy="259080"/>
    <xdr:sp macro="" textlink="">
      <xdr:nvSpPr>
        <xdr:cNvPr id="62" name="議会費平均値テキスト"/>
        <xdr:cNvSpPr txBox="1"/>
      </xdr:nvSpPr>
      <xdr:spPr>
        <a:xfrm>
          <a:off x="4686300" y="6195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18415</xdr:rowOff>
    </xdr:from>
    <xdr:to>
      <xdr:col>19</xdr:col>
      <xdr:colOff>177800</xdr:colOff>
      <xdr:row>34</xdr:row>
      <xdr:rowOff>40640</xdr:rowOff>
    </xdr:to>
    <xdr:cxnSp macro="">
      <xdr:nvCxnSpPr>
        <xdr:cNvPr id="64" name="直線コネクタ 63"/>
        <xdr:cNvCxnSpPr/>
      </xdr:nvCxnSpPr>
      <xdr:spPr>
        <a:xfrm flipV="1">
          <a:off x="2908300" y="5847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65405</xdr:rowOff>
    </xdr:from>
    <xdr:to>
      <xdr:col>20</xdr:col>
      <xdr:colOff>38100</xdr:colOff>
      <xdr:row>36</xdr:row>
      <xdr:rowOff>167005</xdr:rowOff>
    </xdr:to>
    <xdr:sp macro="" textlink="">
      <xdr:nvSpPr>
        <xdr:cNvPr id="65" name="フローチャート: 判断 64"/>
        <xdr:cNvSpPr/>
      </xdr:nvSpPr>
      <xdr:spPr>
        <a:xfrm>
          <a:off x="3746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158115</xdr:rowOff>
    </xdr:from>
    <xdr:ext cx="468630" cy="257810"/>
    <xdr:sp macro="" textlink="">
      <xdr:nvSpPr>
        <xdr:cNvPr id="66" name="テキスト ボックス 65"/>
        <xdr:cNvSpPr txBox="1"/>
      </xdr:nvSpPr>
      <xdr:spPr>
        <a:xfrm>
          <a:off x="3562350" y="6330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145415</xdr:rowOff>
    </xdr:from>
    <xdr:to>
      <xdr:col>15</xdr:col>
      <xdr:colOff>50800</xdr:colOff>
      <xdr:row>34</xdr:row>
      <xdr:rowOff>40640</xdr:rowOff>
    </xdr:to>
    <xdr:cxnSp macro="">
      <xdr:nvCxnSpPr>
        <xdr:cNvPr id="67" name="直線コネクタ 66"/>
        <xdr:cNvCxnSpPr/>
      </xdr:nvCxnSpPr>
      <xdr:spPr>
        <a:xfrm>
          <a:off x="2019300" y="58032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89535</xdr:rowOff>
    </xdr:from>
    <xdr:to>
      <xdr:col>15</xdr:col>
      <xdr:colOff>101600</xdr:colOff>
      <xdr:row>37</xdr:row>
      <xdr:rowOff>19685</xdr:rowOff>
    </xdr:to>
    <xdr:sp macro="" textlink="">
      <xdr:nvSpPr>
        <xdr:cNvPr id="68" name="フローチャート: 判断 67"/>
        <xdr:cNvSpPr/>
      </xdr:nvSpPr>
      <xdr:spPr>
        <a:xfrm>
          <a:off x="2857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10795</xdr:rowOff>
    </xdr:from>
    <xdr:ext cx="468630" cy="258445"/>
    <xdr:sp macro="" textlink="">
      <xdr:nvSpPr>
        <xdr:cNvPr id="69" name="テキスト ボックス 68"/>
        <xdr:cNvSpPr txBox="1"/>
      </xdr:nvSpPr>
      <xdr:spPr>
        <a:xfrm>
          <a:off x="2673350" y="6354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103505</xdr:rowOff>
    </xdr:from>
    <xdr:to>
      <xdr:col>10</xdr:col>
      <xdr:colOff>114300</xdr:colOff>
      <xdr:row>33</xdr:row>
      <xdr:rowOff>145415</xdr:rowOff>
    </xdr:to>
    <xdr:cxnSp macro="">
      <xdr:nvCxnSpPr>
        <xdr:cNvPr id="70" name="直線コネクタ 69"/>
        <xdr:cNvCxnSpPr/>
      </xdr:nvCxnSpPr>
      <xdr:spPr>
        <a:xfrm>
          <a:off x="1130300" y="57613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1" name="フローチャート: 判断 70"/>
        <xdr:cNvSpPr/>
      </xdr:nvSpPr>
      <xdr:spPr>
        <a:xfrm>
          <a:off x="1968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132080</xdr:rowOff>
    </xdr:from>
    <xdr:ext cx="468630" cy="257810"/>
    <xdr:sp macro="" textlink="">
      <xdr:nvSpPr>
        <xdr:cNvPr id="72" name="テキスト ボックス 71"/>
        <xdr:cNvSpPr txBox="1"/>
      </xdr:nvSpPr>
      <xdr:spPr>
        <a:xfrm>
          <a:off x="1784350" y="630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118745</xdr:rowOff>
    </xdr:to>
    <xdr:sp macro="" textlink="">
      <xdr:nvSpPr>
        <xdr:cNvPr id="73" name="フローチャート: 判断 72"/>
        <xdr:cNvSpPr/>
      </xdr:nvSpPr>
      <xdr:spPr>
        <a:xfrm>
          <a:off x="107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109855</xdr:rowOff>
    </xdr:from>
    <xdr:ext cx="468630" cy="257810"/>
    <xdr:sp macro="" textlink="">
      <xdr:nvSpPr>
        <xdr:cNvPr id="74" name="テキスト ボックス 73"/>
        <xdr:cNvSpPr txBox="1"/>
      </xdr:nvSpPr>
      <xdr:spPr>
        <a:xfrm>
          <a:off x="895350" y="6282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91440</xdr:rowOff>
    </xdr:from>
    <xdr:to>
      <xdr:col>24</xdr:col>
      <xdr:colOff>114300</xdr:colOff>
      <xdr:row>34</xdr:row>
      <xdr:rowOff>21590</xdr:rowOff>
    </xdr:to>
    <xdr:sp macro="" textlink="">
      <xdr:nvSpPr>
        <xdr:cNvPr id="80" name="楕円 79"/>
        <xdr:cNvSpPr/>
      </xdr:nvSpPr>
      <xdr:spPr>
        <a:xfrm>
          <a:off x="45847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114300</xdr:rowOff>
    </xdr:from>
    <xdr:ext cx="534670" cy="259080"/>
    <xdr:sp macro="" textlink="">
      <xdr:nvSpPr>
        <xdr:cNvPr id="81" name="議会費該当値テキスト"/>
        <xdr:cNvSpPr txBox="1"/>
      </xdr:nvSpPr>
      <xdr:spPr>
        <a:xfrm>
          <a:off x="4686300" y="560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139065</xdr:rowOff>
    </xdr:from>
    <xdr:to>
      <xdr:col>20</xdr:col>
      <xdr:colOff>38100</xdr:colOff>
      <xdr:row>34</xdr:row>
      <xdr:rowOff>69215</xdr:rowOff>
    </xdr:to>
    <xdr:sp macro="" textlink="">
      <xdr:nvSpPr>
        <xdr:cNvPr id="82" name="楕円 81"/>
        <xdr:cNvSpPr/>
      </xdr:nvSpPr>
      <xdr:spPr>
        <a:xfrm>
          <a:off x="3746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86360</xdr:rowOff>
    </xdr:from>
    <xdr:ext cx="533400" cy="257810"/>
    <xdr:sp macro="" textlink="">
      <xdr:nvSpPr>
        <xdr:cNvPr id="83" name="テキスト ボックス 82"/>
        <xdr:cNvSpPr txBox="1"/>
      </xdr:nvSpPr>
      <xdr:spPr>
        <a:xfrm>
          <a:off x="3529965" y="5572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161290</xdr:rowOff>
    </xdr:from>
    <xdr:to>
      <xdr:col>15</xdr:col>
      <xdr:colOff>101600</xdr:colOff>
      <xdr:row>34</xdr:row>
      <xdr:rowOff>91440</xdr:rowOff>
    </xdr:to>
    <xdr:sp macro="" textlink="">
      <xdr:nvSpPr>
        <xdr:cNvPr id="84" name="楕円 83"/>
        <xdr:cNvSpPr/>
      </xdr:nvSpPr>
      <xdr:spPr>
        <a:xfrm>
          <a:off x="2857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107950</xdr:rowOff>
    </xdr:from>
    <xdr:ext cx="533400" cy="259080"/>
    <xdr:sp macro="" textlink="">
      <xdr:nvSpPr>
        <xdr:cNvPr id="85" name="テキスト ボックス 84"/>
        <xdr:cNvSpPr txBox="1"/>
      </xdr:nvSpPr>
      <xdr:spPr>
        <a:xfrm>
          <a:off x="2640965" y="5594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94615</xdr:rowOff>
    </xdr:from>
    <xdr:to>
      <xdr:col>10</xdr:col>
      <xdr:colOff>165100</xdr:colOff>
      <xdr:row>34</xdr:row>
      <xdr:rowOff>24765</xdr:rowOff>
    </xdr:to>
    <xdr:sp macro="" textlink="">
      <xdr:nvSpPr>
        <xdr:cNvPr id="86" name="楕円 85"/>
        <xdr:cNvSpPr/>
      </xdr:nvSpPr>
      <xdr:spPr>
        <a:xfrm>
          <a:off x="1968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41275</xdr:rowOff>
    </xdr:from>
    <xdr:ext cx="533400" cy="257810"/>
    <xdr:sp macro="" textlink="">
      <xdr:nvSpPr>
        <xdr:cNvPr id="87" name="テキスト ボックス 86"/>
        <xdr:cNvSpPr txBox="1"/>
      </xdr:nvSpPr>
      <xdr:spPr>
        <a:xfrm>
          <a:off x="1751965" y="5527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52705</xdr:rowOff>
    </xdr:from>
    <xdr:to>
      <xdr:col>6</xdr:col>
      <xdr:colOff>38100</xdr:colOff>
      <xdr:row>33</xdr:row>
      <xdr:rowOff>154940</xdr:rowOff>
    </xdr:to>
    <xdr:sp macro="" textlink="">
      <xdr:nvSpPr>
        <xdr:cNvPr id="88" name="楕円 87"/>
        <xdr:cNvSpPr/>
      </xdr:nvSpPr>
      <xdr:spPr>
        <a:xfrm>
          <a:off x="1079500" y="5710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170815</xdr:rowOff>
    </xdr:from>
    <xdr:ext cx="533400" cy="258445"/>
    <xdr:sp macro="" textlink="">
      <xdr:nvSpPr>
        <xdr:cNvPr id="89" name="テキスト ボックス 88"/>
        <xdr:cNvSpPr txBox="1"/>
      </xdr:nvSpPr>
      <xdr:spPr>
        <a:xfrm>
          <a:off x="862965" y="54857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4530" cy="259080"/>
    <xdr:sp macro="" textlink="">
      <xdr:nvSpPr>
        <xdr:cNvPr id="109" name="テキスト ボックス 108"/>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1" name="テキスト ボックス 110"/>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137160</xdr:rowOff>
    </xdr:to>
    <xdr:cxnSp macro="">
      <xdr:nvCxnSpPr>
        <xdr:cNvPr id="113" name="直線コネクタ 112"/>
        <xdr:cNvCxnSpPr/>
      </xdr:nvCxnSpPr>
      <xdr:spPr>
        <a:xfrm flipV="1">
          <a:off x="4633595" y="878649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4" name="総務費最小値テキスト"/>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5" name="直線コネクタ 114"/>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690245" cy="259080"/>
    <xdr:sp macro="" textlink="">
      <xdr:nvSpPr>
        <xdr:cNvPr id="116" name="総務費最大値テキスト"/>
        <xdr:cNvSpPr txBox="1"/>
      </xdr:nvSpPr>
      <xdr:spPr>
        <a:xfrm>
          <a:off x="4686300" y="85617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1,081,319</a:t>
          </a:r>
          <a:endParaRPr kumimoji="1" lang="ja-JP" altLang="en-US" sz="1000" b="1">
            <a:latin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7" name="直線コネクタ 116"/>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130810</xdr:rowOff>
    </xdr:from>
    <xdr:to>
      <xdr:col>24</xdr:col>
      <xdr:colOff>63500</xdr:colOff>
      <xdr:row>57</xdr:row>
      <xdr:rowOff>144780</xdr:rowOff>
    </xdr:to>
    <xdr:cxnSp macro="">
      <xdr:nvCxnSpPr>
        <xdr:cNvPr id="118" name="直線コネクタ 117"/>
        <xdr:cNvCxnSpPr/>
      </xdr:nvCxnSpPr>
      <xdr:spPr>
        <a:xfrm flipV="1">
          <a:off x="3797300" y="99034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106045</xdr:rowOff>
    </xdr:from>
    <xdr:ext cx="598805" cy="259080"/>
    <xdr:sp macro="" textlink="">
      <xdr:nvSpPr>
        <xdr:cNvPr id="119" name="総務費平均値テキスト"/>
        <xdr:cNvSpPr txBox="1"/>
      </xdr:nvSpPr>
      <xdr:spPr>
        <a:xfrm>
          <a:off x="4686300" y="9878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127635</xdr:rowOff>
    </xdr:from>
    <xdr:to>
      <xdr:col>24</xdr:col>
      <xdr:colOff>114300</xdr:colOff>
      <xdr:row>58</xdr:row>
      <xdr:rowOff>57785</xdr:rowOff>
    </xdr:to>
    <xdr:sp macro="" textlink="">
      <xdr:nvSpPr>
        <xdr:cNvPr id="120" name="フローチャート: 判断 119"/>
        <xdr:cNvSpPr/>
      </xdr:nvSpPr>
      <xdr:spPr>
        <a:xfrm>
          <a:off x="45847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57</xdr:row>
      <xdr:rowOff>162560</xdr:rowOff>
    </xdr:to>
    <xdr:cxnSp macro="">
      <xdr:nvCxnSpPr>
        <xdr:cNvPr id="121" name="直線コネクタ 120"/>
        <xdr:cNvCxnSpPr/>
      </xdr:nvCxnSpPr>
      <xdr:spPr>
        <a:xfrm flipV="1">
          <a:off x="2908300" y="99174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113665</xdr:rowOff>
    </xdr:from>
    <xdr:to>
      <xdr:col>20</xdr:col>
      <xdr:colOff>38100</xdr:colOff>
      <xdr:row>58</xdr:row>
      <xdr:rowOff>43815</xdr:rowOff>
    </xdr:to>
    <xdr:sp macro="" textlink="">
      <xdr:nvSpPr>
        <xdr:cNvPr id="122" name="フローチャート: 判断 121"/>
        <xdr:cNvSpPr/>
      </xdr:nvSpPr>
      <xdr:spPr>
        <a:xfrm>
          <a:off x="3746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35560</xdr:rowOff>
    </xdr:from>
    <xdr:ext cx="597535" cy="259080"/>
    <xdr:sp macro="" textlink="">
      <xdr:nvSpPr>
        <xdr:cNvPr id="123" name="テキスト ボックス 122"/>
        <xdr:cNvSpPr txBox="1"/>
      </xdr:nvSpPr>
      <xdr:spPr>
        <a:xfrm>
          <a:off x="3497580" y="9979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71755</xdr:rowOff>
    </xdr:from>
    <xdr:to>
      <xdr:col>15</xdr:col>
      <xdr:colOff>50800</xdr:colOff>
      <xdr:row>57</xdr:row>
      <xdr:rowOff>162560</xdr:rowOff>
    </xdr:to>
    <xdr:cxnSp macro="">
      <xdr:nvCxnSpPr>
        <xdr:cNvPr id="124" name="直線コネクタ 123"/>
        <xdr:cNvCxnSpPr/>
      </xdr:nvCxnSpPr>
      <xdr:spPr>
        <a:xfrm>
          <a:off x="2019300" y="984440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5" name="フローチャート: 判断 124"/>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40640</xdr:rowOff>
    </xdr:from>
    <xdr:ext cx="597535" cy="257810"/>
    <xdr:sp macro="" textlink="">
      <xdr:nvSpPr>
        <xdr:cNvPr id="126" name="テキスト ボックス 125"/>
        <xdr:cNvSpPr txBox="1"/>
      </xdr:nvSpPr>
      <xdr:spPr>
        <a:xfrm>
          <a:off x="2608580" y="9984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71755</xdr:rowOff>
    </xdr:from>
    <xdr:to>
      <xdr:col>10</xdr:col>
      <xdr:colOff>114300</xdr:colOff>
      <xdr:row>57</xdr:row>
      <xdr:rowOff>133985</xdr:rowOff>
    </xdr:to>
    <xdr:cxnSp macro="">
      <xdr:nvCxnSpPr>
        <xdr:cNvPr id="127" name="直線コネクタ 126"/>
        <xdr:cNvCxnSpPr/>
      </xdr:nvCxnSpPr>
      <xdr:spPr>
        <a:xfrm flipV="1">
          <a:off x="1130300" y="98444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28" name="フローチャート: 判断 127"/>
        <xdr:cNvSpPr/>
      </xdr:nvSpPr>
      <xdr:spPr>
        <a:xfrm>
          <a:off x="1968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95250</xdr:rowOff>
    </xdr:from>
    <xdr:ext cx="597535" cy="259080"/>
    <xdr:sp macro="" textlink="">
      <xdr:nvSpPr>
        <xdr:cNvPr id="129" name="テキスト ボックス 128"/>
        <xdr:cNvSpPr txBox="1"/>
      </xdr:nvSpPr>
      <xdr:spPr>
        <a:xfrm>
          <a:off x="1719580" y="10039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23495</xdr:rowOff>
    </xdr:to>
    <xdr:sp macro="" textlink="">
      <xdr:nvSpPr>
        <xdr:cNvPr id="130" name="フローチャート: 判断 129"/>
        <xdr:cNvSpPr/>
      </xdr:nvSpPr>
      <xdr:spPr>
        <a:xfrm>
          <a:off x="1079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14605</xdr:rowOff>
    </xdr:from>
    <xdr:ext cx="597535" cy="259080"/>
    <xdr:sp macro="" textlink="">
      <xdr:nvSpPr>
        <xdr:cNvPr id="131" name="テキスト ボックス 130"/>
        <xdr:cNvSpPr txBox="1"/>
      </xdr:nvSpPr>
      <xdr:spPr>
        <a:xfrm>
          <a:off x="830580" y="9958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80010</xdr:rowOff>
    </xdr:from>
    <xdr:to>
      <xdr:col>24</xdr:col>
      <xdr:colOff>114300</xdr:colOff>
      <xdr:row>58</xdr:row>
      <xdr:rowOff>10160</xdr:rowOff>
    </xdr:to>
    <xdr:sp macro="" textlink="">
      <xdr:nvSpPr>
        <xdr:cNvPr id="137" name="楕円 136"/>
        <xdr:cNvSpPr/>
      </xdr:nvSpPr>
      <xdr:spPr>
        <a:xfrm>
          <a:off x="45847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102870</xdr:rowOff>
    </xdr:from>
    <xdr:ext cx="598805" cy="259080"/>
    <xdr:sp macro="" textlink="">
      <xdr:nvSpPr>
        <xdr:cNvPr id="138" name="総務費該当値テキスト"/>
        <xdr:cNvSpPr txBox="1"/>
      </xdr:nvSpPr>
      <xdr:spPr>
        <a:xfrm>
          <a:off x="4686300" y="970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39" name="楕円 138"/>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40640</xdr:rowOff>
    </xdr:from>
    <xdr:ext cx="597535" cy="257810"/>
    <xdr:sp macro="" textlink="">
      <xdr:nvSpPr>
        <xdr:cNvPr id="140" name="テキスト ボックス 139"/>
        <xdr:cNvSpPr txBox="1"/>
      </xdr:nvSpPr>
      <xdr:spPr>
        <a:xfrm>
          <a:off x="3497580" y="96418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111760</xdr:rowOff>
    </xdr:from>
    <xdr:to>
      <xdr:col>15</xdr:col>
      <xdr:colOff>101600</xdr:colOff>
      <xdr:row>58</xdr:row>
      <xdr:rowOff>41910</xdr:rowOff>
    </xdr:to>
    <xdr:sp macro="" textlink="">
      <xdr:nvSpPr>
        <xdr:cNvPr id="141" name="楕円 140"/>
        <xdr:cNvSpPr/>
      </xdr:nvSpPr>
      <xdr:spPr>
        <a:xfrm>
          <a:off x="2857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58420</xdr:rowOff>
    </xdr:from>
    <xdr:ext cx="597535" cy="259080"/>
    <xdr:sp macro="" textlink="">
      <xdr:nvSpPr>
        <xdr:cNvPr id="142" name="テキスト ボックス 141"/>
        <xdr:cNvSpPr txBox="1"/>
      </xdr:nvSpPr>
      <xdr:spPr>
        <a:xfrm>
          <a:off x="2608580" y="9659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20955</xdr:rowOff>
    </xdr:from>
    <xdr:to>
      <xdr:col>10</xdr:col>
      <xdr:colOff>165100</xdr:colOff>
      <xdr:row>57</xdr:row>
      <xdr:rowOff>122555</xdr:rowOff>
    </xdr:to>
    <xdr:sp macro="" textlink="">
      <xdr:nvSpPr>
        <xdr:cNvPr id="143" name="楕円 142"/>
        <xdr:cNvSpPr/>
      </xdr:nvSpPr>
      <xdr:spPr>
        <a:xfrm>
          <a:off x="1968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139065</xdr:rowOff>
    </xdr:from>
    <xdr:ext cx="597535" cy="259080"/>
    <xdr:sp macro="" textlink="">
      <xdr:nvSpPr>
        <xdr:cNvPr id="144" name="テキスト ボックス 143"/>
        <xdr:cNvSpPr txBox="1"/>
      </xdr:nvSpPr>
      <xdr:spPr>
        <a:xfrm>
          <a:off x="1719580" y="95688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45" name="楕円 144"/>
        <xdr:cNvSpPr/>
      </xdr:nvSpPr>
      <xdr:spPr>
        <a:xfrm>
          <a:off x="107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29845</xdr:rowOff>
    </xdr:from>
    <xdr:ext cx="597535" cy="257810"/>
    <xdr:sp macro="" textlink="">
      <xdr:nvSpPr>
        <xdr:cNvPr id="146" name="テキスト ボックス 145"/>
        <xdr:cNvSpPr txBox="1"/>
      </xdr:nvSpPr>
      <xdr:spPr>
        <a:xfrm>
          <a:off x="830580" y="9631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7" name="テキスト ボックス 156"/>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61" name="テキスト ボックス 160"/>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63" name="テキスト ボックス 162"/>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5" name="テキスト ボックス 164"/>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7" name="テキスト ボックス 166"/>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69" name="テキスト ボックス 168"/>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1" name="テキスト ボックス 170"/>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167640</xdr:rowOff>
    </xdr:from>
    <xdr:to>
      <xdr:col>24</xdr:col>
      <xdr:colOff>62865</xdr:colOff>
      <xdr:row>78</xdr:row>
      <xdr:rowOff>73660</xdr:rowOff>
    </xdr:to>
    <xdr:cxnSp macro="">
      <xdr:nvCxnSpPr>
        <xdr:cNvPr id="173" name="直線コネクタ 172"/>
        <xdr:cNvCxnSpPr/>
      </xdr:nvCxnSpPr>
      <xdr:spPr>
        <a:xfrm flipV="1">
          <a:off x="4633595" y="1199769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7810"/>
    <xdr:sp macro="" textlink="">
      <xdr:nvSpPr>
        <xdr:cNvPr id="174" name="民生費最小値テキスト"/>
        <xdr:cNvSpPr txBox="1"/>
      </xdr:nvSpPr>
      <xdr:spPr>
        <a:xfrm>
          <a:off x="4686300" y="13450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108,058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114300</xdr:rowOff>
    </xdr:from>
    <xdr:ext cx="598805" cy="259080"/>
    <xdr:sp macro="" textlink="">
      <xdr:nvSpPr>
        <xdr:cNvPr id="176" name="民生費最大値テキスト"/>
        <xdr:cNvSpPr txBox="1"/>
      </xdr:nvSpPr>
      <xdr:spPr>
        <a:xfrm>
          <a:off x="4686300" y="1177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241,190</a:t>
          </a:r>
          <a:endParaRPr kumimoji="1" lang="ja-JP" altLang="en-US" sz="1000" b="1">
            <a:latin typeface="ＭＳ Ｐゴシック"/>
          </a:endParaRPr>
        </a:p>
      </xdr:txBody>
    </xdr:sp>
    <xdr:clientData/>
  </xdr:oneCellAnchor>
  <xdr:twoCellAnchor>
    <xdr:from>
      <xdr:col>23</xdr:col>
      <xdr:colOff>165100</xdr:colOff>
      <xdr:row>69</xdr:row>
      <xdr:rowOff>167640</xdr:rowOff>
    </xdr:from>
    <xdr:to>
      <xdr:col>24</xdr:col>
      <xdr:colOff>152400</xdr:colOff>
      <xdr:row>69</xdr:row>
      <xdr:rowOff>167640</xdr:rowOff>
    </xdr:to>
    <xdr:cxnSp macro="">
      <xdr:nvCxnSpPr>
        <xdr:cNvPr id="177" name="直線コネクタ 176"/>
        <xdr:cNvCxnSpPr/>
      </xdr:nvCxnSpPr>
      <xdr:spPr>
        <a:xfrm>
          <a:off x="4546600" y="1199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73660</xdr:rowOff>
    </xdr:from>
    <xdr:to>
      <xdr:col>24</xdr:col>
      <xdr:colOff>63500</xdr:colOff>
      <xdr:row>74</xdr:row>
      <xdr:rowOff>163830</xdr:rowOff>
    </xdr:to>
    <xdr:cxnSp macro="">
      <xdr:nvCxnSpPr>
        <xdr:cNvPr id="178" name="直線コネクタ 177"/>
        <xdr:cNvCxnSpPr/>
      </xdr:nvCxnSpPr>
      <xdr:spPr>
        <a:xfrm>
          <a:off x="3797300" y="1276096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99060</xdr:rowOff>
    </xdr:from>
    <xdr:ext cx="598805" cy="257810"/>
    <xdr:sp macro="" textlink="">
      <xdr:nvSpPr>
        <xdr:cNvPr id="179" name="民生費平均値テキスト"/>
        <xdr:cNvSpPr txBox="1"/>
      </xdr:nvSpPr>
      <xdr:spPr>
        <a:xfrm>
          <a:off x="4686300" y="126149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76200</xdr:rowOff>
    </xdr:from>
    <xdr:to>
      <xdr:col>24</xdr:col>
      <xdr:colOff>114300</xdr:colOff>
      <xdr:row>75</xdr:row>
      <xdr:rowOff>6350</xdr:rowOff>
    </xdr:to>
    <xdr:sp macro="" textlink="">
      <xdr:nvSpPr>
        <xdr:cNvPr id="180" name="フローチャート: 判断 179"/>
        <xdr:cNvSpPr/>
      </xdr:nvSpPr>
      <xdr:spPr>
        <a:xfrm>
          <a:off x="45847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73660</xdr:rowOff>
    </xdr:from>
    <xdr:to>
      <xdr:col>19</xdr:col>
      <xdr:colOff>177800</xdr:colOff>
      <xdr:row>74</xdr:row>
      <xdr:rowOff>155575</xdr:rowOff>
    </xdr:to>
    <xdr:cxnSp macro="">
      <xdr:nvCxnSpPr>
        <xdr:cNvPr id="181" name="直線コネクタ 180"/>
        <xdr:cNvCxnSpPr/>
      </xdr:nvCxnSpPr>
      <xdr:spPr>
        <a:xfrm flipV="1">
          <a:off x="2908300" y="127609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93980</xdr:rowOff>
    </xdr:from>
    <xdr:to>
      <xdr:col>20</xdr:col>
      <xdr:colOff>38100</xdr:colOff>
      <xdr:row>75</xdr:row>
      <xdr:rowOff>24130</xdr:rowOff>
    </xdr:to>
    <xdr:sp macro="" textlink="">
      <xdr:nvSpPr>
        <xdr:cNvPr id="182" name="フローチャート: 判断 181"/>
        <xdr:cNvSpPr/>
      </xdr:nvSpPr>
      <xdr:spPr>
        <a:xfrm>
          <a:off x="37465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15240</xdr:rowOff>
    </xdr:from>
    <xdr:ext cx="597535" cy="259080"/>
    <xdr:sp macro="" textlink="">
      <xdr:nvSpPr>
        <xdr:cNvPr id="183" name="テキスト ボックス 182"/>
        <xdr:cNvSpPr txBox="1"/>
      </xdr:nvSpPr>
      <xdr:spPr>
        <a:xfrm>
          <a:off x="3497580" y="12873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155575</xdr:rowOff>
    </xdr:from>
    <xdr:to>
      <xdr:col>15</xdr:col>
      <xdr:colOff>50800</xdr:colOff>
      <xdr:row>75</xdr:row>
      <xdr:rowOff>116840</xdr:rowOff>
    </xdr:to>
    <xdr:cxnSp macro="">
      <xdr:nvCxnSpPr>
        <xdr:cNvPr id="184" name="直線コネクタ 183"/>
        <xdr:cNvCxnSpPr/>
      </xdr:nvCxnSpPr>
      <xdr:spPr>
        <a:xfrm flipV="1">
          <a:off x="2019300" y="1284287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110490</xdr:rowOff>
    </xdr:from>
    <xdr:to>
      <xdr:col>15</xdr:col>
      <xdr:colOff>101600</xdr:colOff>
      <xdr:row>75</xdr:row>
      <xdr:rowOff>40640</xdr:rowOff>
    </xdr:to>
    <xdr:sp macro="" textlink="">
      <xdr:nvSpPr>
        <xdr:cNvPr id="185" name="フローチャート: 判断 184"/>
        <xdr:cNvSpPr/>
      </xdr:nvSpPr>
      <xdr:spPr>
        <a:xfrm>
          <a:off x="2857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31750</xdr:rowOff>
    </xdr:from>
    <xdr:ext cx="597535" cy="257810"/>
    <xdr:sp macro="" textlink="">
      <xdr:nvSpPr>
        <xdr:cNvPr id="186" name="テキスト ボックス 185"/>
        <xdr:cNvSpPr txBox="1"/>
      </xdr:nvSpPr>
      <xdr:spPr>
        <a:xfrm>
          <a:off x="2608580" y="128905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95250</xdr:rowOff>
    </xdr:from>
    <xdr:to>
      <xdr:col>10</xdr:col>
      <xdr:colOff>114300</xdr:colOff>
      <xdr:row>75</xdr:row>
      <xdr:rowOff>116840</xdr:rowOff>
    </xdr:to>
    <xdr:cxnSp macro="">
      <xdr:nvCxnSpPr>
        <xdr:cNvPr id="187" name="直線コネクタ 186"/>
        <xdr:cNvCxnSpPr/>
      </xdr:nvCxnSpPr>
      <xdr:spPr>
        <a:xfrm>
          <a:off x="1130300" y="129540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130175</xdr:rowOff>
    </xdr:from>
    <xdr:to>
      <xdr:col>10</xdr:col>
      <xdr:colOff>165100</xdr:colOff>
      <xdr:row>75</xdr:row>
      <xdr:rowOff>60325</xdr:rowOff>
    </xdr:to>
    <xdr:sp macro="" textlink="">
      <xdr:nvSpPr>
        <xdr:cNvPr id="188" name="フローチャート: 判断 187"/>
        <xdr:cNvSpPr/>
      </xdr:nvSpPr>
      <xdr:spPr>
        <a:xfrm>
          <a:off x="1968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76835</xdr:rowOff>
    </xdr:from>
    <xdr:ext cx="597535" cy="257810"/>
    <xdr:sp macro="" textlink="">
      <xdr:nvSpPr>
        <xdr:cNvPr id="189" name="テキスト ボックス 188"/>
        <xdr:cNvSpPr txBox="1"/>
      </xdr:nvSpPr>
      <xdr:spPr>
        <a:xfrm>
          <a:off x="1719580" y="125926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55880</xdr:rowOff>
    </xdr:from>
    <xdr:to>
      <xdr:col>6</xdr:col>
      <xdr:colOff>38100</xdr:colOff>
      <xdr:row>75</xdr:row>
      <xdr:rowOff>157480</xdr:rowOff>
    </xdr:to>
    <xdr:sp macro="" textlink="">
      <xdr:nvSpPr>
        <xdr:cNvPr id="190" name="フローチャート: 判断 189"/>
        <xdr:cNvSpPr/>
      </xdr:nvSpPr>
      <xdr:spPr>
        <a:xfrm>
          <a:off x="1079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148590</xdr:rowOff>
    </xdr:from>
    <xdr:ext cx="597535" cy="259080"/>
    <xdr:sp macro="" textlink="">
      <xdr:nvSpPr>
        <xdr:cNvPr id="191" name="テキスト ボックス 190"/>
        <xdr:cNvSpPr txBox="1"/>
      </xdr:nvSpPr>
      <xdr:spPr>
        <a:xfrm>
          <a:off x="830580" y="13007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113030</xdr:rowOff>
    </xdr:from>
    <xdr:to>
      <xdr:col>24</xdr:col>
      <xdr:colOff>114300</xdr:colOff>
      <xdr:row>75</xdr:row>
      <xdr:rowOff>43180</xdr:rowOff>
    </xdr:to>
    <xdr:sp macro="" textlink="">
      <xdr:nvSpPr>
        <xdr:cNvPr id="197" name="楕円 196"/>
        <xdr:cNvSpPr/>
      </xdr:nvSpPr>
      <xdr:spPr>
        <a:xfrm>
          <a:off x="4584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91440</xdr:rowOff>
    </xdr:from>
    <xdr:ext cx="598805" cy="259080"/>
    <xdr:sp macro="" textlink="">
      <xdr:nvSpPr>
        <xdr:cNvPr id="198" name="民生費該当値テキスト"/>
        <xdr:cNvSpPr txBox="1"/>
      </xdr:nvSpPr>
      <xdr:spPr>
        <a:xfrm>
          <a:off x="4686300" y="1277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22860</xdr:rowOff>
    </xdr:from>
    <xdr:to>
      <xdr:col>20</xdr:col>
      <xdr:colOff>38100</xdr:colOff>
      <xdr:row>74</xdr:row>
      <xdr:rowOff>124460</xdr:rowOff>
    </xdr:to>
    <xdr:sp macro="" textlink="">
      <xdr:nvSpPr>
        <xdr:cNvPr id="199" name="楕円 198"/>
        <xdr:cNvSpPr/>
      </xdr:nvSpPr>
      <xdr:spPr>
        <a:xfrm>
          <a:off x="3746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140970</xdr:rowOff>
    </xdr:from>
    <xdr:ext cx="597535" cy="259080"/>
    <xdr:sp macro="" textlink="">
      <xdr:nvSpPr>
        <xdr:cNvPr id="200" name="テキスト ボックス 199"/>
        <xdr:cNvSpPr txBox="1"/>
      </xdr:nvSpPr>
      <xdr:spPr>
        <a:xfrm>
          <a:off x="3497580" y="12485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104775</xdr:rowOff>
    </xdr:from>
    <xdr:to>
      <xdr:col>15</xdr:col>
      <xdr:colOff>101600</xdr:colOff>
      <xdr:row>75</xdr:row>
      <xdr:rowOff>34925</xdr:rowOff>
    </xdr:to>
    <xdr:sp macro="" textlink="">
      <xdr:nvSpPr>
        <xdr:cNvPr id="201" name="楕円 200"/>
        <xdr:cNvSpPr/>
      </xdr:nvSpPr>
      <xdr:spPr>
        <a:xfrm>
          <a:off x="28575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52070</xdr:rowOff>
    </xdr:from>
    <xdr:ext cx="597535" cy="257810"/>
    <xdr:sp macro="" textlink="">
      <xdr:nvSpPr>
        <xdr:cNvPr id="202" name="テキスト ボックス 201"/>
        <xdr:cNvSpPr txBox="1"/>
      </xdr:nvSpPr>
      <xdr:spPr>
        <a:xfrm>
          <a:off x="2608580" y="125679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66040</xdr:rowOff>
    </xdr:from>
    <xdr:to>
      <xdr:col>10</xdr:col>
      <xdr:colOff>165100</xdr:colOff>
      <xdr:row>75</xdr:row>
      <xdr:rowOff>167640</xdr:rowOff>
    </xdr:to>
    <xdr:sp macro="" textlink="">
      <xdr:nvSpPr>
        <xdr:cNvPr id="203" name="楕円 202"/>
        <xdr:cNvSpPr/>
      </xdr:nvSpPr>
      <xdr:spPr>
        <a:xfrm>
          <a:off x="1968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158750</xdr:rowOff>
    </xdr:from>
    <xdr:ext cx="597535" cy="259080"/>
    <xdr:sp macro="" textlink="">
      <xdr:nvSpPr>
        <xdr:cNvPr id="204" name="テキスト ボックス 203"/>
        <xdr:cNvSpPr txBox="1"/>
      </xdr:nvSpPr>
      <xdr:spPr>
        <a:xfrm>
          <a:off x="1719580" y="13017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44450</xdr:rowOff>
    </xdr:from>
    <xdr:to>
      <xdr:col>6</xdr:col>
      <xdr:colOff>38100</xdr:colOff>
      <xdr:row>75</xdr:row>
      <xdr:rowOff>146050</xdr:rowOff>
    </xdr:to>
    <xdr:sp macro="" textlink="">
      <xdr:nvSpPr>
        <xdr:cNvPr id="205" name="楕円 204"/>
        <xdr:cNvSpPr/>
      </xdr:nvSpPr>
      <xdr:spPr>
        <a:xfrm>
          <a:off x="1079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162560</xdr:rowOff>
    </xdr:from>
    <xdr:ext cx="597535" cy="259080"/>
    <xdr:sp macro="" textlink="">
      <xdr:nvSpPr>
        <xdr:cNvPr id="206" name="テキスト ボックス 205"/>
        <xdr:cNvSpPr txBox="1"/>
      </xdr:nvSpPr>
      <xdr:spPr>
        <a:xfrm>
          <a:off x="830580" y="12678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8" name="テキスト ボックス 217"/>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360" cy="259080"/>
    <xdr:sp macro="" textlink="">
      <xdr:nvSpPr>
        <xdr:cNvPr id="220" name="テキスト ボックス 219"/>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2" name="テキスト ボックス 221"/>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4" name="テキスト ボックス 223"/>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6" name="テキスト ボックス 22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4530" cy="257810"/>
    <xdr:sp macro="" textlink="">
      <xdr:nvSpPr>
        <xdr:cNvPr id="228" name="テキスト ボックス 227"/>
        <xdr:cNvSpPr txBox="1"/>
      </xdr:nvSpPr>
      <xdr:spPr>
        <a:xfrm>
          <a:off x="76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157480</xdr:rowOff>
    </xdr:from>
    <xdr:to>
      <xdr:col>24</xdr:col>
      <xdr:colOff>62865</xdr:colOff>
      <xdr:row>98</xdr:row>
      <xdr:rowOff>166370</xdr:rowOff>
    </xdr:to>
    <xdr:cxnSp macro="">
      <xdr:nvCxnSpPr>
        <xdr:cNvPr id="230" name="直線コネクタ 229"/>
        <xdr:cNvCxnSpPr/>
      </xdr:nvCxnSpPr>
      <xdr:spPr>
        <a:xfrm flipV="1">
          <a:off x="4633595" y="1575943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170180</xdr:rowOff>
    </xdr:from>
    <xdr:ext cx="534670" cy="259080"/>
    <xdr:sp macro="" textlink="">
      <xdr:nvSpPr>
        <xdr:cNvPr id="231" name="衛生費最小値テキスト"/>
        <xdr:cNvSpPr txBox="1"/>
      </xdr:nvSpPr>
      <xdr:spPr>
        <a:xfrm>
          <a:off x="4686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166370</xdr:rowOff>
    </xdr:from>
    <xdr:to>
      <xdr:col>24</xdr:col>
      <xdr:colOff>152400</xdr:colOff>
      <xdr:row>98</xdr:row>
      <xdr:rowOff>166370</xdr:rowOff>
    </xdr:to>
    <xdr:cxnSp macro="">
      <xdr:nvCxnSpPr>
        <xdr:cNvPr id="232" name="直線コネクタ 231"/>
        <xdr:cNvCxnSpPr/>
      </xdr:nvCxnSpPr>
      <xdr:spPr>
        <a:xfrm>
          <a:off x="4546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104140</xdr:rowOff>
    </xdr:from>
    <xdr:ext cx="598805" cy="259080"/>
    <xdr:sp macro="" textlink="">
      <xdr:nvSpPr>
        <xdr:cNvPr id="233" name="衛生費最大値テキスト"/>
        <xdr:cNvSpPr txBox="1"/>
      </xdr:nvSpPr>
      <xdr:spPr>
        <a:xfrm>
          <a:off x="4686300" y="1553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660,594</a:t>
          </a:r>
          <a:endParaRPr kumimoji="1" lang="ja-JP" altLang="en-US" sz="1000" b="1">
            <a:latin typeface="ＭＳ Ｐゴシック"/>
          </a:endParaRPr>
        </a:p>
      </xdr:txBody>
    </xdr:sp>
    <xdr:clientData/>
  </xdr:oneCellAnchor>
  <xdr:twoCellAnchor>
    <xdr:from>
      <xdr:col>23</xdr:col>
      <xdr:colOff>165100</xdr:colOff>
      <xdr:row>91</xdr:row>
      <xdr:rowOff>157480</xdr:rowOff>
    </xdr:from>
    <xdr:to>
      <xdr:col>24</xdr:col>
      <xdr:colOff>152400</xdr:colOff>
      <xdr:row>91</xdr:row>
      <xdr:rowOff>157480</xdr:rowOff>
    </xdr:to>
    <xdr:cxnSp macro="">
      <xdr:nvCxnSpPr>
        <xdr:cNvPr id="234" name="直線コネクタ 233"/>
        <xdr:cNvCxnSpPr/>
      </xdr:nvCxnSpPr>
      <xdr:spPr>
        <a:xfrm>
          <a:off x="4546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70485</xdr:rowOff>
    </xdr:from>
    <xdr:to>
      <xdr:col>24</xdr:col>
      <xdr:colOff>63500</xdr:colOff>
      <xdr:row>98</xdr:row>
      <xdr:rowOff>74930</xdr:rowOff>
    </xdr:to>
    <xdr:cxnSp macro="">
      <xdr:nvCxnSpPr>
        <xdr:cNvPr id="235" name="直線コネクタ 234"/>
        <xdr:cNvCxnSpPr/>
      </xdr:nvCxnSpPr>
      <xdr:spPr>
        <a:xfrm flipV="1">
          <a:off x="3797300" y="168725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40640</xdr:rowOff>
    </xdr:from>
    <xdr:ext cx="534670" cy="257810"/>
    <xdr:sp macro="" textlink="">
      <xdr:nvSpPr>
        <xdr:cNvPr id="236" name="衛生費平均値テキスト"/>
        <xdr:cNvSpPr txBox="1"/>
      </xdr:nvSpPr>
      <xdr:spPr>
        <a:xfrm>
          <a:off x="4686300" y="166712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17780</xdr:rowOff>
    </xdr:from>
    <xdr:to>
      <xdr:col>24</xdr:col>
      <xdr:colOff>114300</xdr:colOff>
      <xdr:row>98</xdr:row>
      <xdr:rowOff>118745</xdr:rowOff>
    </xdr:to>
    <xdr:sp macro="" textlink="">
      <xdr:nvSpPr>
        <xdr:cNvPr id="237" name="フローチャート: 判断 236"/>
        <xdr:cNvSpPr/>
      </xdr:nvSpPr>
      <xdr:spPr>
        <a:xfrm>
          <a:off x="45847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59055</xdr:rowOff>
    </xdr:from>
    <xdr:to>
      <xdr:col>19</xdr:col>
      <xdr:colOff>177800</xdr:colOff>
      <xdr:row>98</xdr:row>
      <xdr:rowOff>74930</xdr:rowOff>
    </xdr:to>
    <xdr:cxnSp macro="">
      <xdr:nvCxnSpPr>
        <xdr:cNvPr id="238" name="直線コネクタ 237"/>
        <xdr:cNvCxnSpPr/>
      </xdr:nvCxnSpPr>
      <xdr:spPr>
        <a:xfrm>
          <a:off x="2908300" y="16861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19685</xdr:rowOff>
    </xdr:from>
    <xdr:to>
      <xdr:col>20</xdr:col>
      <xdr:colOff>38100</xdr:colOff>
      <xdr:row>98</xdr:row>
      <xdr:rowOff>121285</xdr:rowOff>
    </xdr:to>
    <xdr:sp macro="" textlink="">
      <xdr:nvSpPr>
        <xdr:cNvPr id="239" name="フローチャート: 判断 238"/>
        <xdr:cNvSpPr/>
      </xdr:nvSpPr>
      <xdr:spPr>
        <a:xfrm>
          <a:off x="3746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137795</xdr:rowOff>
    </xdr:from>
    <xdr:ext cx="533400" cy="259080"/>
    <xdr:sp macro="" textlink="">
      <xdr:nvSpPr>
        <xdr:cNvPr id="240" name="テキスト ボックス 239"/>
        <xdr:cNvSpPr txBox="1"/>
      </xdr:nvSpPr>
      <xdr:spPr>
        <a:xfrm>
          <a:off x="3529965" y="16596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59055</xdr:rowOff>
    </xdr:from>
    <xdr:to>
      <xdr:col>15</xdr:col>
      <xdr:colOff>50800</xdr:colOff>
      <xdr:row>98</xdr:row>
      <xdr:rowOff>62230</xdr:rowOff>
    </xdr:to>
    <xdr:cxnSp macro="">
      <xdr:nvCxnSpPr>
        <xdr:cNvPr id="241" name="直線コネクタ 240"/>
        <xdr:cNvCxnSpPr/>
      </xdr:nvCxnSpPr>
      <xdr:spPr>
        <a:xfrm flipV="1">
          <a:off x="2019300" y="16861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16510</xdr:rowOff>
    </xdr:from>
    <xdr:to>
      <xdr:col>15</xdr:col>
      <xdr:colOff>101600</xdr:colOff>
      <xdr:row>98</xdr:row>
      <xdr:rowOff>118110</xdr:rowOff>
    </xdr:to>
    <xdr:sp macro="" textlink="">
      <xdr:nvSpPr>
        <xdr:cNvPr id="242" name="フローチャート: 判断 241"/>
        <xdr:cNvSpPr/>
      </xdr:nvSpPr>
      <xdr:spPr>
        <a:xfrm>
          <a:off x="2857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109220</xdr:rowOff>
    </xdr:from>
    <xdr:ext cx="533400" cy="257810"/>
    <xdr:sp macro="" textlink="">
      <xdr:nvSpPr>
        <xdr:cNvPr id="243" name="テキスト ボックス 242"/>
        <xdr:cNvSpPr txBox="1"/>
      </xdr:nvSpPr>
      <xdr:spPr>
        <a:xfrm>
          <a:off x="2640965" y="16911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59055</xdr:rowOff>
    </xdr:from>
    <xdr:to>
      <xdr:col>10</xdr:col>
      <xdr:colOff>114300</xdr:colOff>
      <xdr:row>98</xdr:row>
      <xdr:rowOff>62230</xdr:rowOff>
    </xdr:to>
    <xdr:cxnSp macro="">
      <xdr:nvCxnSpPr>
        <xdr:cNvPr id="244" name="直線コネクタ 243"/>
        <xdr:cNvCxnSpPr/>
      </xdr:nvCxnSpPr>
      <xdr:spPr>
        <a:xfrm>
          <a:off x="1130300" y="16861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55245</xdr:rowOff>
    </xdr:from>
    <xdr:to>
      <xdr:col>10</xdr:col>
      <xdr:colOff>165100</xdr:colOff>
      <xdr:row>98</xdr:row>
      <xdr:rowOff>156845</xdr:rowOff>
    </xdr:to>
    <xdr:sp macro="" textlink="">
      <xdr:nvSpPr>
        <xdr:cNvPr id="245" name="フローチャート: 判断 244"/>
        <xdr:cNvSpPr/>
      </xdr:nvSpPr>
      <xdr:spPr>
        <a:xfrm>
          <a:off x="1968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147955</xdr:rowOff>
    </xdr:from>
    <xdr:ext cx="533400" cy="258445"/>
    <xdr:sp macro="" textlink="">
      <xdr:nvSpPr>
        <xdr:cNvPr id="246" name="テキスト ボックス 245"/>
        <xdr:cNvSpPr txBox="1"/>
      </xdr:nvSpPr>
      <xdr:spPr>
        <a:xfrm>
          <a:off x="1751965" y="16950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130810</xdr:rowOff>
    </xdr:to>
    <xdr:sp macro="" textlink="">
      <xdr:nvSpPr>
        <xdr:cNvPr id="247" name="フローチャート: 判断 246"/>
        <xdr:cNvSpPr/>
      </xdr:nvSpPr>
      <xdr:spPr>
        <a:xfrm>
          <a:off x="1079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121920</xdr:rowOff>
    </xdr:from>
    <xdr:ext cx="533400" cy="257810"/>
    <xdr:sp macro="" textlink="">
      <xdr:nvSpPr>
        <xdr:cNvPr id="248" name="テキスト ボックス 247"/>
        <xdr:cNvSpPr txBox="1"/>
      </xdr:nvSpPr>
      <xdr:spPr>
        <a:xfrm>
          <a:off x="862965" y="16924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19685</xdr:rowOff>
    </xdr:from>
    <xdr:to>
      <xdr:col>24</xdr:col>
      <xdr:colOff>114300</xdr:colOff>
      <xdr:row>98</xdr:row>
      <xdr:rowOff>121285</xdr:rowOff>
    </xdr:to>
    <xdr:sp macro="" textlink="">
      <xdr:nvSpPr>
        <xdr:cNvPr id="254" name="楕円 253"/>
        <xdr:cNvSpPr/>
      </xdr:nvSpPr>
      <xdr:spPr>
        <a:xfrm>
          <a:off x="45847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167005</xdr:rowOff>
    </xdr:from>
    <xdr:ext cx="534670" cy="257810"/>
    <xdr:sp macro="" textlink="">
      <xdr:nvSpPr>
        <xdr:cNvPr id="255" name="衛生費該当値テキスト"/>
        <xdr:cNvSpPr txBox="1"/>
      </xdr:nvSpPr>
      <xdr:spPr>
        <a:xfrm>
          <a:off x="4686300" y="167976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23495</xdr:rowOff>
    </xdr:from>
    <xdr:to>
      <xdr:col>20</xdr:col>
      <xdr:colOff>38100</xdr:colOff>
      <xdr:row>98</xdr:row>
      <xdr:rowOff>125095</xdr:rowOff>
    </xdr:to>
    <xdr:sp macro="" textlink="">
      <xdr:nvSpPr>
        <xdr:cNvPr id="256" name="楕円 255"/>
        <xdr:cNvSpPr/>
      </xdr:nvSpPr>
      <xdr:spPr>
        <a:xfrm>
          <a:off x="3746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116205</xdr:rowOff>
    </xdr:from>
    <xdr:ext cx="533400" cy="259080"/>
    <xdr:sp macro="" textlink="">
      <xdr:nvSpPr>
        <xdr:cNvPr id="257" name="テキスト ボックス 256"/>
        <xdr:cNvSpPr txBox="1"/>
      </xdr:nvSpPr>
      <xdr:spPr>
        <a:xfrm>
          <a:off x="3529965" y="16918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8255</xdr:rowOff>
    </xdr:from>
    <xdr:to>
      <xdr:col>15</xdr:col>
      <xdr:colOff>101600</xdr:colOff>
      <xdr:row>98</xdr:row>
      <xdr:rowOff>109855</xdr:rowOff>
    </xdr:to>
    <xdr:sp macro="" textlink="">
      <xdr:nvSpPr>
        <xdr:cNvPr id="258" name="楕円 257"/>
        <xdr:cNvSpPr/>
      </xdr:nvSpPr>
      <xdr:spPr>
        <a:xfrm>
          <a:off x="2857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126365</xdr:rowOff>
    </xdr:from>
    <xdr:ext cx="533400" cy="259080"/>
    <xdr:sp macro="" textlink="">
      <xdr:nvSpPr>
        <xdr:cNvPr id="259" name="テキスト ボックス 258"/>
        <xdr:cNvSpPr txBox="1"/>
      </xdr:nvSpPr>
      <xdr:spPr>
        <a:xfrm>
          <a:off x="2640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11430</xdr:rowOff>
    </xdr:from>
    <xdr:to>
      <xdr:col>10</xdr:col>
      <xdr:colOff>165100</xdr:colOff>
      <xdr:row>98</xdr:row>
      <xdr:rowOff>113030</xdr:rowOff>
    </xdr:to>
    <xdr:sp macro="" textlink="">
      <xdr:nvSpPr>
        <xdr:cNvPr id="260" name="楕円 259"/>
        <xdr:cNvSpPr/>
      </xdr:nvSpPr>
      <xdr:spPr>
        <a:xfrm>
          <a:off x="1968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129540</xdr:rowOff>
    </xdr:from>
    <xdr:ext cx="533400" cy="259080"/>
    <xdr:sp macro="" textlink="">
      <xdr:nvSpPr>
        <xdr:cNvPr id="261" name="テキスト ボックス 260"/>
        <xdr:cNvSpPr txBox="1"/>
      </xdr:nvSpPr>
      <xdr:spPr>
        <a:xfrm>
          <a:off x="1751965" y="1658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8255</xdr:rowOff>
    </xdr:from>
    <xdr:to>
      <xdr:col>6</xdr:col>
      <xdr:colOff>38100</xdr:colOff>
      <xdr:row>98</xdr:row>
      <xdr:rowOff>109855</xdr:rowOff>
    </xdr:to>
    <xdr:sp macro="" textlink="">
      <xdr:nvSpPr>
        <xdr:cNvPr id="262" name="楕円 261"/>
        <xdr:cNvSpPr/>
      </xdr:nvSpPr>
      <xdr:spPr>
        <a:xfrm>
          <a:off x="107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126365</xdr:rowOff>
    </xdr:from>
    <xdr:ext cx="533400" cy="259080"/>
    <xdr:sp macro="" textlink="">
      <xdr:nvSpPr>
        <xdr:cNvPr id="263" name="テキスト ボックス 262"/>
        <xdr:cNvSpPr txBox="1"/>
      </xdr:nvSpPr>
      <xdr:spPr>
        <a:xfrm>
          <a:off x="862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5" name="テキスト ボックス 274"/>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7" name="テキスト ボックス 276"/>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7810"/>
    <xdr:sp macro="" textlink="">
      <xdr:nvSpPr>
        <xdr:cNvPr id="279" name="テキスト ボックス 278"/>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5" name="テキスト ボックス 284"/>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127000</xdr:rowOff>
    </xdr:from>
    <xdr:to>
      <xdr:col>54</xdr:col>
      <xdr:colOff>189865</xdr:colOff>
      <xdr:row>39</xdr:row>
      <xdr:rowOff>44450</xdr:rowOff>
    </xdr:to>
    <xdr:cxnSp macro="">
      <xdr:nvCxnSpPr>
        <xdr:cNvPr id="287" name="直線コネクタ 286"/>
        <xdr:cNvCxnSpPr/>
      </xdr:nvCxnSpPr>
      <xdr:spPr>
        <a:xfrm flipV="1">
          <a:off x="10475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73660</xdr:rowOff>
    </xdr:from>
    <xdr:ext cx="534670" cy="259080"/>
    <xdr:sp macro="" textlink="">
      <xdr:nvSpPr>
        <xdr:cNvPr id="290" name="労働費最大値テキスト"/>
        <xdr:cNvSpPr txBox="1"/>
      </xdr:nvSpPr>
      <xdr:spPr>
        <a:xfrm>
          <a:off x="10528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16,918</a:t>
          </a:r>
          <a:endParaRPr kumimoji="1" lang="ja-JP" altLang="en-US" sz="1000" b="1">
            <a:latin typeface="ＭＳ Ｐゴシック"/>
          </a:endParaRPr>
        </a:p>
      </xdr:txBody>
    </xdr:sp>
    <xdr:clientData/>
  </xdr:oneCellAnchor>
  <xdr:twoCellAnchor>
    <xdr:from>
      <xdr:col>54</xdr:col>
      <xdr:colOff>101600</xdr:colOff>
      <xdr:row>31</xdr:row>
      <xdr:rowOff>127000</xdr:rowOff>
    </xdr:from>
    <xdr:to>
      <xdr:col>55</xdr:col>
      <xdr:colOff>88900</xdr:colOff>
      <xdr:row>31</xdr:row>
      <xdr:rowOff>127000</xdr:rowOff>
    </xdr:to>
    <xdr:cxnSp macro="">
      <xdr:nvCxnSpPr>
        <xdr:cNvPr id="291" name="直線コネクタ 290"/>
        <xdr:cNvCxnSpPr/>
      </xdr:nvCxnSpPr>
      <xdr:spPr>
        <a:xfrm>
          <a:off x="10388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104775</xdr:rowOff>
    </xdr:from>
    <xdr:to>
      <xdr:col>55</xdr:col>
      <xdr:colOff>0</xdr:colOff>
      <xdr:row>35</xdr:row>
      <xdr:rowOff>69850</xdr:rowOff>
    </xdr:to>
    <xdr:cxnSp macro="">
      <xdr:nvCxnSpPr>
        <xdr:cNvPr id="292" name="直線コネクタ 291"/>
        <xdr:cNvCxnSpPr/>
      </xdr:nvCxnSpPr>
      <xdr:spPr>
        <a:xfrm>
          <a:off x="9639300" y="593407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50165</xdr:rowOff>
    </xdr:from>
    <xdr:ext cx="469900" cy="259080"/>
    <xdr:sp macro="" textlink="">
      <xdr:nvSpPr>
        <xdr:cNvPr id="293" name="労働費平均値テキスト"/>
        <xdr:cNvSpPr txBox="1"/>
      </xdr:nvSpPr>
      <xdr:spPr>
        <a:xfrm>
          <a:off x="10528300" y="6565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104775</xdr:rowOff>
    </xdr:from>
    <xdr:to>
      <xdr:col>50</xdr:col>
      <xdr:colOff>114300</xdr:colOff>
      <xdr:row>35</xdr:row>
      <xdr:rowOff>127000</xdr:rowOff>
    </xdr:to>
    <xdr:cxnSp macro="">
      <xdr:nvCxnSpPr>
        <xdr:cNvPr id="295" name="直線コネクタ 294"/>
        <xdr:cNvCxnSpPr/>
      </xdr:nvCxnSpPr>
      <xdr:spPr>
        <a:xfrm flipV="1">
          <a:off x="8750300" y="593407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73660</xdr:rowOff>
    </xdr:from>
    <xdr:to>
      <xdr:col>50</xdr:col>
      <xdr:colOff>165100</xdr:colOff>
      <xdr:row>39</xdr:row>
      <xdr:rowOff>3810</xdr:rowOff>
    </xdr:to>
    <xdr:sp macro="" textlink="">
      <xdr:nvSpPr>
        <xdr:cNvPr id="296" name="フローチャート: 判断 295"/>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166370</xdr:rowOff>
    </xdr:from>
    <xdr:ext cx="468630" cy="257810"/>
    <xdr:sp macro="" textlink="">
      <xdr:nvSpPr>
        <xdr:cNvPr id="297" name="テキスト ボックス 296"/>
        <xdr:cNvSpPr txBox="1"/>
      </xdr:nvSpPr>
      <xdr:spPr>
        <a:xfrm>
          <a:off x="9404350" y="668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127000</xdr:rowOff>
    </xdr:from>
    <xdr:to>
      <xdr:col>45</xdr:col>
      <xdr:colOff>177800</xdr:colOff>
      <xdr:row>35</xdr:row>
      <xdr:rowOff>135890</xdr:rowOff>
    </xdr:to>
    <xdr:cxnSp macro="">
      <xdr:nvCxnSpPr>
        <xdr:cNvPr id="298" name="直線コネクタ 297"/>
        <xdr:cNvCxnSpPr/>
      </xdr:nvCxnSpPr>
      <xdr:spPr>
        <a:xfrm flipV="1">
          <a:off x="7861300" y="6127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168275</xdr:rowOff>
    </xdr:to>
    <xdr:sp macro="" textlink="">
      <xdr:nvSpPr>
        <xdr:cNvPr id="299" name="フローチャート: 判断 298"/>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159385</xdr:rowOff>
    </xdr:from>
    <xdr:ext cx="468630" cy="258445"/>
    <xdr:sp macro="" textlink="">
      <xdr:nvSpPr>
        <xdr:cNvPr id="300" name="テキスト ボックス 299"/>
        <xdr:cNvSpPr txBox="1"/>
      </xdr:nvSpPr>
      <xdr:spPr>
        <a:xfrm>
          <a:off x="8515350" y="6674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125730</xdr:rowOff>
    </xdr:from>
    <xdr:to>
      <xdr:col>41</xdr:col>
      <xdr:colOff>50800</xdr:colOff>
      <xdr:row>35</xdr:row>
      <xdr:rowOff>135890</xdr:rowOff>
    </xdr:to>
    <xdr:cxnSp macro="">
      <xdr:nvCxnSpPr>
        <xdr:cNvPr id="301" name="直線コネクタ 300"/>
        <xdr:cNvCxnSpPr/>
      </xdr:nvCxnSpPr>
      <xdr:spPr>
        <a:xfrm>
          <a:off x="6972300" y="578358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68580</xdr:rowOff>
    </xdr:from>
    <xdr:to>
      <xdr:col>41</xdr:col>
      <xdr:colOff>101600</xdr:colOff>
      <xdr:row>38</xdr:row>
      <xdr:rowOff>170180</xdr:rowOff>
    </xdr:to>
    <xdr:sp macro="" textlink="">
      <xdr:nvSpPr>
        <xdr:cNvPr id="302" name="フローチャート: 判断 301"/>
        <xdr:cNvSpPr/>
      </xdr:nvSpPr>
      <xdr:spPr>
        <a:xfrm>
          <a:off x="781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161290</xdr:rowOff>
    </xdr:from>
    <xdr:ext cx="468630" cy="259080"/>
    <xdr:sp macro="" textlink="">
      <xdr:nvSpPr>
        <xdr:cNvPr id="303" name="テキスト ボックス 302"/>
        <xdr:cNvSpPr txBox="1"/>
      </xdr:nvSpPr>
      <xdr:spPr>
        <a:xfrm>
          <a:off x="7626350" y="6676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71755</xdr:rowOff>
    </xdr:to>
    <xdr:sp macro="" textlink="">
      <xdr:nvSpPr>
        <xdr:cNvPr id="304" name="フローチャート: 判断 303"/>
        <xdr:cNvSpPr/>
      </xdr:nvSpPr>
      <xdr:spPr>
        <a:xfrm>
          <a:off x="6921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63500</xdr:rowOff>
    </xdr:from>
    <xdr:ext cx="468630" cy="257810"/>
    <xdr:sp macro="" textlink="">
      <xdr:nvSpPr>
        <xdr:cNvPr id="305" name="テキスト ボックス 304"/>
        <xdr:cNvSpPr txBox="1"/>
      </xdr:nvSpPr>
      <xdr:spPr>
        <a:xfrm>
          <a:off x="6737350" y="6578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19050</xdr:rowOff>
    </xdr:from>
    <xdr:to>
      <xdr:col>55</xdr:col>
      <xdr:colOff>50800</xdr:colOff>
      <xdr:row>35</xdr:row>
      <xdr:rowOff>120650</xdr:rowOff>
    </xdr:to>
    <xdr:sp macro="" textlink="">
      <xdr:nvSpPr>
        <xdr:cNvPr id="311" name="楕円 310"/>
        <xdr:cNvSpPr/>
      </xdr:nvSpPr>
      <xdr:spPr>
        <a:xfrm>
          <a:off x="10426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41910</xdr:rowOff>
    </xdr:from>
    <xdr:ext cx="469900" cy="257810"/>
    <xdr:sp macro="" textlink="">
      <xdr:nvSpPr>
        <xdr:cNvPr id="312" name="労働費該当値テキスト"/>
        <xdr:cNvSpPr txBox="1"/>
      </xdr:nvSpPr>
      <xdr:spPr>
        <a:xfrm>
          <a:off x="10528300" y="5871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53975</xdr:rowOff>
    </xdr:from>
    <xdr:to>
      <xdr:col>50</xdr:col>
      <xdr:colOff>165100</xdr:colOff>
      <xdr:row>34</xdr:row>
      <xdr:rowOff>155575</xdr:rowOff>
    </xdr:to>
    <xdr:sp macro="" textlink="">
      <xdr:nvSpPr>
        <xdr:cNvPr id="313" name="楕円 312"/>
        <xdr:cNvSpPr/>
      </xdr:nvSpPr>
      <xdr:spPr>
        <a:xfrm>
          <a:off x="9588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635</xdr:rowOff>
    </xdr:from>
    <xdr:ext cx="533400" cy="259080"/>
    <xdr:sp macro="" textlink="">
      <xdr:nvSpPr>
        <xdr:cNvPr id="314" name="テキスト ボックス 313"/>
        <xdr:cNvSpPr txBox="1"/>
      </xdr:nvSpPr>
      <xdr:spPr>
        <a:xfrm>
          <a:off x="9371965" y="565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76200</xdr:rowOff>
    </xdr:from>
    <xdr:to>
      <xdr:col>46</xdr:col>
      <xdr:colOff>38100</xdr:colOff>
      <xdr:row>36</xdr:row>
      <xdr:rowOff>6350</xdr:rowOff>
    </xdr:to>
    <xdr:sp macro="" textlink="">
      <xdr:nvSpPr>
        <xdr:cNvPr id="315" name="楕円 314"/>
        <xdr:cNvSpPr/>
      </xdr:nvSpPr>
      <xdr:spPr>
        <a:xfrm>
          <a:off x="869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22860</xdr:rowOff>
    </xdr:from>
    <xdr:ext cx="468630" cy="259080"/>
    <xdr:sp macro="" textlink="">
      <xdr:nvSpPr>
        <xdr:cNvPr id="316" name="テキスト ボックス 315"/>
        <xdr:cNvSpPr txBox="1"/>
      </xdr:nvSpPr>
      <xdr:spPr>
        <a:xfrm>
          <a:off x="8515350" y="5852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85090</xdr:rowOff>
    </xdr:from>
    <xdr:to>
      <xdr:col>41</xdr:col>
      <xdr:colOff>101600</xdr:colOff>
      <xdr:row>36</xdr:row>
      <xdr:rowOff>15240</xdr:rowOff>
    </xdr:to>
    <xdr:sp macro="" textlink="">
      <xdr:nvSpPr>
        <xdr:cNvPr id="317" name="楕円 316"/>
        <xdr:cNvSpPr/>
      </xdr:nvSpPr>
      <xdr:spPr>
        <a:xfrm>
          <a:off x="7810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31750</xdr:rowOff>
    </xdr:from>
    <xdr:ext cx="468630" cy="257810"/>
    <xdr:sp macro="" textlink="">
      <xdr:nvSpPr>
        <xdr:cNvPr id="318" name="テキスト ボックス 317"/>
        <xdr:cNvSpPr txBox="1"/>
      </xdr:nvSpPr>
      <xdr:spPr>
        <a:xfrm>
          <a:off x="7626350" y="5861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74930</xdr:rowOff>
    </xdr:from>
    <xdr:to>
      <xdr:col>36</xdr:col>
      <xdr:colOff>165100</xdr:colOff>
      <xdr:row>34</xdr:row>
      <xdr:rowOff>5080</xdr:rowOff>
    </xdr:to>
    <xdr:sp macro="" textlink="">
      <xdr:nvSpPr>
        <xdr:cNvPr id="319" name="楕円 318"/>
        <xdr:cNvSpPr/>
      </xdr:nvSpPr>
      <xdr:spPr>
        <a:xfrm>
          <a:off x="6921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32</xdr:row>
      <xdr:rowOff>21590</xdr:rowOff>
    </xdr:from>
    <xdr:ext cx="533400" cy="259080"/>
    <xdr:sp macro="" textlink="">
      <xdr:nvSpPr>
        <xdr:cNvPr id="320" name="テキスト ボックス 319"/>
        <xdr:cNvSpPr txBox="1"/>
      </xdr:nvSpPr>
      <xdr:spPr>
        <a:xfrm>
          <a:off x="6704965" y="5507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7650" cy="257810"/>
    <xdr:sp macro="" textlink="">
      <xdr:nvSpPr>
        <xdr:cNvPr id="332" name="テキスト ボックス 331"/>
        <xdr:cNvSpPr txBox="1"/>
      </xdr:nvSpPr>
      <xdr:spPr>
        <a:xfrm>
          <a:off x="6355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4" name="テキスト ボックス 333"/>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4360" cy="257810"/>
    <xdr:sp macro="" textlink="">
      <xdr:nvSpPr>
        <xdr:cNvPr id="336" name="テキスト ボックス 335"/>
        <xdr:cNvSpPr txBox="1"/>
      </xdr:nvSpPr>
      <xdr:spPr>
        <a:xfrm>
          <a:off x="6008370" y="8684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8" name="テキスト ボックス 337"/>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57</xdr:row>
      <xdr:rowOff>169545</xdr:rowOff>
    </xdr:to>
    <xdr:cxnSp macro="">
      <xdr:nvCxnSpPr>
        <xdr:cNvPr id="340" name="直線コネクタ 339"/>
        <xdr:cNvCxnSpPr/>
      </xdr:nvCxnSpPr>
      <xdr:spPr>
        <a:xfrm flipV="1">
          <a:off x="10475595" y="8741410"/>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1905</xdr:rowOff>
    </xdr:from>
    <xdr:ext cx="469900" cy="259080"/>
    <xdr:sp macro="" textlink="">
      <xdr:nvSpPr>
        <xdr:cNvPr id="341" name="農林水産業費最小値テキスト"/>
        <xdr:cNvSpPr txBox="1"/>
      </xdr:nvSpPr>
      <xdr:spPr>
        <a:xfrm>
          <a:off x="1052830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169545</xdr:rowOff>
    </xdr:from>
    <xdr:to>
      <xdr:col>55</xdr:col>
      <xdr:colOff>88900</xdr:colOff>
      <xdr:row>57</xdr:row>
      <xdr:rowOff>169545</xdr:rowOff>
    </xdr:to>
    <xdr:cxnSp macro="">
      <xdr:nvCxnSpPr>
        <xdr:cNvPr id="342" name="直線コネクタ 341"/>
        <xdr:cNvCxnSpPr/>
      </xdr:nvCxnSpPr>
      <xdr:spPr>
        <a:xfrm>
          <a:off x="103886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3" name="農林水産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214,852</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4" name="直線コネクタ 343"/>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113665</xdr:rowOff>
    </xdr:from>
    <xdr:to>
      <xdr:col>55</xdr:col>
      <xdr:colOff>0</xdr:colOff>
      <xdr:row>57</xdr:row>
      <xdr:rowOff>8255</xdr:rowOff>
    </xdr:to>
    <xdr:cxnSp macro="">
      <xdr:nvCxnSpPr>
        <xdr:cNvPr id="345" name="直線コネクタ 344"/>
        <xdr:cNvCxnSpPr/>
      </xdr:nvCxnSpPr>
      <xdr:spPr>
        <a:xfrm>
          <a:off x="9639300" y="971486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82550</xdr:rowOff>
    </xdr:from>
    <xdr:ext cx="534670" cy="259080"/>
    <xdr:sp macro="" textlink="">
      <xdr:nvSpPr>
        <xdr:cNvPr id="346" name="農林水産業費平均値テキスト"/>
        <xdr:cNvSpPr txBox="1"/>
      </xdr:nvSpPr>
      <xdr:spPr>
        <a:xfrm>
          <a:off x="10528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47" name="フローチャート: 判断 346"/>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113665</xdr:rowOff>
    </xdr:from>
    <xdr:to>
      <xdr:col>50</xdr:col>
      <xdr:colOff>114300</xdr:colOff>
      <xdr:row>57</xdr:row>
      <xdr:rowOff>34290</xdr:rowOff>
    </xdr:to>
    <xdr:cxnSp macro="">
      <xdr:nvCxnSpPr>
        <xdr:cNvPr id="348" name="直線コネクタ 347"/>
        <xdr:cNvCxnSpPr/>
      </xdr:nvCxnSpPr>
      <xdr:spPr>
        <a:xfrm flipV="1">
          <a:off x="8750300" y="971486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48895</xdr:rowOff>
    </xdr:from>
    <xdr:to>
      <xdr:col>50</xdr:col>
      <xdr:colOff>165100</xdr:colOff>
      <xdr:row>56</xdr:row>
      <xdr:rowOff>150495</xdr:rowOff>
    </xdr:to>
    <xdr:sp macro="" textlink="">
      <xdr:nvSpPr>
        <xdr:cNvPr id="349" name="フローチャート: 判断 348"/>
        <xdr:cNvSpPr/>
      </xdr:nvSpPr>
      <xdr:spPr>
        <a:xfrm>
          <a:off x="9588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167005</xdr:rowOff>
    </xdr:from>
    <xdr:ext cx="533400" cy="257810"/>
    <xdr:sp macro="" textlink="">
      <xdr:nvSpPr>
        <xdr:cNvPr id="350" name="テキスト ボックス 349"/>
        <xdr:cNvSpPr txBox="1"/>
      </xdr:nvSpPr>
      <xdr:spPr>
        <a:xfrm>
          <a:off x="9371965" y="9425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34290</xdr:rowOff>
    </xdr:from>
    <xdr:to>
      <xdr:col>45</xdr:col>
      <xdr:colOff>177800</xdr:colOff>
      <xdr:row>57</xdr:row>
      <xdr:rowOff>66675</xdr:rowOff>
    </xdr:to>
    <xdr:cxnSp macro="">
      <xdr:nvCxnSpPr>
        <xdr:cNvPr id="351" name="直線コネクタ 350"/>
        <xdr:cNvCxnSpPr/>
      </xdr:nvCxnSpPr>
      <xdr:spPr>
        <a:xfrm flipV="1">
          <a:off x="7861300" y="9806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91440</xdr:rowOff>
    </xdr:from>
    <xdr:to>
      <xdr:col>46</xdr:col>
      <xdr:colOff>38100</xdr:colOff>
      <xdr:row>57</xdr:row>
      <xdr:rowOff>21590</xdr:rowOff>
    </xdr:to>
    <xdr:sp macro="" textlink="">
      <xdr:nvSpPr>
        <xdr:cNvPr id="352" name="フローチャート: 判断 351"/>
        <xdr:cNvSpPr/>
      </xdr:nvSpPr>
      <xdr:spPr>
        <a:xfrm>
          <a:off x="8699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38100</xdr:rowOff>
    </xdr:from>
    <xdr:ext cx="533400" cy="259080"/>
    <xdr:sp macro="" textlink="">
      <xdr:nvSpPr>
        <xdr:cNvPr id="353" name="テキスト ボックス 352"/>
        <xdr:cNvSpPr txBox="1"/>
      </xdr:nvSpPr>
      <xdr:spPr>
        <a:xfrm>
          <a:off x="8482965" y="9467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66675</xdr:rowOff>
    </xdr:from>
    <xdr:to>
      <xdr:col>41</xdr:col>
      <xdr:colOff>50800</xdr:colOff>
      <xdr:row>57</xdr:row>
      <xdr:rowOff>99060</xdr:rowOff>
    </xdr:to>
    <xdr:cxnSp macro="">
      <xdr:nvCxnSpPr>
        <xdr:cNvPr id="354" name="直線コネクタ 353"/>
        <xdr:cNvCxnSpPr/>
      </xdr:nvCxnSpPr>
      <xdr:spPr>
        <a:xfrm flipV="1">
          <a:off x="6972300" y="98393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41910</xdr:rowOff>
    </xdr:from>
    <xdr:to>
      <xdr:col>41</xdr:col>
      <xdr:colOff>101600</xdr:colOff>
      <xdr:row>56</xdr:row>
      <xdr:rowOff>143510</xdr:rowOff>
    </xdr:to>
    <xdr:sp macro="" textlink="">
      <xdr:nvSpPr>
        <xdr:cNvPr id="355" name="フローチャート: 判断 354"/>
        <xdr:cNvSpPr/>
      </xdr:nvSpPr>
      <xdr:spPr>
        <a:xfrm>
          <a:off x="7810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160020</xdr:rowOff>
    </xdr:from>
    <xdr:ext cx="533400" cy="259080"/>
    <xdr:sp macro="" textlink="">
      <xdr:nvSpPr>
        <xdr:cNvPr id="356" name="テキスト ボックス 355"/>
        <xdr:cNvSpPr txBox="1"/>
      </xdr:nvSpPr>
      <xdr:spPr>
        <a:xfrm>
          <a:off x="7593965" y="9418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57" name="フローチャート: 判断 35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33400" cy="259080"/>
    <xdr:sp macro="" textlink="">
      <xdr:nvSpPr>
        <xdr:cNvPr id="358" name="テキスト ボックス 357"/>
        <xdr:cNvSpPr txBox="1"/>
      </xdr:nvSpPr>
      <xdr:spPr>
        <a:xfrm>
          <a:off x="6704965" y="9474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59055</xdr:rowOff>
    </xdr:to>
    <xdr:sp macro="" textlink="">
      <xdr:nvSpPr>
        <xdr:cNvPr id="364" name="楕円 363"/>
        <xdr:cNvSpPr/>
      </xdr:nvSpPr>
      <xdr:spPr>
        <a:xfrm>
          <a:off x="10426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107315</xdr:rowOff>
    </xdr:from>
    <xdr:ext cx="534670" cy="259080"/>
    <xdr:sp macro="" textlink="">
      <xdr:nvSpPr>
        <xdr:cNvPr id="365" name="農林水産業費該当値テキスト"/>
        <xdr:cNvSpPr txBox="1"/>
      </xdr:nvSpPr>
      <xdr:spPr>
        <a:xfrm>
          <a:off x="10528300" y="9708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63500</xdr:rowOff>
    </xdr:from>
    <xdr:to>
      <xdr:col>50</xdr:col>
      <xdr:colOff>165100</xdr:colOff>
      <xdr:row>56</xdr:row>
      <xdr:rowOff>164465</xdr:rowOff>
    </xdr:to>
    <xdr:sp macro="" textlink="">
      <xdr:nvSpPr>
        <xdr:cNvPr id="366" name="楕円 365"/>
        <xdr:cNvSpPr/>
      </xdr:nvSpPr>
      <xdr:spPr>
        <a:xfrm>
          <a:off x="9588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155575</xdr:rowOff>
    </xdr:from>
    <xdr:ext cx="533400" cy="257810"/>
    <xdr:sp macro="" textlink="">
      <xdr:nvSpPr>
        <xdr:cNvPr id="367" name="テキスト ボックス 366"/>
        <xdr:cNvSpPr txBox="1"/>
      </xdr:nvSpPr>
      <xdr:spPr>
        <a:xfrm>
          <a:off x="9371965" y="9756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154940</xdr:rowOff>
    </xdr:from>
    <xdr:to>
      <xdr:col>46</xdr:col>
      <xdr:colOff>38100</xdr:colOff>
      <xdr:row>57</xdr:row>
      <xdr:rowOff>85090</xdr:rowOff>
    </xdr:to>
    <xdr:sp macro="" textlink="">
      <xdr:nvSpPr>
        <xdr:cNvPr id="368" name="楕円 367"/>
        <xdr:cNvSpPr/>
      </xdr:nvSpPr>
      <xdr:spPr>
        <a:xfrm>
          <a:off x="8699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76200</xdr:rowOff>
    </xdr:from>
    <xdr:ext cx="533400" cy="257810"/>
    <xdr:sp macro="" textlink="">
      <xdr:nvSpPr>
        <xdr:cNvPr id="369" name="テキスト ボックス 368"/>
        <xdr:cNvSpPr txBox="1"/>
      </xdr:nvSpPr>
      <xdr:spPr>
        <a:xfrm>
          <a:off x="8482965" y="9848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15875</xdr:rowOff>
    </xdr:from>
    <xdr:to>
      <xdr:col>41</xdr:col>
      <xdr:colOff>101600</xdr:colOff>
      <xdr:row>57</xdr:row>
      <xdr:rowOff>117475</xdr:rowOff>
    </xdr:to>
    <xdr:sp macro="" textlink="">
      <xdr:nvSpPr>
        <xdr:cNvPr id="370" name="楕円 369"/>
        <xdr:cNvSpPr/>
      </xdr:nvSpPr>
      <xdr:spPr>
        <a:xfrm>
          <a:off x="7810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109220</xdr:rowOff>
    </xdr:from>
    <xdr:ext cx="533400" cy="257810"/>
    <xdr:sp macro="" textlink="">
      <xdr:nvSpPr>
        <xdr:cNvPr id="371" name="テキスト ボックス 370"/>
        <xdr:cNvSpPr txBox="1"/>
      </xdr:nvSpPr>
      <xdr:spPr>
        <a:xfrm>
          <a:off x="7593965" y="9881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48260</xdr:rowOff>
    </xdr:from>
    <xdr:to>
      <xdr:col>36</xdr:col>
      <xdr:colOff>165100</xdr:colOff>
      <xdr:row>57</xdr:row>
      <xdr:rowOff>149860</xdr:rowOff>
    </xdr:to>
    <xdr:sp macro="" textlink="">
      <xdr:nvSpPr>
        <xdr:cNvPr id="372" name="楕円 371"/>
        <xdr:cNvSpPr/>
      </xdr:nvSpPr>
      <xdr:spPr>
        <a:xfrm>
          <a:off x="692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140970</xdr:rowOff>
    </xdr:from>
    <xdr:ext cx="533400" cy="259080"/>
    <xdr:sp macro="" textlink="">
      <xdr:nvSpPr>
        <xdr:cNvPr id="373" name="テキスト ボックス 372"/>
        <xdr:cNvSpPr txBox="1"/>
      </xdr:nvSpPr>
      <xdr:spPr>
        <a:xfrm>
          <a:off x="6704965" y="991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2" name="テキスト ボックス 38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85" name="テキスト ボックス 384"/>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87" name="テキスト ボックス 386"/>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360" cy="257810"/>
    <xdr:sp macro="" textlink="">
      <xdr:nvSpPr>
        <xdr:cNvPr id="389" name="テキスト ボックス 388"/>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1" name="テキスト ボックス 39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86995</xdr:rowOff>
    </xdr:from>
    <xdr:to>
      <xdr:col>54</xdr:col>
      <xdr:colOff>189865</xdr:colOff>
      <xdr:row>78</xdr:row>
      <xdr:rowOff>20955</xdr:rowOff>
    </xdr:to>
    <xdr:cxnSp macro="">
      <xdr:nvCxnSpPr>
        <xdr:cNvPr id="393" name="直線コネクタ 392"/>
        <xdr:cNvCxnSpPr/>
      </xdr:nvCxnSpPr>
      <xdr:spPr>
        <a:xfrm flipV="1">
          <a:off x="10475595" y="1208849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378460" cy="259080"/>
    <xdr:sp macro="" textlink="">
      <xdr:nvSpPr>
        <xdr:cNvPr id="394" name="商工費最小値テキスト"/>
        <xdr:cNvSpPr txBox="1"/>
      </xdr:nvSpPr>
      <xdr:spPr>
        <a:xfrm>
          <a:off x="1052830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5" name="直線コネクタ 394"/>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33655</xdr:rowOff>
    </xdr:from>
    <xdr:ext cx="598805" cy="258445"/>
    <xdr:sp macro="" textlink="">
      <xdr:nvSpPr>
        <xdr:cNvPr id="396" name="商工費最大値テキスト"/>
        <xdr:cNvSpPr txBox="1"/>
      </xdr:nvSpPr>
      <xdr:spPr>
        <a:xfrm>
          <a:off x="10528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229,235</a:t>
          </a:r>
          <a:endParaRPr kumimoji="1" lang="ja-JP" altLang="en-US" sz="1000" b="1">
            <a:latin typeface="ＭＳ Ｐゴシック"/>
          </a:endParaRPr>
        </a:p>
      </xdr:txBody>
    </xdr:sp>
    <xdr:clientData/>
  </xdr:oneCellAnchor>
  <xdr:twoCellAnchor>
    <xdr:from>
      <xdr:col>54</xdr:col>
      <xdr:colOff>101600</xdr:colOff>
      <xdr:row>70</xdr:row>
      <xdr:rowOff>86995</xdr:rowOff>
    </xdr:from>
    <xdr:to>
      <xdr:col>55</xdr:col>
      <xdr:colOff>88900</xdr:colOff>
      <xdr:row>70</xdr:row>
      <xdr:rowOff>86995</xdr:rowOff>
    </xdr:to>
    <xdr:cxnSp macro="">
      <xdr:nvCxnSpPr>
        <xdr:cNvPr id="397" name="直線コネクタ 396"/>
        <xdr:cNvCxnSpPr/>
      </xdr:nvCxnSpPr>
      <xdr:spPr>
        <a:xfrm>
          <a:off x="10388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123190</xdr:rowOff>
    </xdr:from>
    <xdr:to>
      <xdr:col>55</xdr:col>
      <xdr:colOff>0</xdr:colOff>
      <xdr:row>76</xdr:row>
      <xdr:rowOff>130810</xdr:rowOff>
    </xdr:to>
    <xdr:cxnSp macro="">
      <xdr:nvCxnSpPr>
        <xdr:cNvPr id="398" name="直線コネクタ 397"/>
        <xdr:cNvCxnSpPr/>
      </xdr:nvCxnSpPr>
      <xdr:spPr>
        <a:xfrm flipV="1">
          <a:off x="9639300" y="131533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128905</xdr:rowOff>
    </xdr:from>
    <xdr:ext cx="534670" cy="259080"/>
    <xdr:sp macro="" textlink="">
      <xdr:nvSpPr>
        <xdr:cNvPr id="399" name="商工費平均値テキスト"/>
        <xdr:cNvSpPr txBox="1"/>
      </xdr:nvSpPr>
      <xdr:spPr>
        <a:xfrm>
          <a:off x="10528300" y="13159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150495</xdr:rowOff>
    </xdr:from>
    <xdr:to>
      <xdr:col>55</xdr:col>
      <xdr:colOff>50800</xdr:colOff>
      <xdr:row>77</xdr:row>
      <xdr:rowOff>80645</xdr:rowOff>
    </xdr:to>
    <xdr:sp macro="" textlink="">
      <xdr:nvSpPr>
        <xdr:cNvPr id="400" name="フローチャート: 判断 399"/>
        <xdr:cNvSpPr/>
      </xdr:nvSpPr>
      <xdr:spPr>
        <a:xfrm>
          <a:off x="104267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77470</xdr:rowOff>
    </xdr:from>
    <xdr:to>
      <xdr:col>50</xdr:col>
      <xdr:colOff>114300</xdr:colOff>
      <xdr:row>76</xdr:row>
      <xdr:rowOff>130810</xdr:rowOff>
    </xdr:to>
    <xdr:cxnSp macro="">
      <xdr:nvCxnSpPr>
        <xdr:cNvPr id="401" name="直線コネクタ 400"/>
        <xdr:cNvCxnSpPr/>
      </xdr:nvCxnSpPr>
      <xdr:spPr>
        <a:xfrm>
          <a:off x="8750300" y="131076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156210</xdr:rowOff>
    </xdr:from>
    <xdr:to>
      <xdr:col>50</xdr:col>
      <xdr:colOff>165100</xdr:colOff>
      <xdr:row>77</xdr:row>
      <xdr:rowOff>86360</xdr:rowOff>
    </xdr:to>
    <xdr:sp macro="" textlink="">
      <xdr:nvSpPr>
        <xdr:cNvPr id="402" name="フローチャート: 判断 401"/>
        <xdr:cNvSpPr/>
      </xdr:nvSpPr>
      <xdr:spPr>
        <a:xfrm>
          <a:off x="958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77470</xdr:rowOff>
    </xdr:from>
    <xdr:ext cx="533400" cy="257810"/>
    <xdr:sp macro="" textlink="">
      <xdr:nvSpPr>
        <xdr:cNvPr id="403" name="テキスト ボックス 402"/>
        <xdr:cNvSpPr txBox="1"/>
      </xdr:nvSpPr>
      <xdr:spPr>
        <a:xfrm>
          <a:off x="9371965" y="13279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69215</xdr:rowOff>
    </xdr:from>
    <xdr:to>
      <xdr:col>45</xdr:col>
      <xdr:colOff>177800</xdr:colOff>
      <xdr:row>76</xdr:row>
      <xdr:rowOff>77470</xdr:rowOff>
    </xdr:to>
    <xdr:cxnSp macro="">
      <xdr:nvCxnSpPr>
        <xdr:cNvPr id="404" name="直線コネクタ 403"/>
        <xdr:cNvCxnSpPr/>
      </xdr:nvCxnSpPr>
      <xdr:spPr>
        <a:xfrm>
          <a:off x="7861300" y="13099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6350</xdr:rowOff>
    </xdr:from>
    <xdr:to>
      <xdr:col>46</xdr:col>
      <xdr:colOff>38100</xdr:colOff>
      <xdr:row>77</xdr:row>
      <xdr:rowOff>107950</xdr:rowOff>
    </xdr:to>
    <xdr:sp macro="" textlink="">
      <xdr:nvSpPr>
        <xdr:cNvPr id="405" name="フローチャート: 判断 404"/>
        <xdr:cNvSpPr/>
      </xdr:nvSpPr>
      <xdr:spPr>
        <a:xfrm>
          <a:off x="869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99060</xdr:rowOff>
    </xdr:from>
    <xdr:ext cx="533400" cy="257810"/>
    <xdr:sp macro="" textlink="">
      <xdr:nvSpPr>
        <xdr:cNvPr id="406" name="テキスト ボックス 405"/>
        <xdr:cNvSpPr txBox="1"/>
      </xdr:nvSpPr>
      <xdr:spPr>
        <a:xfrm>
          <a:off x="8482965" y="13300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69215</xdr:rowOff>
    </xdr:from>
    <xdr:to>
      <xdr:col>41</xdr:col>
      <xdr:colOff>50800</xdr:colOff>
      <xdr:row>77</xdr:row>
      <xdr:rowOff>6985</xdr:rowOff>
    </xdr:to>
    <xdr:cxnSp macro="">
      <xdr:nvCxnSpPr>
        <xdr:cNvPr id="407" name="直線コネクタ 406"/>
        <xdr:cNvCxnSpPr/>
      </xdr:nvCxnSpPr>
      <xdr:spPr>
        <a:xfrm flipV="1">
          <a:off x="6972300" y="1309941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34290</xdr:rowOff>
    </xdr:from>
    <xdr:to>
      <xdr:col>41</xdr:col>
      <xdr:colOff>101600</xdr:colOff>
      <xdr:row>77</xdr:row>
      <xdr:rowOff>135890</xdr:rowOff>
    </xdr:to>
    <xdr:sp macro="" textlink="">
      <xdr:nvSpPr>
        <xdr:cNvPr id="408" name="フローチャート: 判断 407"/>
        <xdr:cNvSpPr/>
      </xdr:nvSpPr>
      <xdr:spPr>
        <a:xfrm>
          <a:off x="7810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127000</xdr:rowOff>
    </xdr:from>
    <xdr:ext cx="533400" cy="259080"/>
    <xdr:sp macro="" textlink="">
      <xdr:nvSpPr>
        <xdr:cNvPr id="409" name="テキスト ボックス 408"/>
        <xdr:cNvSpPr txBox="1"/>
      </xdr:nvSpPr>
      <xdr:spPr>
        <a:xfrm>
          <a:off x="7593965" y="13328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10" name="フローチャート: 判断 409"/>
        <xdr:cNvSpPr/>
      </xdr:nvSpPr>
      <xdr:spPr>
        <a:xfrm>
          <a:off x="6921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119380</xdr:rowOff>
    </xdr:from>
    <xdr:ext cx="533400" cy="259080"/>
    <xdr:sp macro="" textlink="">
      <xdr:nvSpPr>
        <xdr:cNvPr id="411" name="テキスト ボックス 410"/>
        <xdr:cNvSpPr txBox="1"/>
      </xdr:nvSpPr>
      <xdr:spPr>
        <a:xfrm>
          <a:off x="6704965" y="13321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7" name="楕円 416"/>
        <xdr:cNvSpPr/>
      </xdr:nvSpPr>
      <xdr:spPr>
        <a:xfrm>
          <a:off x="104267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95250</xdr:rowOff>
    </xdr:from>
    <xdr:ext cx="534670" cy="259080"/>
    <xdr:sp macro="" textlink="">
      <xdr:nvSpPr>
        <xdr:cNvPr id="418" name="商工費該当値テキスト"/>
        <xdr:cNvSpPr txBox="1"/>
      </xdr:nvSpPr>
      <xdr:spPr>
        <a:xfrm>
          <a:off x="10528300" y="12954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80010</xdr:rowOff>
    </xdr:from>
    <xdr:to>
      <xdr:col>50</xdr:col>
      <xdr:colOff>165100</xdr:colOff>
      <xdr:row>77</xdr:row>
      <xdr:rowOff>10160</xdr:rowOff>
    </xdr:to>
    <xdr:sp macro="" textlink="">
      <xdr:nvSpPr>
        <xdr:cNvPr id="419" name="楕円 418"/>
        <xdr:cNvSpPr/>
      </xdr:nvSpPr>
      <xdr:spPr>
        <a:xfrm>
          <a:off x="9588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26670</xdr:rowOff>
    </xdr:from>
    <xdr:ext cx="533400" cy="259080"/>
    <xdr:sp macro="" textlink="">
      <xdr:nvSpPr>
        <xdr:cNvPr id="420" name="テキスト ボックス 419"/>
        <xdr:cNvSpPr txBox="1"/>
      </xdr:nvSpPr>
      <xdr:spPr>
        <a:xfrm>
          <a:off x="9371965" y="12885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26670</xdr:rowOff>
    </xdr:from>
    <xdr:to>
      <xdr:col>46</xdr:col>
      <xdr:colOff>38100</xdr:colOff>
      <xdr:row>76</xdr:row>
      <xdr:rowOff>128270</xdr:rowOff>
    </xdr:to>
    <xdr:sp macro="" textlink="">
      <xdr:nvSpPr>
        <xdr:cNvPr id="421" name="楕円 420"/>
        <xdr:cNvSpPr/>
      </xdr:nvSpPr>
      <xdr:spPr>
        <a:xfrm>
          <a:off x="8699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144780</xdr:rowOff>
    </xdr:from>
    <xdr:ext cx="533400" cy="257810"/>
    <xdr:sp macro="" textlink="">
      <xdr:nvSpPr>
        <xdr:cNvPr id="422" name="テキスト ボックス 421"/>
        <xdr:cNvSpPr txBox="1"/>
      </xdr:nvSpPr>
      <xdr:spPr>
        <a:xfrm>
          <a:off x="8482965" y="12832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18415</xdr:rowOff>
    </xdr:from>
    <xdr:to>
      <xdr:col>41</xdr:col>
      <xdr:colOff>101600</xdr:colOff>
      <xdr:row>76</xdr:row>
      <xdr:rowOff>120650</xdr:rowOff>
    </xdr:to>
    <xdr:sp macro="" textlink="">
      <xdr:nvSpPr>
        <xdr:cNvPr id="423" name="楕円 422"/>
        <xdr:cNvSpPr/>
      </xdr:nvSpPr>
      <xdr:spPr>
        <a:xfrm>
          <a:off x="78105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136525</xdr:rowOff>
    </xdr:from>
    <xdr:ext cx="533400" cy="258445"/>
    <xdr:sp macro="" textlink="">
      <xdr:nvSpPr>
        <xdr:cNvPr id="424" name="テキスト ボックス 423"/>
        <xdr:cNvSpPr txBox="1"/>
      </xdr:nvSpPr>
      <xdr:spPr>
        <a:xfrm>
          <a:off x="7593965" y="128238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127635</xdr:rowOff>
    </xdr:from>
    <xdr:to>
      <xdr:col>36</xdr:col>
      <xdr:colOff>165100</xdr:colOff>
      <xdr:row>77</xdr:row>
      <xdr:rowOff>57785</xdr:rowOff>
    </xdr:to>
    <xdr:sp macro="" textlink="">
      <xdr:nvSpPr>
        <xdr:cNvPr id="425" name="楕円 424"/>
        <xdr:cNvSpPr/>
      </xdr:nvSpPr>
      <xdr:spPr>
        <a:xfrm>
          <a:off x="6921500" y="131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74930</xdr:rowOff>
    </xdr:from>
    <xdr:ext cx="533400" cy="257810"/>
    <xdr:sp macro="" textlink="">
      <xdr:nvSpPr>
        <xdr:cNvPr id="426" name="テキスト ボックス 425"/>
        <xdr:cNvSpPr txBox="1"/>
      </xdr:nvSpPr>
      <xdr:spPr>
        <a:xfrm>
          <a:off x="6704965" y="12933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5" name="テキスト ボックス 43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38" name="テキスト ボックス 437"/>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0" name="テキスト ボックス 439"/>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2" name="テキスト ボックス 441"/>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4" name="テキスト ボックス 443"/>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6" name="テキスト ボックス 44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54610</xdr:rowOff>
    </xdr:from>
    <xdr:to>
      <xdr:col>54</xdr:col>
      <xdr:colOff>189865</xdr:colOff>
      <xdr:row>98</xdr:row>
      <xdr:rowOff>48895</xdr:rowOff>
    </xdr:to>
    <xdr:cxnSp macro="">
      <xdr:nvCxnSpPr>
        <xdr:cNvPr id="448" name="直線コネクタ 447"/>
        <xdr:cNvCxnSpPr/>
      </xdr:nvCxnSpPr>
      <xdr:spPr>
        <a:xfrm flipV="1">
          <a:off x="10475595" y="1548511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52705</xdr:rowOff>
    </xdr:from>
    <xdr:ext cx="534670" cy="257810"/>
    <xdr:sp macro="" textlink="">
      <xdr:nvSpPr>
        <xdr:cNvPr id="449" name="土木費最小値テキスト"/>
        <xdr:cNvSpPr txBox="1"/>
      </xdr:nvSpPr>
      <xdr:spPr>
        <a:xfrm>
          <a:off x="10528300" y="16854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48895</xdr:rowOff>
    </xdr:from>
    <xdr:to>
      <xdr:col>55</xdr:col>
      <xdr:colOff>88900</xdr:colOff>
      <xdr:row>98</xdr:row>
      <xdr:rowOff>48895</xdr:rowOff>
    </xdr:to>
    <xdr:cxnSp macro="">
      <xdr:nvCxnSpPr>
        <xdr:cNvPr id="450" name="直線コネクタ 449"/>
        <xdr:cNvCxnSpPr/>
      </xdr:nvCxnSpPr>
      <xdr:spPr>
        <a:xfrm>
          <a:off x="10388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xdr:rowOff>
    </xdr:from>
    <xdr:ext cx="598805" cy="259080"/>
    <xdr:sp macro="" textlink="">
      <xdr:nvSpPr>
        <xdr:cNvPr id="451" name="土木費最大値テキスト"/>
        <xdr:cNvSpPr txBox="1"/>
      </xdr:nvSpPr>
      <xdr:spPr>
        <a:xfrm>
          <a:off x="105283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318,608</a:t>
          </a:r>
          <a:endParaRPr kumimoji="1" lang="ja-JP" altLang="en-US" sz="1000" b="1">
            <a:latin typeface="ＭＳ Ｐゴシック"/>
          </a:endParaRPr>
        </a:p>
      </xdr:txBody>
    </xdr:sp>
    <xdr:clientData/>
  </xdr:oneCellAnchor>
  <xdr:twoCellAnchor>
    <xdr:from>
      <xdr:col>54</xdr:col>
      <xdr:colOff>101600</xdr:colOff>
      <xdr:row>90</xdr:row>
      <xdr:rowOff>54610</xdr:rowOff>
    </xdr:from>
    <xdr:to>
      <xdr:col>55</xdr:col>
      <xdr:colOff>88900</xdr:colOff>
      <xdr:row>90</xdr:row>
      <xdr:rowOff>54610</xdr:rowOff>
    </xdr:to>
    <xdr:cxnSp macro="">
      <xdr:nvCxnSpPr>
        <xdr:cNvPr id="452" name="直線コネクタ 451"/>
        <xdr:cNvCxnSpPr/>
      </xdr:nvCxnSpPr>
      <xdr:spPr>
        <a:xfrm>
          <a:off x="10388600" y="1548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20320</xdr:rowOff>
    </xdr:from>
    <xdr:to>
      <xdr:col>55</xdr:col>
      <xdr:colOff>0</xdr:colOff>
      <xdr:row>96</xdr:row>
      <xdr:rowOff>71755</xdr:rowOff>
    </xdr:to>
    <xdr:cxnSp macro="">
      <xdr:nvCxnSpPr>
        <xdr:cNvPr id="453" name="直線コネクタ 452"/>
        <xdr:cNvCxnSpPr/>
      </xdr:nvCxnSpPr>
      <xdr:spPr>
        <a:xfrm>
          <a:off x="9639300" y="1630807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41910</xdr:rowOff>
    </xdr:from>
    <xdr:ext cx="534670" cy="257810"/>
    <xdr:sp macro="" textlink="">
      <xdr:nvSpPr>
        <xdr:cNvPr id="454" name="土木費平均値テキスト"/>
        <xdr:cNvSpPr txBox="1"/>
      </xdr:nvSpPr>
      <xdr:spPr>
        <a:xfrm>
          <a:off x="10528300" y="165011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165100</xdr:rowOff>
    </xdr:to>
    <xdr:sp macro="" textlink="">
      <xdr:nvSpPr>
        <xdr:cNvPr id="455" name="フローチャート: 判断 454"/>
        <xdr:cNvSpPr/>
      </xdr:nvSpPr>
      <xdr:spPr>
        <a:xfrm>
          <a:off x="10426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20320</xdr:rowOff>
    </xdr:from>
    <xdr:to>
      <xdr:col>50</xdr:col>
      <xdr:colOff>114300</xdr:colOff>
      <xdr:row>95</xdr:row>
      <xdr:rowOff>27305</xdr:rowOff>
    </xdr:to>
    <xdr:cxnSp macro="">
      <xdr:nvCxnSpPr>
        <xdr:cNvPr id="456" name="直線コネクタ 455"/>
        <xdr:cNvCxnSpPr/>
      </xdr:nvCxnSpPr>
      <xdr:spPr>
        <a:xfrm flipV="1">
          <a:off x="8750300" y="16308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83185</xdr:rowOff>
    </xdr:from>
    <xdr:to>
      <xdr:col>50</xdr:col>
      <xdr:colOff>165100</xdr:colOff>
      <xdr:row>97</xdr:row>
      <xdr:rowOff>13335</xdr:rowOff>
    </xdr:to>
    <xdr:sp macro="" textlink="">
      <xdr:nvSpPr>
        <xdr:cNvPr id="457" name="フローチャート: 判断 456"/>
        <xdr:cNvSpPr/>
      </xdr:nvSpPr>
      <xdr:spPr>
        <a:xfrm>
          <a:off x="9588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4445</xdr:rowOff>
    </xdr:from>
    <xdr:ext cx="533400" cy="259080"/>
    <xdr:sp macro="" textlink="">
      <xdr:nvSpPr>
        <xdr:cNvPr id="458" name="テキスト ボックス 457"/>
        <xdr:cNvSpPr txBox="1"/>
      </xdr:nvSpPr>
      <xdr:spPr>
        <a:xfrm>
          <a:off x="9371965" y="1663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27305</xdr:rowOff>
    </xdr:from>
    <xdr:to>
      <xdr:col>45</xdr:col>
      <xdr:colOff>177800</xdr:colOff>
      <xdr:row>95</xdr:row>
      <xdr:rowOff>164465</xdr:rowOff>
    </xdr:to>
    <xdr:cxnSp macro="">
      <xdr:nvCxnSpPr>
        <xdr:cNvPr id="459" name="直線コネクタ 458"/>
        <xdr:cNvCxnSpPr/>
      </xdr:nvCxnSpPr>
      <xdr:spPr>
        <a:xfrm flipV="1">
          <a:off x="7861300" y="1631505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60" name="フローチャート: 判断 459"/>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167640</xdr:rowOff>
    </xdr:from>
    <xdr:ext cx="533400" cy="257810"/>
    <xdr:sp macro="" textlink="">
      <xdr:nvSpPr>
        <xdr:cNvPr id="461" name="テキスト ボックス 460"/>
        <xdr:cNvSpPr txBox="1"/>
      </xdr:nvSpPr>
      <xdr:spPr>
        <a:xfrm>
          <a:off x="8482965" y="16626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65405</xdr:rowOff>
    </xdr:from>
    <xdr:to>
      <xdr:col>41</xdr:col>
      <xdr:colOff>50800</xdr:colOff>
      <xdr:row>95</xdr:row>
      <xdr:rowOff>164465</xdr:rowOff>
    </xdr:to>
    <xdr:cxnSp macro="">
      <xdr:nvCxnSpPr>
        <xdr:cNvPr id="462" name="直線コネクタ 461"/>
        <xdr:cNvCxnSpPr/>
      </xdr:nvCxnSpPr>
      <xdr:spPr>
        <a:xfrm>
          <a:off x="6972300" y="1635315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20955</xdr:rowOff>
    </xdr:from>
    <xdr:to>
      <xdr:col>41</xdr:col>
      <xdr:colOff>101600</xdr:colOff>
      <xdr:row>96</xdr:row>
      <xdr:rowOff>122555</xdr:rowOff>
    </xdr:to>
    <xdr:sp macro="" textlink="">
      <xdr:nvSpPr>
        <xdr:cNvPr id="463" name="フローチャート: 判断 462"/>
        <xdr:cNvSpPr/>
      </xdr:nvSpPr>
      <xdr:spPr>
        <a:xfrm>
          <a:off x="7810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113665</xdr:rowOff>
    </xdr:from>
    <xdr:ext cx="533400" cy="258445"/>
    <xdr:sp macro="" textlink="">
      <xdr:nvSpPr>
        <xdr:cNvPr id="464" name="テキスト ボックス 463"/>
        <xdr:cNvSpPr txBox="1"/>
      </xdr:nvSpPr>
      <xdr:spPr>
        <a:xfrm>
          <a:off x="7593965" y="165728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90170</xdr:rowOff>
    </xdr:from>
    <xdr:to>
      <xdr:col>36</xdr:col>
      <xdr:colOff>165100</xdr:colOff>
      <xdr:row>97</xdr:row>
      <xdr:rowOff>20320</xdr:rowOff>
    </xdr:to>
    <xdr:sp macro="" textlink="">
      <xdr:nvSpPr>
        <xdr:cNvPr id="465" name="フローチャート: 判断 464"/>
        <xdr:cNvSpPr/>
      </xdr:nvSpPr>
      <xdr:spPr>
        <a:xfrm>
          <a:off x="6921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11430</xdr:rowOff>
    </xdr:from>
    <xdr:ext cx="533400" cy="259080"/>
    <xdr:sp macro="" textlink="">
      <xdr:nvSpPr>
        <xdr:cNvPr id="466" name="テキスト ボックス 465"/>
        <xdr:cNvSpPr txBox="1"/>
      </xdr:nvSpPr>
      <xdr:spPr>
        <a:xfrm>
          <a:off x="6704965" y="16642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20955</xdr:rowOff>
    </xdr:from>
    <xdr:to>
      <xdr:col>55</xdr:col>
      <xdr:colOff>50800</xdr:colOff>
      <xdr:row>96</xdr:row>
      <xdr:rowOff>122555</xdr:rowOff>
    </xdr:to>
    <xdr:sp macro="" textlink="">
      <xdr:nvSpPr>
        <xdr:cNvPr id="472" name="楕円 471"/>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43815</xdr:rowOff>
    </xdr:from>
    <xdr:ext cx="534670" cy="257810"/>
    <xdr:sp macro="" textlink="">
      <xdr:nvSpPr>
        <xdr:cNvPr id="473" name="土木費該当値テキスト"/>
        <xdr:cNvSpPr txBox="1"/>
      </xdr:nvSpPr>
      <xdr:spPr>
        <a:xfrm>
          <a:off x="10528300" y="163315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140970</xdr:rowOff>
    </xdr:from>
    <xdr:to>
      <xdr:col>50</xdr:col>
      <xdr:colOff>165100</xdr:colOff>
      <xdr:row>95</xdr:row>
      <xdr:rowOff>71120</xdr:rowOff>
    </xdr:to>
    <xdr:sp macro="" textlink="">
      <xdr:nvSpPr>
        <xdr:cNvPr id="474" name="楕円 473"/>
        <xdr:cNvSpPr/>
      </xdr:nvSpPr>
      <xdr:spPr>
        <a:xfrm>
          <a:off x="9588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87630</xdr:rowOff>
    </xdr:from>
    <xdr:ext cx="597535" cy="257810"/>
    <xdr:sp macro="" textlink="">
      <xdr:nvSpPr>
        <xdr:cNvPr id="475" name="テキスト ボックス 474"/>
        <xdr:cNvSpPr txBox="1"/>
      </xdr:nvSpPr>
      <xdr:spPr>
        <a:xfrm>
          <a:off x="9339580" y="160324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147955</xdr:rowOff>
    </xdr:from>
    <xdr:to>
      <xdr:col>46</xdr:col>
      <xdr:colOff>38100</xdr:colOff>
      <xdr:row>95</xdr:row>
      <xdr:rowOff>78105</xdr:rowOff>
    </xdr:to>
    <xdr:sp macro="" textlink="">
      <xdr:nvSpPr>
        <xdr:cNvPr id="476" name="楕円 475"/>
        <xdr:cNvSpPr/>
      </xdr:nvSpPr>
      <xdr:spPr>
        <a:xfrm>
          <a:off x="8699500" y="1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93</xdr:row>
      <xdr:rowOff>94615</xdr:rowOff>
    </xdr:from>
    <xdr:ext cx="597535" cy="259080"/>
    <xdr:sp macro="" textlink="">
      <xdr:nvSpPr>
        <xdr:cNvPr id="477" name="テキスト ボックス 476"/>
        <xdr:cNvSpPr txBox="1"/>
      </xdr:nvSpPr>
      <xdr:spPr>
        <a:xfrm>
          <a:off x="8450580" y="16039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113665</xdr:rowOff>
    </xdr:from>
    <xdr:to>
      <xdr:col>41</xdr:col>
      <xdr:colOff>101600</xdr:colOff>
      <xdr:row>96</xdr:row>
      <xdr:rowOff>43815</xdr:rowOff>
    </xdr:to>
    <xdr:sp macro="" textlink="">
      <xdr:nvSpPr>
        <xdr:cNvPr id="478" name="楕円 477"/>
        <xdr:cNvSpPr/>
      </xdr:nvSpPr>
      <xdr:spPr>
        <a:xfrm>
          <a:off x="781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60325</xdr:rowOff>
    </xdr:from>
    <xdr:ext cx="597535" cy="259080"/>
    <xdr:sp macro="" textlink="">
      <xdr:nvSpPr>
        <xdr:cNvPr id="479" name="テキスト ボックス 478"/>
        <xdr:cNvSpPr txBox="1"/>
      </xdr:nvSpPr>
      <xdr:spPr>
        <a:xfrm>
          <a:off x="7561580" y="16176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14605</xdr:rowOff>
    </xdr:from>
    <xdr:to>
      <xdr:col>36</xdr:col>
      <xdr:colOff>165100</xdr:colOff>
      <xdr:row>95</xdr:row>
      <xdr:rowOff>116205</xdr:rowOff>
    </xdr:to>
    <xdr:sp macro="" textlink="">
      <xdr:nvSpPr>
        <xdr:cNvPr id="480" name="楕円 479"/>
        <xdr:cNvSpPr/>
      </xdr:nvSpPr>
      <xdr:spPr>
        <a:xfrm>
          <a:off x="6921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93</xdr:row>
      <xdr:rowOff>132715</xdr:rowOff>
    </xdr:from>
    <xdr:ext cx="597535" cy="257810"/>
    <xdr:sp macro="" textlink="">
      <xdr:nvSpPr>
        <xdr:cNvPr id="481" name="テキスト ボックス 480"/>
        <xdr:cNvSpPr txBox="1"/>
      </xdr:nvSpPr>
      <xdr:spPr>
        <a:xfrm>
          <a:off x="6672580" y="160775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0" name="テキスト ボックス 48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492" name="テキスト ボックス 491"/>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810"/>
    <xdr:sp macro="" textlink="">
      <xdr:nvSpPr>
        <xdr:cNvPr id="494" name="テキスト ボックス 493"/>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496" name="テキスト ボックス 495"/>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498" name="テキスト ボックス 497"/>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00" name="テキスト ボックス 499"/>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2" name="テキスト ボックス 50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39</xdr:row>
      <xdr:rowOff>34290</xdr:rowOff>
    </xdr:to>
    <xdr:cxnSp macro="">
      <xdr:nvCxnSpPr>
        <xdr:cNvPr id="504" name="直線コネクタ 503"/>
        <xdr:cNvCxnSpPr/>
      </xdr:nvCxnSpPr>
      <xdr:spPr>
        <a:xfrm flipV="1">
          <a:off x="16317595" y="516572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38100</xdr:rowOff>
    </xdr:from>
    <xdr:ext cx="534670" cy="259080"/>
    <xdr:sp macro="" textlink="">
      <xdr:nvSpPr>
        <xdr:cNvPr id="505" name="消防費最小値テキスト"/>
        <xdr:cNvSpPr txBox="1"/>
      </xdr:nvSpPr>
      <xdr:spPr>
        <a:xfrm>
          <a:off x="16370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34290</xdr:rowOff>
    </xdr:from>
    <xdr:to>
      <xdr:col>86</xdr:col>
      <xdr:colOff>25400</xdr:colOff>
      <xdr:row>39</xdr:row>
      <xdr:rowOff>34290</xdr:rowOff>
    </xdr:to>
    <xdr:cxnSp macro="">
      <xdr:nvCxnSpPr>
        <xdr:cNvPr id="506" name="直線コネクタ 505"/>
        <xdr:cNvCxnSpPr/>
      </xdr:nvCxnSpPr>
      <xdr:spPr>
        <a:xfrm>
          <a:off x="16230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9080"/>
    <xdr:sp macro="" textlink="">
      <xdr:nvSpPr>
        <xdr:cNvPr id="507" name="消防費最大値テキスト"/>
        <xdr:cNvSpPr txBox="1"/>
      </xdr:nvSpPr>
      <xdr:spPr>
        <a:xfrm>
          <a:off x="16370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85,141</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08" name="直線コネクタ 507"/>
        <xdr:cNvCxnSpPr/>
      </xdr:nvCxnSpPr>
      <xdr:spPr>
        <a:xfrm>
          <a:off x="16230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79375</xdr:rowOff>
    </xdr:from>
    <xdr:to>
      <xdr:col>85</xdr:col>
      <xdr:colOff>127000</xdr:colOff>
      <xdr:row>37</xdr:row>
      <xdr:rowOff>42545</xdr:rowOff>
    </xdr:to>
    <xdr:cxnSp macro="">
      <xdr:nvCxnSpPr>
        <xdr:cNvPr id="509" name="直線コネクタ 508"/>
        <xdr:cNvCxnSpPr/>
      </xdr:nvCxnSpPr>
      <xdr:spPr>
        <a:xfrm flipV="1">
          <a:off x="15481300" y="625157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73025</xdr:rowOff>
    </xdr:from>
    <xdr:ext cx="534670" cy="259080"/>
    <xdr:sp macro="" textlink="">
      <xdr:nvSpPr>
        <xdr:cNvPr id="510" name="消防費平均値テキスト"/>
        <xdr:cNvSpPr txBox="1"/>
      </xdr:nvSpPr>
      <xdr:spPr>
        <a:xfrm>
          <a:off x="16370300" y="6245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94615</xdr:rowOff>
    </xdr:from>
    <xdr:to>
      <xdr:col>85</xdr:col>
      <xdr:colOff>177800</xdr:colOff>
      <xdr:row>37</xdr:row>
      <xdr:rowOff>24765</xdr:rowOff>
    </xdr:to>
    <xdr:sp macro="" textlink="">
      <xdr:nvSpPr>
        <xdr:cNvPr id="511" name="フローチャート: 判断 510"/>
        <xdr:cNvSpPr/>
      </xdr:nvSpPr>
      <xdr:spPr>
        <a:xfrm>
          <a:off x="162687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20320</xdr:rowOff>
    </xdr:from>
    <xdr:to>
      <xdr:col>81</xdr:col>
      <xdr:colOff>50800</xdr:colOff>
      <xdr:row>37</xdr:row>
      <xdr:rowOff>42545</xdr:rowOff>
    </xdr:to>
    <xdr:cxnSp macro="">
      <xdr:nvCxnSpPr>
        <xdr:cNvPr id="512" name="直線コネクタ 511"/>
        <xdr:cNvCxnSpPr/>
      </xdr:nvCxnSpPr>
      <xdr:spPr>
        <a:xfrm>
          <a:off x="14592300" y="63639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135890</xdr:rowOff>
    </xdr:from>
    <xdr:to>
      <xdr:col>81</xdr:col>
      <xdr:colOff>101600</xdr:colOff>
      <xdr:row>37</xdr:row>
      <xdr:rowOff>66040</xdr:rowOff>
    </xdr:to>
    <xdr:sp macro="" textlink="">
      <xdr:nvSpPr>
        <xdr:cNvPr id="513" name="フローチャート: 判断 512"/>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82550</xdr:rowOff>
    </xdr:from>
    <xdr:ext cx="533400" cy="259080"/>
    <xdr:sp macro="" textlink="">
      <xdr:nvSpPr>
        <xdr:cNvPr id="514" name="テキスト ボックス 513"/>
        <xdr:cNvSpPr txBox="1"/>
      </xdr:nvSpPr>
      <xdr:spPr>
        <a:xfrm>
          <a:off x="15213965" y="6083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88900</xdr:rowOff>
    </xdr:from>
    <xdr:to>
      <xdr:col>76</xdr:col>
      <xdr:colOff>114300</xdr:colOff>
      <xdr:row>37</xdr:row>
      <xdr:rowOff>20320</xdr:rowOff>
    </xdr:to>
    <xdr:cxnSp macro="">
      <xdr:nvCxnSpPr>
        <xdr:cNvPr id="515" name="直線コネクタ 514"/>
        <xdr:cNvCxnSpPr/>
      </xdr:nvCxnSpPr>
      <xdr:spPr>
        <a:xfrm>
          <a:off x="13703300" y="62611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100330</xdr:rowOff>
    </xdr:from>
    <xdr:to>
      <xdr:col>76</xdr:col>
      <xdr:colOff>165100</xdr:colOff>
      <xdr:row>37</xdr:row>
      <xdr:rowOff>30480</xdr:rowOff>
    </xdr:to>
    <xdr:sp macro="" textlink="">
      <xdr:nvSpPr>
        <xdr:cNvPr id="516" name="フローチャート: 判断 515"/>
        <xdr:cNvSpPr/>
      </xdr:nvSpPr>
      <xdr:spPr>
        <a:xfrm>
          <a:off x="14541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46990</xdr:rowOff>
    </xdr:from>
    <xdr:ext cx="533400" cy="259080"/>
    <xdr:sp macro="" textlink="">
      <xdr:nvSpPr>
        <xdr:cNvPr id="517" name="テキスト ボックス 516"/>
        <xdr:cNvSpPr txBox="1"/>
      </xdr:nvSpPr>
      <xdr:spPr>
        <a:xfrm>
          <a:off x="14324965" y="604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88900</xdr:rowOff>
    </xdr:from>
    <xdr:to>
      <xdr:col>71</xdr:col>
      <xdr:colOff>177800</xdr:colOff>
      <xdr:row>36</xdr:row>
      <xdr:rowOff>147320</xdr:rowOff>
    </xdr:to>
    <xdr:cxnSp macro="">
      <xdr:nvCxnSpPr>
        <xdr:cNvPr id="518" name="直線コネクタ 517"/>
        <xdr:cNvCxnSpPr/>
      </xdr:nvCxnSpPr>
      <xdr:spPr>
        <a:xfrm flipV="1">
          <a:off x="12814300" y="62611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0</xdr:rowOff>
    </xdr:from>
    <xdr:to>
      <xdr:col>72</xdr:col>
      <xdr:colOff>38100</xdr:colOff>
      <xdr:row>37</xdr:row>
      <xdr:rowOff>101600</xdr:rowOff>
    </xdr:to>
    <xdr:sp macro="" textlink="">
      <xdr:nvSpPr>
        <xdr:cNvPr id="519" name="フローチャート: 判断 518"/>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92710</xdr:rowOff>
    </xdr:from>
    <xdr:ext cx="533400" cy="259080"/>
    <xdr:sp macro="" textlink="">
      <xdr:nvSpPr>
        <xdr:cNvPr id="520" name="テキスト ボックス 519"/>
        <xdr:cNvSpPr txBox="1"/>
      </xdr:nvSpPr>
      <xdr:spPr>
        <a:xfrm>
          <a:off x="13435965" y="643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118110</xdr:rowOff>
    </xdr:from>
    <xdr:to>
      <xdr:col>67</xdr:col>
      <xdr:colOff>101600</xdr:colOff>
      <xdr:row>37</xdr:row>
      <xdr:rowOff>48260</xdr:rowOff>
    </xdr:to>
    <xdr:sp macro="" textlink="">
      <xdr:nvSpPr>
        <xdr:cNvPr id="521" name="フローチャート: 判断 520"/>
        <xdr:cNvSpPr/>
      </xdr:nvSpPr>
      <xdr:spPr>
        <a:xfrm>
          <a:off x="12763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39370</xdr:rowOff>
    </xdr:from>
    <xdr:ext cx="533400" cy="259080"/>
    <xdr:sp macro="" textlink="">
      <xdr:nvSpPr>
        <xdr:cNvPr id="522" name="テキスト ボックス 521"/>
        <xdr:cNvSpPr txBox="1"/>
      </xdr:nvSpPr>
      <xdr:spPr>
        <a:xfrm>
          <a:off x="12546965" y="6383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29210</xdr:rowOff>
    </xdr:from>
    <xdr:to>
      <xdr:col>85</xdr:col>
      <xdr:colOff>177800</xdr:colOff>
      <xdr:row>36</xdr:row>
      <xdr:rowOff>130175</xdr:rowOff>
    </xdr:to>
    <xdr:sp macro="" textlink="">
      <xdr:nvSpPr>
        <xdr:cNvPr id="528" name="楕円 527"/>
        <xdr:cNvSpPr/>
      </xdr:nvSpPr>
      <xdr:spPr>
        <a:xfrm>
          <a:off x="162687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52070</xdr:rowOff>
    </xdr:from>
    <xdr:ext cx="534670" cy="257810"/>
    <xdr:sp macro="" textlink="">
      <xdr:nvSpPr>
        <xdr:cNvPr id="529" name="消防費該当値テキスト"/>
        <xdr:cNvSpPr txBox="1"/>
      </xdr:nvSpPr>
      <xdr:spPr>
        <a:xfrm>
          <a:off x="16370300" y="60528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163195</xdr:rowOff>
    </xdr:from>
    <xdr:to>
      <xdr:col>81</xdr:col>
      <xdr:colOff>101600</xdr:colOff>
      <xdr:row>37</xdr:row>
      <xdr:rowOff>93345</xdr:rowOff>
    </xdr:to>
    <xdr:sp macro="" textlink="">
      <xdr:nvSpPr>
        <xdr:cNvPr id="530" name="楕円 529"/>
        <xdr:cNvSpPr/>
      </xdr:nvSpPr>
      <xdr:spPr>
        <a:xfrm>
          <a:off x="1543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84455</xdr:rowOff>
    </xdr:from>
    <xdr:ext cx="533400" cy="259080"/>
    <xdr:sp macro="" textlink="">
      <xdr:nvSpPr>
        <xdr:cNvPr id="531" name="テキスト ボックス 530"/>
        <xdr:cNvSpPr txBox="1"/>
      </xdr:nvSpPr>
      <xdr:spPr>
        <a:xfrm>
          <a:off x="15213965" y="6428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140970</xdr:rowOff>
    </xdr:from>
    <xdr:to>
      <xdr:col>76</xdr:col>
      <xdr:colOff>165100</xdr:colOff>
      <xdr:row>37</xdr:row>
      <xdr:rowOff>71120</xdr:rowOff>
    </xdr:to>
    <xdr:sp macro="" textlink="">
      <xdr:nvSpPr>
        <xdr:cNvPr id="532" name="楕円 531"/>
        <xdr:cNvSpPr/>
      </xdr:nvSpPr>
      <xdr:spPr>
        <a:xfrm>
          <a:off x="14541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62230</xdr:rowOff>
    </xdr:from>
    <xdr:ext cx="533400" cy="259080"/>
    <xdr:sp macro="" textlink="">
      <xdr:nvSpPr>
        <xdr:cNvPr id="533" name="テキスト ボックス 532"/>
        <xdr:cNvSpPr txBox="1"/>
      </xdr:nvSpPr>
      <xdr:spPr>
        <a:xfrm>
          <a:off x="14324965" y="640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38100</xdr:rowOff>
    </xdr:from>
    <xdr:to>
      <xdr:col>72</xdr:col>
      <xdr:colOff>38100</xdr:colOff>
      <xdr:row>36</xdr:row>
      <xdr:rowOff>139700</xdr:rowOff>
    </xdr:to>
    <xdr:sp macro="" textlink="">
      <xdr:nvSpPr>
        <xdr:cNvPr id="534" name="楕円 533"/>
        <xdr:cNvSpPr/>
      </xdr:nvSpPr>
      <xdr:spPr>
        <a:xfrm>
          <a:off x="13652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156210</xdr:rowOff>
    </xdr:from>
    <xdr:ext cx="533400" cy="257810"/>
    <xdr:sp macro="" textlink="">
      <xdr:nvSpPr>
        <xdr:cNvPr id="535" name="テキスト ボックス 534"/>
        <xdr:cNvSpPr txBox="1"/>
      </xdr:nvSpPr>
      <xdr:spPr>
        <a:xfrm>
          <a:off x="13435965" y="598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96520</xdr:rowOff>
    </xdr:from>
    <xdr:to>
      <xdr:col>67</xdr:col>
      <xdr:colOff>101600</xdr:colOff>
      <xdr:row>37</xdr:row>
      <xdr:rowOff>26670</xdr:rowOff>
    </xdr:to>
    <xdr:sp macro="" textlink="">
      <xdr:nvSpPr>
        <xdr:cNvPr id="536" name="楕円 535"/>
        <xdr:cNvSpPr/>
      </xdr:nvSpPr>
      <xdr:spPr>
        <a:xfrm>
          <a:off x="1276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43180</xdr:rowOff>
    </xdr:from>
    <xdr:ext cx="533400" cy="257810"/>
    <xdr:sp macro="" textlink="">
      <xdr:nvSpPr>
        <xdr:cNvPr id="537" name="テキスト ボックス 536"/>
        <xdr:cNvSpPr txBox="1"/>
      </xdr:nvSpPr>
      <xdr:spPr>
        <a:xfrm>
          <a:off x="12546965" y="6043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6" name="テキスト ボックス 54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650" cy="257810"/>
    <xdr:sp macro="" textlink="">
      <xdr:nvSpPr>
        <xdr:cNvPr id="549" name="テキスト ボックス 548"/>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360" cy="257810"/>
    <xdr:sp macro="" textlink="">
      <xdr:nvSpPr>
        <xdr:cNvPr id="551" name="テキスト ボックス 550"/>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360" cy="257810"/>
    <xdr:sp macro="" textlink="">
      <xdr:nvSpPr>
        <xdr:cNvPr id="553" name="テキスト ボックス 552"/>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360" cy="257810"/>
    <xdr:sp macro="" textlink="">
      <xdr:nvSpPr>
        <xdr:cNvPr id="555" name="テキスト ボックス 554"/>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57" name="テキスト ボックス 556"/>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125730</xdr:rowOff>
    </xdr:from>
    <xdr:to>
      <xdr:col>85</xdr:col>
      <xdr:colOff>126365</xdr:colOff>
      <xdr:row>57</xdr:row>
      <xdr:rowOff>157480</xdr:rowOff>
    </xdr:to>
    <xdr:cxnSp macro="">
      <xdr:nvCxnSpPr>
        <xdr:cNvPr id="559" name="直線コネクタ 558"/>
        <xdr:cNvCxnSpPr/>
      </xdr:nvCxnSpPr>
      <xdr:spPr>
        <a:xfrm flipV="1">
          <a:off x="16317595" y="8869680"/>
          <a:ext cx="127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161290</xdr:rowOff>
    </xdr:from>
    <xdr:ext cx="534670" cy="259080"/>
    <xdr:sp macro="" textlink="">
      <xdr:nvSpPr>
        <xdr:cNvPr id="560" name="教育費最小値テキスト"/>
        <xdr:cNvSpPr txBox="1"/>
      </xdr:nvSpPr>
      <xdr:spPr>
        <a:xfrm>
          <a:off x="16370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33,546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157480</xdr:rowOff>
    </xdr:from>
    <xdr:to>
      <xdr:col>86</xdr:col>
      <xdr:colOff>25400</xdr:colOff>
      <xdr:row>57</xdr:row>
      <xdr:rowOff>157480</xdr:rowOff>
    </xdr:to>
    <xdr:cxnSp macro="">
      <xdr:nvCxnSpPr>
        <xdr:cNvPr id="561" name="直線コネクタ 560"/>
        <xdr:cNvCxnSpPr/>
      </xdr:nvCxnSpPr>
      <xdr:spPr>
        <a:xfrm>
          <a:off x="16230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72390</xdr:rowOff>
    </xdr:from>
    <xdr:ext cx="598805" cy="259080"/>
    <xdr:sp macro="" textlink="">
      <xdr:nvSpPr>
        <xdr:cNvPr id="562" name="教育費最大値テキスト"/>
        <xdr:cNvSpPr txBox="1"/>
      </xdr:nvSpPr>
      <xdr:spPr>
        <a:xfrm>
          <a:off x="16370300" y="864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265,507</a:t>
          </a:r>
          <a:endParaRPr kumimoji="1" lang="ja-JP" altLang="en-US" sz="1000" b="1">
            <a:latin typeface="ＭＳ Ｐゴシック"/>
          </a:endParaRPr>
        </a:p>
      </xdr:txBody>
    </xdr:sp>
    <xdr:clientData/>
  </xdr:oneCellAnchor>
  <xdr:twoCellAnchor>
    <xdr:from>
      <xdr:col>85</xdr:col>
      <xdr:colOff>38100</xdr:colOff>
      <xdr:row>51</xdr:row>
      <xdr:rowOff>125730</xdr:rowOff>
    </xdr:from>
    <xdr:to>
      <xdr:col>86</xdr:col>
      <xdr:colOff>25400</xdr:colOff>
      <xdr:row>51</xdr:row>
      <xdr:rowOff>125730</xdr:rowOff>
    </xdr:to>
    <xdr:cxnSp macro="">
      <xdr:nvCxnSpPr>
        <xdr:cNvPr id="563" name="直線コネクタ 562"/>
        <xdr:cNvCxnSpPr/>
      </xdr:nvCxnSpPr>
      <xdr:spPr>
        <a:xfrm>
          <a:off x="16230600" y="886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60960</xdr:rowOff>
    </xdr:from>
    <xdr:to>
      <xdr:col>85</xdr:col>
      <xdr:colOff>127000</xdr:colOff>
      <xdr:row>56</xdr:row>
      <xdr:rowOff>130175</xdr:rowOff>
    </xdr:to>
    <xdr:cxnSp macro="">
      <xdr:nvCxnSpPr>
        <xdr:cNvPr id="564" name="直線コネクタ 563"/>
        <xdr:cNvCxnSpPr/>
      </xdr:nvCxnSpPr>
      <xdr:spPr>
        <a:xfrm>
          <a:off x="15481300" y="966216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86360</xdr:rowOff>
    </xdr:from>
    <xdr:ext cx="534670" cy="257810"/>
    <xdr:sp macro="" textlink="">
      <xdr:nvSpPr>
        <xdr:cNvPr id="565" name="教育費平均値テキスト"/>
        <xdr:cNvSpPr txBox="1"/>
      </xdr:nvSpPr>
      <xdr:spPr>
        <a:xfrm>
          <a:off x="16370300" y="96875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107950</xdr:rowOff>
    </xdr:from>
    <xdr:to>
      <xdr:col>85</xdr:col>
      <xdr:colOff>177800</xdr:colOff>
      <xdr:row>57</xdr:row>
      <xdr:rowOff>38100</xdr:rowOff>
    </xdr:to>
    <xdr:sp macro="" textlink="">
      <xdr:nvSpPr>
        <xdr:cNvPr id="566" name="フローチャート: 判断 565"/>
        <xdr:cNvSpPr/>
      </xdr:nvSpPr>
      <xdr:spPr>
        <a:xfrm>
          <a:off x="162687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60960</xdr:rowOff>
    </xdr:from>
    <xdr:to>
      <xdr:col>81</xdr:col>
      <xdr:colOff>50800</xdr:colOff>
      <xdr:row>57</xdr:row>
      <xdr:rowOff>54610</xdr:rowOff>
    </xdr:to>
    <xdr:cxnSp macro="">
      <xdr:nvCxnSpPr>
        <xdr:cNvPr id="567" name="直線コネクタ 566"/>
        <xdr:cNvCxnSpPr/>
      </xdr:nvCxnSpPr>
      <xdr:spPr>
        <a:xfrm flipV="1">
          <a:off x="14592300" y="966216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113030</xdr:rowOff>
    </xdr:from>
    <xdr:to>
      <xdr:col>81</xdr:col>
      <xdr:colOff>101600</xdr:colOff>
      <xdr:row>57</xdr:row>
      <xdr:rowOff>43180</xdr:rowOff>
    </xdr:to>
    <xdr:sp macro="" textlink="">
      <xdr:nvSpPr>
        <xdr:cNvPr id="568" name="フローチャート: 判断 567"/>
        <xdr:cNvSpPr/>
      </xdr:nvSpPr>
      <xdr:spPr>
        <a:xfrm>
          <a:off x="15430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34290</xdr:rowOff>
    </xdr:from>
    <xdr:ext cx="533400" cy="259080"/>
    <xdr:sp macro="" textlink="">
      <xdr:nvSpPr>
        <xdr:cNvPr id="569" name="テキスト ボックス 568"/>
        <xdr:cNvSpPr txBox="1"/>
      </xdr:nvSpPr>
      <xdr:spPr>
        <a:xfrm>
          <a:off x="15213965" y="9806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42545</xdr:rowOff>
    </xdr:from>
    <xdr:to>
      <xdr:col>76</xdr:col>
      <xdr:colOff>114300</xdr:colOff>
      <xdr:row>57</xdr:row>
      <xdr:rowOff>54610</xdr:rowOff>
    </xdr:to>
    <xdr:cxnSp macro="">
      <xdr:nvCxnSpPr>
        <xdr:cNvPr id="570" name="直線コネクタ 569"/>
        <xdr:cNvCxnSpPr/>
      </xdr:nvCxnSpPr>
      <xdr:spPr>
        <a:xfrm>
          <a:off x="13703300" y="9815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125095</xdr:rowOff>
    </xdr:from>
    <xdr:to>
      <xdr:col>76</xdr:col>
      <xdr:colOff>165100</xdr:colOff>
      <xdr:row>57</xdr:row>
      <xdr:rowOff>55245</xdr:rowOff>
    </xdr:to>
    <xdr:sp macro="" textlink="">
      <xdr:nvSpPr>
        <xdr:cNvPr id="571" name="フローチャート: 判断 570"/>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71755</xdr:rowOff>
    </xdr:from>
    <xdr:ext cx="533400" cy="259080"/>
    <xdr:sp macro="" textlink="">
      <xdr:nvSpPr>
        <xdr:cNvPr id="572" name="テキスト ボックス 571"/>
        <xdr:cNvSpPr txBox="1"/>
      </xdr:nvSpPr>
      <xdr:spPr>
        <a:xfrm>
          <a:off x="14324965" y="9501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42545</xdr:rowOff>
    </xdr:from>
    <xdr:to>
      <xdr:col>71</xdr:col>
      <xdr:colOff>177800</xdr:colOff>
      <xdr:row>57</xdr:row>
      <xdr:rowOff>43180</xdr:rowOff>
    </xdr:to>
    <xdr:cxnSp macro="">
      <xdr:nvCxnSpPr>
        <xdr:cNvPr id="573" name="直線コネクタ 572"/>
        <xdr:cNvCxnSpPr/>
      </xdr:nvCxnSpPr>
      <xdr:spPr>
        <a:xfrm flipV="1">
          <a:off x="12814300" y="9815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74" name="フローチャート: 判断 573"/>
        <xdr:cNvSpPr/>
      </xdr:nvSpPr>
      <xdr:spPr>
        <a:xfrm>
          <a:off x="13652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44450</xdr:rowOff>
    </xdr:from>
    <xdr:ext cx="533400" cy="259080"/>
    <xdr:sp macro="" textlink="">
      <xdr:nvSpPr>
        <xdr:cNvPr id="575" name="テキスト ボックス 574"/>
        <xdr:cNvSpPr txBox="1"/>
      </xdr:nvSpPr>
      <xdr:spPr>
        <a:xfrm>
          <a:off x="13435965" y="9474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90170</xdr:rowOff>
    </xdr:from>
    <xdr:to>
      <xdr:col>67</xdr:col>
      <xdr:colOff>101600</xdr:colOff>
      <xdr:row>57</xdr:row>
      <xdr:rowOff>20320</xdr:rowOff>
    </xdr:to>
    <xdr:sp macro="" textlink="">
      <xdr:nvSpPr>
        <xdr:cNvPr id="576" name="フローチャート: 判断 575"/>
        <xdr:cNvSpPr/>
      </xdr:nvSpPr>
      <xdr:spPr>
        <a:xfrm>
          <a:off x="12763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36830</xdr:rowOff>
    </xdr:from>
    <xdr:ext cx="533400" cy="259080"/>
    <xdr:sp macro="" textlink="">
      <xdr:nvSpPr>
        <xdr:cNvPr id="577" name="テキスト ボックス 576"/>
        <xdr:cNvSpPr txBox="1"/>
      </xdr:nvSpPr>
      <xdr:spPr>
        <a:xfrm>
          <a:off x="12546965" y="9466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9525</xdr:rowOff>
    </xdr:to>
    <xdr:sp macro="" textlink="">
      <xdr:nvSpPr>
        <xdr:cNvPr id="583" name="楕円 582"/>
        <xdr:cNvSpPr/>
      </xdr:nvSpPr>
      <xdr:spPr>
        <a:xfrm>
          <a:off x="162687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102235</xdr:rowOff>
    </xdr:from>
    <xdr:ext cx="534670" cy="258445"/>
    <xdr:sp macro="" textlink="">
      <xdr:nvSpPr>
        <xdr:cNvPr id="584" name="教育費該当値テキスト"/>
        <xdr:cNvSpPr txBox="1"/>
      </xdr:nvSpPr>
      <xdr:spPr>
        <a:xfrm>
          <a:off x="16370300" y="9531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85" name="楕円 584"/>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128270</xdr:rowOff>
    </xdr:from>
    <xdr:ext cx="533400" cy="259080"/>
    <xdr:sp macro="" textlink="">
      <xdr:nvSpPr>
        <xdr:cNvPr id="586" name="テキスト ボックス 585"/>
        <xdr:cNvSpPr txBox="1"/>
      </xdr:nvSpPr>
      <xdr:spPr>
        <a:xfrm>
          <a:off x="15213965" y="9386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3810</xdr:rowOff>
    </xdr:from>
    <xdr:to>
      <xdr:col>76</xdr:col>
      <xdr:colOff>165100</xdr:colOff>
      <xdr:row>57</xdr:row>
      <xdr:rowOff>105410</xdr:rowOff>
    </xdr:to>
    <xdr:sp macro="" textlink="">
      <xdr:nvSpPr>
        <xdr:cNvPr id="587" name="楕円 586"/>
        <xdr:cNvSpPr/>
      </xdr:nvSpPr>
      <xdr:spPr>
        <a:xfrm>
          <a:off x="14541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96520</xdr:rowOff>
    </xdr:from>
    <xdr:ext cx="533400" cy="259080"/>
    <xdr:sp macro="" textlink="">
      <xdr:nvSpPr>
        <xdr:cNvPr id="588" name="テキスト ボックス 587"/>
        <xdr:cNvSpPr txBox="1"/>
      </xdr:nvSpPr>
      <xdr:spPr>
        <a:xfrm>
          <a:off x="14324965" y="986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163195</xdr:rowOff>
    </xdr:from>
    <xdr:to>
      <xdr:col>72</xdr:col>
      <xdr:colOff>38100</xdr:colOff>
      <xdr:row>57</xdr:row>
      <xdr:rowOff>93345</xdr:rowOff>
    </xdr:to>
    <xdr:sp macro="" textlink="">
      <xdr:nvSpPr>
        <xdr:cNvPr id="589" name="楕円 588"/>
        <xdr:cNvSpPr/>
      </xdr:nvSpPr>
      <xdr:spPr>
        <a:xfrm>
          <a:off x="13652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84455</xdr:rowOff>
    </xdr:from>
    <xdr:ext cx="533400" cy="259080"/>
    <xdr:sp macro="" textlink="">
      <xdr:nvSpPr>
        <xdr:cNvPr id="590" name="テキスト ボックス 589"/>
        <xdr:cNvSpPr txBox="1"/>
      </xdr:nvSpPr>
      <xdr:spPr>
        <a:xfrm>
          <a:off x="13435965" y="9857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163830</xdr:rowOff>
    </xdr:from>
    <xdr:to>
      <xdr:col>67</xdr:col>
      <xdr:colOff>101600</xdr:colOff>
      <xdr:row>57</xdr:row>
      <xdr:rowOff>93980</xdr:rowOff>
    </xdr:to>
    <xdr:sp macro="" textlink="">
      <xdr:nvSpPr>
        <xdr:cNvPr id="591" name="楕円 590"/>
        <xdr:cNvSpPr/>
      </xdr:nvSpPr>
      <xdr:spPr>
        <a:xfrm>
          <a:off x="12763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85090</xdr:rowOff>
    </xdr:from>
    <xdr:ext cx="533400" cy="259080"/>
    <xdr:sp macro="" textlink="">
      <xdr:nvSpPr>
        <xdr:cNvPr id="592" name="テキスト ボックス 591"/>
        <xdr:cNvSpPr txBox="1"/>
      </xdr:nvSpPr>
      <xdr:spPr>
        <a:xfrm>
          <a:off x="12546965" y="985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1" name="テキスト ボックス 60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4" name="テキスト ボックス 603"/>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08" name="テキスト ボックス 607"/>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4" name="テキスト ボックス 613"/>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160020</xdr:rowOff>
    </xdr:from>
    <xdr:to>
      <xdr:col>85</xdr:col>
      <xdr:colOff>126365</xdr:colOff>
      <xdr:row>79</xdr:row>
      <xdr:rowOff>44450</xdr:rowOff>
    </xdr:to>
    <xdr:cxnSp macro="">
      <xdr:nvCxnSpPr>
        <xdr:cNvPr id="616" name="直線コネクタ 615"/>
        <xdr:cNvCxnSpPr/>
      </xdr:nvCxnSpPr>
      <xdr:spPr>
        <a:xfrm flipV="1">
          <a:off x="16317595" y="11990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106680</xdr:rowOff>
    </xdr:from>
    <xdr:ext cx="534670" cy="259080"/>
    <xdr:sp macro="" textlink="">
      <xdr:nvSpPr>
        <xdr:cNvPr id="619" name="災害復旧費最大値テキスト"/>
        <xdr:cNvSpPr txBox="1"/>
      </xdr:nvSpPr>
      <xdr:spPr>
        <a:xfrm>
          <a:off x="16370300" y="1176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83,924</a:t>
          </a:r>
          <a:endParaRPr kumimoji="1" lang="ja-JP" altLang="en-US" sz="1000" b="1">
            <a:latin typeface="ＭＳ Ｐゴシック"/>
          </a:endParaRPr>
        </a:p>
      </xdr:txBody>
    </xdr:sp>
    <xdr:clientData/>
  </xdr:oneCellAnchor>
  <xdr:twoCellAnchor>
    <xdr:from>
      <xdr:col>85</xdr:col>
      <xdr:colOff>38100</xdr:colOff>
      <xdr:row>69</xdr:row>
      <xdr:rowOff>160020</xdr:rowOff>
    </xdr:from>
    <xdr:to>
      <xdr:col>86</xdr:col>
      <xdr:colOff>25400</xdr:colOff>
      <xdr:row>69</xdr:row>
      <xdr:rowOff>160020</xdr:rowOff>
    </xdr:to>
    <xdr:cxnSp macro="">
      <xdr:nvCxnSpPr>
        <xdr:cNvPr id="620" name="直線コネクタ 619"/>
        <xdr:cNvCxnSpPr/>
      </xdr:nvCxnSpPr>
      <xdr:spPr>
        <a:xfrm>
          <a:off x="16230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168275</xdr:rowOff>
    </xdr:from>
    <xdr:to>
      <xdr:col>85</xdr:col>
      <xdr:colOff>127000</xdr:colOff>
      <xdr:row>79</xdr:row>
      <xdr:rowOff>44450</xdr:rowOff>
    </xdr:to>
    <xdr:cxnSp macro="">
      <xdr:nvCxnSpPr>
        <xdr:cNvPr id="621" name="直線コネクタ 620"/>
        <xdr:cNvCxnSpPr/>
      </xdr:nvCxnSpPr>
      <xdr:spPr>
        <a:xfrm>
          <a:off x="15481300" y="135413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118745</xdr:rowOff>
    </xdr:from>
    <xdr:ext cx="534670" cy="259080"/>
    <xdr:sp macro="" textlink="">
      <xdr:nvSpPr>
        <xdr:cNvPr id="622" name="災害復旧費平均値テキスト"/>
        <xdr:cNvSpPr txBox="1"/>
      </xdr:nvSpPr>
      <xdr:spPr>
        <a:xfrm>
          <a:off x="16370300" y="13148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95885</xdr:rowOff>
    </xdr:from>
    <xdr:to>
      <xdr:col>85</xdr:col>
      <xdr:colOff>177800</xdr:colOff>
      <xdr:row>78</xdr:row>
      <xdr:rowOff>26035</xdr:rowOff>
    </xdr:to>
    <xdr:sp macro="" textlink="">
      <xdr:nvSpPr>
        <xdr:cNvPr id="623" name="フローチャート: 判断 622"/>
        <xdr:cNvSpPr/>
      </xdr:nvSpPr>
      <xdr:spPr>
        <a:xfrm>
          <a:off x="162687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168275</xdr:rowOff>
    </xdr:from>
    <xdr:to>
      <xdr:col>81</xdr:col>
      <xdr:colOff>50800</xdr:colOff>
      <xdr:row>79</xdr:row>
      <xdr:rowOff>44450</xdr:rowOff>
    </xdr:to>
    <xdr:cxnSp macro="">
      <xdr:nvCxnSpPr>
        <xdr:cNvPr id="624" name="直線コネクタ 623"/>
        <xdr:cNvCxnSpPr/>
      </xdr:nvCxnSpPr>
      <xdr:spPr>
        <a:xfrm flipV="1">
          <a:off x="14592300" y="13541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129540</xdr:rowOff>
    </xdr:from>
    <xdr:to>
      <xdr:col>81</xdr:col>
      <xdr:colOff>101600</xdr:colOff>
      <xdr:row>78</xdr:row>
      <xdr:rowOff>59690</xdr:rowOff>
    </xdr:to>
    <xdr:sp macro="" textlink="">
      <xdr:nvSpPr>
        <xdr:cNvPr id="625" name="フローチャート: 判断 624"/>
        <xdr:cNvSpPr/>
      </xdr:nvSpPr>
      <xdr:spPr>
        <a:xfrm>
          <a:off x="1543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76200</xdr:rowOff>
    </xdr:from>
    <xdr:ext cx="533400" cy="257810"/>
    <xdr:sp macro="" textlink="">
      <xdr:nvSpPr>
        <xdr:cNvPr id="626" name="テキスト ボックス 625"/>
        <xdr:cNvSpPr txBox="1"/>
      </xdr:nvSpPr>
      <xdr:spPr>
        <a:xfrm>
          <a:off x="15213965" y="13106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159385</xdr:rowOff>
    </xdr:from>
    <xdr:to>
      <xdr:col>76</xdr:col>
      <xdr:colOff>114300</xdr:colOff>
      <xdr:row>79</xdr:row>
      <xdr:rowOff>44450</xdr:rowOff>
    </xdr:to>
    <xdr:cxnSp macro="">
      <xdr:nvCxnSpPr>
        <xdr:cNvPr id="627" name="直線コネクタ 626"/>
        <xdr:cNvCxnSpPr/>
      </xdr:nvCxnSpPr>
      <xdr:spPr>
        <a:xfrm>
          <a:off x="13703300" y="13532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90805</xdr:rowOff>
    </xdr:from>
    <xdr:to>
      <xdr:col>76</xdr:col>
      <xdr:colOff>165100</xdr:colOff>
      <xdr:row>78</xdr:row>
      <xdr:rowOff>20955</xdr:rowOff>
    </xdr:to>
    <xdr:sp macro="" textlink="">
      <xdr:nvSpPr>
        <xdr:cNvPr id="628" name="フローチャート: 判断 627"/>
        <xdr:cNvSpPr/>
      </xdr:nvSpPr>
      <xdr:spPr>
        <a:xfrm>
          <a:off x="14541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37465</xdr:rowOff>
    </xdr:from>
    <xdr:ext cx="533400" cy="259080"/>
    <xdr:sp macro="" textlink="">
      <xdr:nvSpPr>
        <xdr:cNvPr id="629" name="テキスト ボックス 628"/>
        <xdr:cNvSpPr txBox="1"/>
      </xdr:nvSpPr>
      <xdr:spPr>
        <a:xfrm>
          <a:off x="14324965" y="13067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159385</xdr:rowOff>
    </xdr:from>
    <xdr:to>
      <xdr:col>71</xdr:col>
      <xdr:colOff>177800</xdr:colOff>
      <xdr:row>79</xdr:row>
      <xdr:rowOff>44450</xdr:rowOff>
    </xdr:to>
    <xdr:cxnSp macro="">
      <xdr:nvCxnSpPr>
        <xdr:cNvPr id="630" name="直線コネクタ 629"/>
        <xdr:cNvCxnSpPr/>
      </xdr:nvCxnSpPr>
      <xdr:spPr>
        <a:xfrm flipV="1">
          <a:off x="12814300" y="13532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43180</xdr:rowOff>
    </xdr:from>
    <xdr:to>
      <xdr:col>72</xdr:col>
      <xdr:colOff>38100</xdr:colOff>
      <xdr:row>78</xdr:row>
      <xdr:rowOff>144780</xdr:rowOff>
    </xdr:to>
    <xdr:sp macro="" textlink="">
      <xdr:nvSpPr>
        <xdr:cNvPr id="631" name="フローチャート: 判断 630"/>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161290</xdr:rowOff>
    </xdr:from>
    <xdr:ext cx="468630" cy="259080"/>
    <xdr:sp macro="" textlink="">
      <xdr:nvSpPr>
        <xdr:cNvPr id="632" name="テキスト ボックス 631"/>
        <xdr:cNvSpPr txBox="1"/>
      </xdr:nvSpPr>
      <xdr:spPr>
        <a:xfrm>
          <a:off x="13468350" y="13191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3" name="フローチャート: 判断 632"/>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33400" cy="259080"/>
    <xdr:sp macro="" textlink="">
      <xdr:nvSpPr>
        <xdr:cNvPr id="634" name="テキスト ボックス 633"/>
        <xdr:cNvSpPr txBox="1"/>
      </xdr:nvSpPr>
      <xdr:spPr>
        <a:xfrm>
          <a:off x="12546965" y="13079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117475</xdr:rowOff>
    </xdr:from>
    <xdr:to>
      <xdr:col>81</xdr:col>
      <xdr:colOff>101600</xdr:colOff>
      <xdr:row>79</xdr:row>
      <xdr:rowOff>47625</xdr:rowOff>
    </xdr:to>
    <xdr:sp macro="" textlink="">
      <xdr:nvSpPr>
        <xdr:cNvPr id="642" name="楕円 641"/>
        <xdr:cNvSpPr/>
      </xdr:nvSpPr>
      <xdr:spPr>
        <a:xfrm>
          <a:off x="15430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38735</xdr:rowOff>
    </xdr:from>
    <xdr:ext cx="468630" cy="259080"/>
    <xdr:sp macro="" textlink="">
      <xdr:nvSpPr>
        <xdr:cNvPr id="643" name="テキスト ボックス 642"/>
        <xdr:cNvSpPr txBox="1"/>
      </xdr:nvSpPr>
      <xdr:spPr>
        <a:xfrm>
          <a:off x="15246350" y="13583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285" cy="257810"/>
    <xdr:sp macro="" textlink="">
      <xdr:nvSpPr>
        <xdr:cNvPr id="645" name="テキスト ボックス 644"/>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109220</xdr:rowOff>
    </xdr:from>
    <xdr:to>
      <xdr:col>72</xdr:col>
      <xdr:colOff>38100</xdr:colOff>
      <xdr:row>79</xdr:row>
      <xdr:rowOff>38735</xdr:rowOff>
    </xdr:to>
    <xdr:sp macro="" textlink="">
      <xdr:nvSpPr>
        <xdr:cNvPr id="646" name="楕円 645"/>
        <xdr:cNvSpPr/>
      </xdr:nvSpPr>
      <xdr:spPr>
        <a:xfrm>
          <a:off x="13652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29845</xdr:rowOff>
    </xdr:from>
    <xdr:ext cx="468630" cy="257810"/>
    <xdr:sp macro="" textlink="">
      <xdr:nvSpPr>
        <xdr:cNvPr id="647" name="テキスト ボックス 646"/>
        <xdr:cNvSpPr txBox="1"/>
      </xdr:nvSpPr>
      <xdr:spPr>
        <a:xfrm>
          <a:off x="13468350" y="13574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285" cy="257810"/>
    <xdr:sp macro="" textlink="">
      <xdr:nvSpPr>
        <xdr:cNvPr id="649" name="テキスト ボックス 648"/>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8" name="テキスト ボックス 65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61" name="テキスト ボックス 660"/>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63" name="テキスト ボックス 662"/>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65" name="テキスト ボックス 664"/>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360" cy="257810"/>
    <xdr:sp macro="" textlink="">
      <xdr:nvSpPr>
        <xdr:cNvPr id="667" name="テキスト ボックス 666"/>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9" name="テキスト ボックス 66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73660</xdr:rowOff>
    </xdr:from>
    <xdr:to>
      <xdr:col>85</xdr:col>
      <xdr:colOff>126365</xdr:colOff>
      <xdr:row>98</xdr:row>
      <xdr:rowOff>99060</xdr:rowOff>
    </xdr:to>
    <xdr:cxnSp macro="">
      <xdr:nvCxnSpPr>
        <xdr:cNvPr id="671" name="直線コネクタ 670"/>
        <xdr:cNvCxnSpPr/>
      </xdr:nvCxnSpPr>
      <xdr:spPr>
        <a:xfrm flipV="1">
          <a:off x="16317595" y="15675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72" name="公債費最小値テキスト"/>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73" name="直線コネクタ 672"/>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20320</xdr:rowOff>
    </xdr:from>
    <xdr:ext cx="598805" cy="257810"/>
    <xdr:sp macro="" textlink="">
      <xdr:nvSpPr>
        <xdr:cNvPr id="674" name="公債費最大値テキスト"/>
        <xdr:cNvSpPr txBox="1"/>
      </xdr:nvSpPr>
      <xdr:spPr>
        <a:xfrm>
          <a:off x="16370300" y="15450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276,967</a:t>
          </a:r>
          <a:endParaRPr kumimoji="1" lang="ja-JP" altLang="en-US" sz="1000" b="1">
            <a:latin typeface="ＭＳ Ｐゴシック"/>
          </a:endParaRPr>
        </a:p>
      </xdr:txBody>
    </xdr:sp>
    <xdr:clientData/>
  </xdr:oneCellAnchor>
  <xdr:twoCellAnchor>
    <xdr:from>
      <xdr:col>85</xdr:col>
      <xdr:colOff>38100</xdr:colOff>
      <xdr:row>91</xdr:row>
      <xdr:rowOff>73660</xdr:rowOff>
    </xdr:from>
    <xdr:to>
      <xdr:col>86</xdr:col>
      <xdr:colOff>25400</xdr:colOff>
      <xdr:row>91</xdr:row>
      <xdr:rowOff>73660</xdr:rowOff>
    </xdr:to>
    <xdr:cxnSp macro="">
      <xdr:nvCxnSpPr>
        <xdr:cNvPr id="675" name="直線コネクタ 674"/>
        <xdr:cNvCxnSpPr/>
      </xdr:nvCxnSpPr>
      <xdr:spPr>
        <a:xfrm>
          <a:off x="16230600" y="1567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166370</xdr:rowOff>
    </xdr:from>
    <xdr:to>
      <xdr:col>85</xdr:col>
      <xdr:colOff>127000</xdr:colOff>
      <xdr:row>96</xdr:row>
      <xdr:rowOff>19050</xdr:rowOff>
    </xdr:to>
    <xdr:cxnSp macro="">
      <xdr:nvCxnSpPr>
        <xdr:cNvPr id="676" name="直線コネクタ 675"/>
        <xdr:cNvCxnSpPr/>
      </xdr:nvCxnSpPr>
      <xdr:spPr>
        <a:xfrm flipV="1">
          <a:off x="15481300" y="164541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67310</xdr:rowOff>
    </xdr:from>
    <xdr:ext cx="534670" cy="259080"/>
    <xdr:sp macro="" textlink="">
      <xdr:nvSpPr>
        <xdr:cNvPr id="677" name="公債費平均値テキスト"/>
        <xdr:cNvSpPr txBox="1"/>
      </xdr:nvSpPr>
      <xdr:spPr>
        <a:xfrm>
          <a:off x="16370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88900</xdr:rowOff>
    </xdr:from>
    <xdr:to>
      <xdr:col>85</xdr:col>
      <xdr:colOff>177800</xdr:colOff>
      <xdr:row>97</xdr:row>
      <xdr:rowOff>19050</xdr:rowOff>
    </xdr:to>
    <xdr:sp macro="" textlink="">
      <xdr:nvSpPr>
        <xdr:cNvPr id="678" name="フローチャート: 判断 677"/>
        <xdr:cNvSpPr/>
      </xdr:nvSpPr>
      <xdr:spPr>
        <a:xfrm>
          <a:off x="16268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19050</xdr:rowOff>
    </xdr:from>
    <xdr:to>
      <xdr:col>81</xdr:col>
      <xdr:colOff>50800</xdr:colOff>
      <xdr:row>96</xdr:row>
      <xdr:rowOff>111760</xdr:rowOff>
    </xdr:to>
    <xdr:cxnSp macro="">
      <xdr:nvCxnSpPr>
        <xdr:cNvPr id="679" name="直線コネクタ 678"/>
        <xdr:cNvCxnSpPr/>
      </xdr:nvCxnSpPr>
      <xdr:spPr>
        <a:xfrm flipV="1">
          <a:off x="14592300" y="164782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88265</xdr:rowOff>
    </xdr:from>
    <xdr:to>
      <xdr:col>81</xdr:col>
      <xdr:colOff>101600</xdr:colOff>
      <xdr:row>97</xdr:row>
      <xdr:rowOff>18415</xdr:rowOff>
    </xdr:to>
    <xdr:sp macro="" textlink="">
      <xdr:nvSpPr>
        <xdr:cNvPr id="680" name="フローチャート: 判断 679"/>
        <xdr:cNvSpPr/>
      </xdr:nvSpPr>
      <xdr:spPr>
        <a:xfrm>
          <a:off x="1543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9525</xdr:rowOff>
    </xdr:from>
    <xdr:ext cx="533400" cy="257810"/>
    <xdr:sp macro="" textlink="">
      <xdr:nvSpPr>
        <xdr:cNvPr id="681" name="テキスト ボックス 680"/>
        <xdr:cNvSpPr txBox="1"/>
      </xdr:nvSpPr>
      <xdr:spPr>
        <a:xfrm>
          <a:off x="15213965" y="16640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111760</xdr:rowOff>
    </xdr:from>
    <xdr:to>
      <xdr:col>76</xdr:col>
      <xdr:colOff>114300</xdr:colOff>
      <xdr:row>96</xdr:row>
      <xdr:rowOff>126365</xdr:rowOff>
    </xdr:to>
    <xdr:cxnSp macro="">
      <xdr:nvCxnSpPr>
        <xdr:cNvPr id="682" name="直線コネクタ 681"/>
        <xdr:cNvCxnSpPr/>
      </xdr:nvCxnSpPr>
      <xdr:spPr>
        <a:xfrm flipV="1">
          <a:off x="13703300" y="16570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683" name="フローチャート: 判断 682"/>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24130</xdr:rowOff>
    </xdr:from>
    <xdr:ext cx="533400" cy="259080"/>
    <xdr:sp macro="" textlink="">
      <xdr:nvSpPr>
        <xdr:cNvPr id="684" name="テキスト ボックス 683"/>
        <xdr:cNvSpPr txBox="1"/>
      </xdr:nvSpPr>
      <xdr:spPr>
        <a:xfrm>
          <a:off x="14324965" y="16654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126365</xdr:rowOff>
    </xdr:from>
    <xdr:to>
      <xdr:col>71</xdr:col>
      <xdr:colOff>177800</xdr:colOff>
      <xdr:row>96</xdr:row>
      <xdr:rowOff>139065</xdr:rowOff>
    </xdr:to>
    <xdr:cxnSp macro="">
      <xdr:nvCxnSpPr>
        <xdr:cNvPr id="685" name="直線コネクタ 684"/>
        <xdr:cNvCxnSpPr/>
      </xdr:nvCxnSpPr>
      <xdr:spPr>
        <a:xfrm flipV="1">
          <a:off x="12814300" y="165855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118745</xdr:rowOff>
    </xdr:from>
    <xdr:to>
      <xdr:col>72</xdr:col>
      <xdr:colOff>38100</xdr:colOff>
      <xdr:row>97</xdr:row>
      <xdr:rowOff>48895</xdr:rowOff>
    </xdr:to>
    <xdr:sp macro="" textlink="">
      <xdr:nvSpPr>
        <xdr:cNvPr id="686" name="フローチャート: 判断 685"/>
        <xdr:cNvSpPr/>
      </xdr:nvSpPr>
      <xdr:spPr>
        <a:xfrm>
          <a:off x="13652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40640</xdr:rowOff>
    </xdr:from>
    <xdr:ext cx="533400" cy="257810"/>
    <xdr:sp macro="" textlink="">
      <xdr:nvSpPr>
        <xdr:cNvPr id="687" name="テキスト ボックス 686"/>
        <xdr:cNvSpPr txBox="1"/>
      </xdr:nvSpPr>
      <xdr:spPr>
        <a:xfrm>
          <a:off x="13435965" y="16671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106045</xdr:rowOff>
    </xdr:from>
    <xdr:to>
      <xdr:col>67</xdr:col>
      <xdr:colOff>101600</xdr:colOff>
      <xdr:row>97</xdr:row>
      <xdr:rowOff>36195</xdr:rowOff>
    </xdr:to>
    <xdr:sp macro="" textlink="">
      <xdr:nvSpPr>
        <xdr:cNvPr id="688" name="フローチャート: 判断 687"/>
        <xdr:cNvSpPr/>
      </xdr:nvSpPr>
      <xdr:spPr>
        <a:xfrm>
          <a:off x="12763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27940</xdr:rowOff>
    </xdr:from>
    <xdr:ext cx="533400" cy="259080"/>
    <xdr:sp macro="" textlink="">
      <xdr:nvSpPr>
        <xdr:cNvPr id="689" name="テキスト ボックス 688"/>
        <xdr:cNvSpPr txBox="1"/>
      </xdr:nvSpPr>
      <xdr:spPr>
        <a:xfrm>
          <a:off x="12546965" y="16658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114935</xdr:rowOff>
    </xdr:from>
    <xdr:to>
      <xdr:col>85</xdr:col>
      <xdr:colOff>177800</xdr:colOff>
      <xdr:row>96</xdr:row>
      <xdr:rowOff>45085</xdr:rowOff>
    </xdr:to>
    <xdr:sp macro="" textlink="">
      <xdr:nvSpPr>
        <xdr:cNvPr id="695" name="楕円 694"/>
        <xdr:cNvSpPr/>
      </xdr:nvSpPr>
      <xdr:spPr>
        <a:xfrm>
          <a:off x="162687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137795</xdr:rowOff>
    </xdr:from>
    <xdr:ext cx="598805" cy="259080"/>
    <xdr:sp macro="" textlink="">
      <xdr:nvSpPr>
        <xdr:cNvPr id="696" name="公債費該当値テキスト"/>
        <xdr:cNvSpPr txBox="1"/>
      </xdr:nvSpPr>
      <xdr:spPr>
        <a:xfrm>
          <a:off x="16370300" y="16254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139700</xdr:rowOff>
    </xdr:from>
    <xdr:to>
      <xdr:col>81</xdr:col>
      <xdr:colOff>101600</xdr:colOff>
      <xdr:row>96</xdr:row>
      <xdr:rowOff>69850</xdr:rowOff>
    </xdr:to>
    <xdr:sp macro="" textlink="">
      <xdr:nvSpPr>
        <xdr:cNvPr id="697" name="楕円 696"/>
        <xdr:cNvSpPr/>
      </xdr:nvSpPr>
      <xdr:spPr>
        <a:xfrm>
          <a:off x="15430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86360</xdr:rowOff>
    </xdr:from>
    <xdr:ext cx="597535" cy="257810"/>
    <xdr:sp macro="" textlink="">
      <xdr:nvSpPr>
        <xdr:cNvPr id="698" name="テキスト ボックス 697"/>
        <xdr:cNvSpPr txBox="1"/>
      </xdr:nvSpPr>
      <xdr:spPr>
        <a:xfrm>
          <a:off x="15181580" y="16202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60960</xdr:rowOff>
    </xdr:from>
    <xdr:to>
      <xdr:col>76</xdr:col>
      <xdr:colOff>165100</xdr:colOff>
      <xdr:row>96</xdr:row>
      <xdr:rowOff>162560</xdr:rowOff>
    </xdr:to>
    <xdr:sp macro="" textlink="">
      <xdr:nvSpPr>
        <xdr:cNvPr id="699" name="楕円 698"/>
        <xdr:cNvSpPr/>
      </xdr:nvSpPr>
      <xdr:spPr>
        <a:xfrm>
          <a:off x="14541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7620</xdr:rowOff>
    </xdr:from>
    <xdr:ext cx="533400" cy="257810"/>
    <xdr:sp macro="" textlink="">
      <xdr:nvSpPr>
        <xdr:cNvPr id="700" name="テキスト ボックス 699"/>
        <xdr:cNvSpPr txBox="1"/>
      </xdr:nvSpPr>
      <xdr:spPr>
        <a:xfrm>
          <a:off x="14324965" y="16295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75565</xdr:rowOff>
    </xdr:from>
    <xdr:to>
      <xdr:col>72</xdr:col>
      <xdr:colOff>38100</xdr:colOff>
      <xdr:row>97</xdr:row>
      <xdr:rowOff>6350</xdr:rowOff>
    </xdr:to>
    <xdr:sp macro="" textlink="">
      <xdr:nvSpPr>
        <xdr:cNvPr id="701" name="楕円 700"/>
        <xdr:cNvSpPr/>
      </xdr:nvSpPr>
      <xdr:spPr>
        <a:xfrm>
          <a:off x="13652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22225</xdr:rowOff>
    </xdr:from>
    <xdr:ext cx="533400" cy="258445"/>
    <xdr:sp macro="" textlink="">
      <xdr:nvSpPr>
        <xdr:cNvPr id="702" name="テキスト ボックス 701"/>
        <xdr:cNvSpPr txBox="1"/>
      </xdr:nvSpPr>
      <xdr:spPr>
        <a:xfrm>
          <a:off x="13435965" y="16309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88265</xdr:rowOff>
    </xdr:from>
    <xdr:to>
      <xdr:col>67</xdr:col>
      <xdr:colOff>101600</xdr:colOff>
      <xdr:row>97</xdr:row>
      <xdr:rowOff>18415</xdr:rowOff>
    </xdr:to>
    <xdr:sp macro="" textlink="">
      <xdr:nvSpPr>
        <xdr:cNvPr id="703" name="楕円 702"/>
        <xdr:cNvSpPr/>
      </xdr:nvSpPr>
      <xdr:spPr>
        <a:xfrm>
          <a:off x="12763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34925</xdr:rowOff>
    </xdr:from>
    <xdr:ext cx="533400" cy="259080"/>
    <xdr:sp macro="" textlink="">
      <xdr:nvSpPr>
        <xdr:cNvPr id="704" name="テキスト ボックス 703"/>
        <xdr:cNvSpPr txBox="1"/>
      </xdr:nvSpPr>
      <xdr:spPr>
        <a:xfrm>
          <a:off x="12546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3" name="テキスト ボックス 71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16" name="テキスト ボックス 715"/>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18" name="テキスト ボックス 717"/>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20" name="テキスト ボックス 719"/>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22" name="テキスト ボックス 721"/>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6" name="テキスト ボックス 72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116205</xdr:rowOff>
    </xdr:from>
    <xdr:to>
      <xdr:col>116</xdr:col>
      <xdr:colOff>62865</xdr:colOff>
      <xdr:row>39</xdr:row>
      <xdr:rowOff>44450</xdr:rowOff>
    </xdr:to>
    <xdr:cxnSp macro="">
      <xdr:nvCxnSpPr>
        <xdr:cNvPr id="728" name="直線コネクタ 727"/>
        <xdr:cNvCxnSpPr/>
      </xdr:nvCxnSpPr>
      <xdr:spPr>
        <a:xfrm flipV="1">
          <a:off x="22159595" y="54311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53975</xdr:rowOff>
    </xdr:from>
    <xdr:ext cx="249555" cy="257810"/>
    <xdr:sp macro="" textlink="">
      <xdr:nvSpPr>
        <xdr:cNvPr id="729" name="諸支出金最小値テキスト"/>
        <xdr:cNvSpPr txBox="1"/>
      </xdr:nvSpPr>
      <xdr:spPr>
        <a:xfrm>
          <a:off x="22212300" y="67405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63500</xdr:rowOff>
    </xdr:from>
    <xdr:ext cx="534670" cy="257810"/>
    <xdr:sp macro="" textlink="">
      <xdr:nvSpPr>
        <xdr:cNvPr id="731" name="諸支出金最大値テキスト"/>
        <xdr:cNvSpPr txBox="1"/>
      </xdr:nvSpPr>
      <xdr:spPr>
        <a:xfrm>
          <a:off x="22212300" y="5207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10,233</a:t>
          </a:r>
          <a:endParaRPr kumimoji="1" lang="ja-JP" altLang="en-US" sz="1000" b="1">
            <a:latin typeface="ＭＳ Ｐゴシック"/>
          </a:endParaRPr>
        </a:p>
      </xdr:txBody>
    </xdr:sp>
    <xdr:clientData/>
  </xdr:oneCellAnchor>
  <xdr:twoCellAnchor>
    <xdr:from>
      <xdr:col>115</xdr:col>
      <xdr:colOff>165100</xdr:colOff>
      <xdr:row>31</xdr:row>
      <xdr:rowOff>116205</xdr:rowOff>
    </xdr:from>
    <xdr:to>
      <xdr:col>116</xdr:col>
      <xdr:colOff>152400</xdr:colOff>
      <xdr:row>31</xdr:row>
      <xdr:rowOff>116205</xdr:rowOff>
    </xdr:to>
    <xdr:cxnSp macro="">
      <xdr:nvCxnSpPr>
        <xdr:cNvPr id="732" name="直線コネクタ 731"/>
        <xdr:cNvCxnSpPr/>
      </xdr:nvCxnSpPr>
      <xdr:spPr>
        <a:xfrm>
          <a:off x="22072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143510</xdr:rowOff>
    </xdr:from>
    <xdr:ext cx="378460" cy="257810"/>
    <xdr:sp macro="" textlink="">
      <xdr:nvSpPr>
        <xdr:cNvPr id="734" name="諸支出金平均値テキスト"/>
        <xdr:cNvSpPr txBox="1"/>
      </xdr:nvSpPr>
      <xdr:spPr>
        <a:xfrm>
          <a:off x="22212300" y="648716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50165</xdr:rowOff>
    </xdr:to>
    <xdr:sp macro="" textlink="">
      <xdr:nvSpPr>
        <xdr:cNvPr id="735" name="フローチャート: 判断 734"/>
        <xdr:cNvSpPr/>
      </xdr:nvSpPr>
      <xdr:spPr>
        <a:xfrm>
          <a:off x="22110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34290</xdr:rowOff>
    </xdr:from>
    <xdr:ext cx="378460" cy="259080"/>
    <xdr:sp macro="" textlink="">
      <xdr:nvSpPr>
        <xdr:cNvPr id="738" name="テキスト ボックス 737"/>
        <xdr:cNvSpPr txBox="1"/>
      </xdr:nvSpPr>
      <xdr:spPr>
        <a:xfrm>
          <a:off x="21134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65405</xdr:rowOff>
    </xdr:from>
    <xdr:to>
      <xdr:col>107</xdr:col>
      <xdr:colOff>101600</xdr:colOff>
      <xdr:row>38</xdr:row>
      <xdr:rowOff>167005</xdr:rowOff>
    </xdr:to>
    <xdr:sp macro="" textlink="">
      <xdr:nvSpPr>
        <xdr:cNvPr id="740" name="フローチャート: 判断 739"/>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12065</xdr:rowOff>
    </xdr:from>
    <xdr:ext cx="378460" cy="259080"/>
    <xdr:sp macro="" textlink="">
      <xdr:nvSpPr>
        <xdr:cNvPr id="741" name="テキスト ボックス 740"/>
        <xdr:cNvSpPr txBox="1"/>
      </xdr:nvSpPr>
      <xdr:spPr>
        <a:xfrm>
          <a:off x="20245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141605</xdr:rowOff>
    </xdr:to>
    <xdr:sp macro="" textlink="">
      <xdr:nvSpPr>
        <xdr:cNvPr id="743" name="フローチャート: 判断 742"/>
        <xdr:cNvSpPr/>
      </xdr:nvSpPr>
      <xdr:spPr>
        <a:xfrm>
          <a:off x="19494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158115</xdr:rowOff>
    </xdr:from>
    <xdr:ext cx="378460" cy="257810"/>
    <xdr:sp macro="" textlink="">
      <xdr:nvSpPr>
        <xdr:cNvPr id="744" name="テキスト ボックス 743"/>
        <xdr:cNvSpPr txBox="1"/>
      </xdr:nvSpPr>
      <xdr:spPr>
        <a:xfrm>
          <a:off x="19356070" y="63303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45" name="フローチャート: 判断 744"/>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25400</xdr:rowOff>
    </xdr:from>
    <xdr:ext cx="378460" cy="259080"/>
    <xdr:sp macro="" textlink="">
      <xdr:nvSpPr>
        <xdr:cNvPr id="746" name="テキスト ボックス 745"/>
        <xdr:cNvSpPr txBox="1"/>
      </xdr:nvSpPr>
      <xdr:spPr>
        <a:xfrm>
          <a:off x="18467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98425</xdr:rowOff>
    </xdr:from>
    <xdr:ext cx="249555" cy="257810"/>
    <xdr:sp macro="" textlink="">
      <xdr:nvSpPr>
        <xdr:cNvPr id="753" name="諸支出金該当値テキスト"/>
        <xdr:cNvSpPr txBox="1"/>
      </xdr:nvSpPr>
      <xdr:spPr>
        <a:xfrm>
          <a:off x="22212300" y="66135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55" name="テキスト ボックス 754"/>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57" name="テキスト ボックス 756"/>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59" name="テキスト ボックス 758"/>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61" name="テキスト ボックス 760"/>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0" name="テキスト ボックス 76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73" name="テキスト ボックス 772"/>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75" name="テキスト ボックス 774"/>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7" name="直線コネクタ 77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87" name="テキスト ボックス 786"/>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790" name="テキスト ボックス 789"/>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793" name="テキスト ボックス 792"/>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795" name="テキスト ボックス 794"/>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04" name="テキスト ボックス 803"/>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06" name="テキスト ボックス 805"/>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08" name="テキスト ボックス 807"/>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10" name="テキスト ボックス 809"/>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総務費については、住民一人当たり</a:t>
          </a:r>
          <a:r>
            <a:rPr kumimoji="1" lang="en-US" altLang="ja-JP" sz="1100">
              <a:latin typeface="ＭＳ Ｐゴシック"/>
              <a:ea typeface="ＭＳ Ｐゴシック"/>
            </a:rPr>
            <a:t>201,810</a:t>
          </a:r>
          <a:r>
            <a:rPr kumimoji="1" lang="ja-JP" altLang="en-US" sz="1100">
              <a:latin typeface="ＭＳ Ｐゴシック"/>
              <a:ea typeface="ＭＳ Ｐゴシック"/>
            </a:rPr>
            <a:t>円となっており、</a:t>
          </a:r>
          <a:r>
            <a:rPr kumimoji="1" lang="ja-JP" altLang="ja-JP" sz="1100">
              <a:solidFill>
                <a:schemeClr val="dk1"/>
              </a:solidFill>
              <a:effectLst/>
              <a:latin typeface="ＭＳ Ｐゴシック"/>
              <a:ea typeface="ＭＳ Ｐゴシック"/>
              <a:cs typeface="+mn-cs"/>
            </a:rPr>
            <a:t>類似団体平均を上回っている</a:t>
          </a:r>
          <a:r>
            <a:rPr kumimoji="1" lang="ja-JP" altLang="en-US" sz="1100">
              <a:latin typeface="ＭＳ Ｐゴシック"/>
              <a:ea typeface="ＭＳ Ｐゴシック"/>
            </a:rPr>
            <a:t>。</a:t>
          </a:r>
          <a:r>
            <a:rPr kumimoji="1" lang="ja-JP" altLang="ja-JP" sz="1100">
              <a:solidFill>
                <a:schemeClr val="dk1"/>
              </a:solidFill>
              <a:effectLst/>
              <a:latin typeface="ＭＳ Ｐゴシック"/>
              <a:ea typeface="ＭＳ Ｐゴシック"/>
              <a:cs typeface="+mn-cs"/>
            </a:rPr>
            <a:t>秋田県電算システム共同事業に係る経費の増加、旧七滝小学校改修事業に係る経費の皆増により、</a:t>
          </a:r>
          <a:r>
            <a:rPr kumimoji="1" lang="ja-JP" altLang="en-US" sz="1100">
              <a:latin typeface="ＭＳ Ｐゴシック"/>
              <a:ea typeface="ＭＳ Ｐゴシック"/>
            </a:rPr>
            <a:t>前年度から</a:t>
          </a:r>
          <a:r>
            <a:rPr kumimoji="1" lang="en-US" altLang="ja-JP" sz="1100">
              <a:latin typeface="ＭＳ Ｐゴシック"/>
              <a:ea typeface="ＭＳ Ｐゴシック"/>
            </a:rPr>
            <a:t>10,977</a:t>
          </a:r>
          <a:r>
            <a:rPr kumimoji="1" lang="ja-JP" altLang="en-US" sz="1100">
              <a:latin typeface="ＭＳ Ｐゴシック"/>
              <a:ea typeface="ＭＳ Ｐゴシック"/>
            </a:rPr>
            <a:t>円増加した。</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土木費については、住民一人当たり</a:t>
          </a:r>
          <a:r>
            <a:rPr kumimoji="1" lang="en-US" altLang="ja-JP" sz="1100">
              <a:solidFill>
                <a:schemeClr val="dk1"/>
              </a:solidFill>
              <a:effectLst/>
              <a:latin typeface="ＭＳ Ｐゴシック"/>
              <a:ea typeface="ＭＳ Ｐゴシック"/>
              <a:cs typeface="+mn-cs"/>
            </a:rPr>
            <a:t>89,796</a:t>
          </a:r>
          <a:r>
            <a:rPr kumimoji="1" lang="ja-JP" altLang="ja-JP" sz="1100">
              <a:solidFill>
                <a:schemeClr val="dk1"/>
              </a:solidFill>
              <a:effectLst/>
              <a:latin typeface="ＭＳ Ｐゴシック"/>
              <a:ea typeface="ＭＳ Ｐゴシック"/>
              <a:cs typeface="+mn-cs"/>
            </a:rPr>
            <a:t>円となっている。定住促進住宅建設事業の終了等により、前年度から</a:t>
          </a:r>
          <a:r>
            <a:rPr kumimoji="1" lang="en-US" altLang="ja-JP" sz="1100">
              <a:solidFill>
                <a:schemeClr val="dk1"/>
              </a:solidFill>
              <a:effectLst/>
              <a:latin typeface="ＭＳ Ｐゴシック"/>
              <a:ea typeface="ＭＳ Ｐゴシック"/>
              <a:cs typeface="+mn-cs"/>
            </a:rPr>
            <a:t>48,878</a:t>
          </a:r>
          <a:r>
            <a:rPr kumimoji="1" lang="ja-JP" altLang="ja-JP" sz="1100">
              <a:solidFill>
                <a:schemeClr val="dk1"/>
              </a:solidFill>
              <a:effectLst/>
              <a:latin typeface="ＭＳ Ｐゴシック"/>
              <a:ea typeface="ＭＳ Ｐゴシック"/>
              <a:cs typeface="+mn-cs"/>
            </a:rPr>
            <a:t>円減少したが、類似団体平均を上回っている。今後、</a:t>
          </a:r>
          <a:r>
            <a:rPr kumimoji="1" lang="ja-JP" altLang="en-US" sz="1100">
              <a:solidFill>
                <a:schemeClr val="dk1"/>
              </a:solidFill>
              <a:effectLst/>
              <a:latin typeface="ＭＳ Ｐゴシック"/>
              <a:ea typeface="ＭＳ Ｐゴシック"/>
              <a:cs typeface="+mn-cs"/>
            </a:rPr>
            <a:t>十和田湖和井内エリア整備事業</a:t>
          </a:r>
          <a:r>
            <a:rPr kumimoji="1" lang="ja-JP" altLang="ja-JP" sz="1100">
              <a:solidFill>
                <a:schemeClr val="dk1"/>
              </a:solidFill>
              <a:effectLst/>
              <a:latin typeface="ＭＳ Ｐゴシック"/>
              <a:ea typeface="ＭＳ Ｐゴシック"/>
              <a:cs typeface="+mn-cs"/>
            </a:rPr>
            <a:t>が予定されていることから、事業費は今後も高い水準が続く見込みである。</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消防費については、住民一人当たり</a:t>
          </a:r>
          <a:r>
            <a:rPr kumimoji="1" lang="en-US" altLang="ja-JP" sz="1100">
              <a:latin typeface="ＭＳ Ｐゴシック"/>
              <a:ea typeface="ＭＳ Ｐゴシック"/>
            </a:rPr>
            <a:t>37,650</a:t>
          </a:r>
          <a:r>
            <a:rPr kumimoji="1" lang="ja-JP" altLang="en-US" sz="1100">
              <a:latin typeface="ＭＳ Ｐゴシック"/>
              <a:ea typeface="ＭＳ Ｐゴシック"/>
            </a:rPr>
            <a:t>円となっており、前年度から</a:t>
          </a:r>
          <a:r>
            <a:rPr kumimoji="1" lang="en-US" altLang="ja-JP" sz="1100">
              <a:latin typeface="ＭＳ Ｐゴシック"/>
              <a:ea typeface="ＭＳ Ｐゴシック"/>
            </a:rPr>
            <a:t>5,890</a:t>
          </a:r>
          <a:r>
            <a:rPr kumimoji="1" lang="ja-JP" altLang="en-US" sz="1100">
              <a:latin typeface="ＭＳ Ｐゴシック"/>
              <a:ea typeface="ＭＳ Ｐゴシック"/>
            </a:rPr>
            <a:t>円増加した。類似団体平均を上回った要因としては、鹿角広域行政組合負担金の増加、消防団消防ポンプ車購入事業やＪアラート更新事業が挙げられる。今後、防災無線デジタル化事業が予定されていることから、同程度の水準が続く見込みである。</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教育費については、住民一人当たり</a:t>
          </a:r>
          <a:r>
            <a:rPr kumimoji="1" lang="en-US" altLang="ja-JP" sz="1100">
              <a:latin typeface="ＭＳ Ｐゴシック"/>
              <a:ea typeface="ＭＳ Ｐゴシック"/>
            </a:rPr>
            <a:t>77,049</a:t>
          </a:r>
          <a:r>
            <a:rPr kumimoji="1" lang="ja-JP" altLang="en-US" sz="1100">
              <a:latin typeface="ＭＳ Ｐゴシック"/>
              <a:ea typeface="ＭＳ Ｐゴシック"/>
            </a:rPr>
            <a:t>円となっている。交流センター駐車場整備、放課後児童クラブ改修事業の終了により、前年度から</a:t>
          </a:r>
          <a:r>
            <a:rPr kumimoji="1" lang="en-US" altLang="ja-JP" sz="1100">
              <a:latin typeface="ＭＳ Ｐゴシック"/>
              <a:ea typeface="ＭＳ Ｐゴシック"/>
            </a:rPr>
            <a:t>15,216</a:t>
          </a:r>
          <a:r>
            <a:rPr kumimoji="1" lang="ja-JP" altLang="en-US" sz="1100">
              <a:latin typeface="ＭＳ Ｐゴシック"/>
              <a:ea typeface="ＭＳ Ｐゴシック"/>
            </a:rPr>
            <a:t>円減少したが、類似団体平均を上回った要因としては、交流センター改修事業や向陽体育館防災機能強化事業の実施が挙げられる。今後も、社会教育施設や社会体育施設の更新等が予定されていることから、事業費は現状並みの水準が続く見込みである。</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rPr>
            <a:t>民生費については、住民</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人あたり</a:t>
          </a:r>
          <a:r>
            <a:rPr kumimoji="1" lang="en-US" altLang="ja-JP" sz="1100">
              <a:solidFill>
                <a:sysClr val="windowText" lastClr="000000"/>
              </a:solidFill>
              <a:latin typeface="ＭＳ Ｐゴシック"/>
              <a:ea typeface="ＭＳ Ｐゴシック"/>
            </a:rPr>
            <a:t>162,787</a:t>
          </a:r>
          <a:r>
            <a:rPr kumimoji="1" lang="ja-JP" altLang="en-US" sz="1100">
              <a:solidFill>
                <a:sysClr val="windowText" lastClr="000000"/>
              </a:solidFill>
              <a:latin typeface="ＭＳ Ｐゴシック"/>
              <a:ea typeface="ＭＳ Ｐゴシック"/>
            </a:rPr>
            <a:t>円となっており、臨時福祉給付金の終了等により、前年度から</a:t>
          </a:r>
          <a:r>
            <a:rPr kumimoji="1" lang="en-US" altLang="ja-JP" sz="1100">
              <a:solidFill>
                <a:sysClr val="windowText" lastClr="000000"/>
              </a:solidFill>
              <a:latin typeface="ＭＳ Ｐゴシック"/>
              <a:ea typeface="ＭＳ Ｐゴシック"/>
            </a:rPr>
            <a:t>8,261</a:t>
          </a:r>
          <a:r>
            <a:rPr kumimoji="1" lang="ja-JP" altLang="en-US" sz="1100">
              <a:solidFill>
                <a:sysClr val="windowText" lastClr="000000"/>
              </a:solidFill>
              <a:latin typeface="ＭＳ Ｐゴシック"/>
              <a:ea typeface="ＭＳ Ｐゴシック"/>
            </a:rPr>
            <a:t>円減少した。今後は同程度の水準が続く見込みである。</a:t>
          </a:r>
          <a:endParaRPr kumimoji="1" lang="en-US" altLang="ja-JP" sz="11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○財政調整基金及び実質単年度収支</a:t>
          </a:r>
          <a:endParaRPr kumimoji="1" lang="en-US" altLang="ja-JP" sz="1000">
            <a:latin typeface="ＭＳ ゴシック"/>
            <a:ea typeface="ＭＳ ゴシック"/>
          </a:endParaRPr>
        </a:p>
        <a:p>
          <a:r>
            <a:rPr kumimoji="1" lang="ja-JP" altLang="en-US" sz="1000">
              <a:latin typeface="ＭＳ ゴシック"/>
              <a:ea typeface="ＭＳ ゴシック"/>
            </a:rPr>
            <a:t>　</a:t>
          </a:r>
          <a:r>
            <a:rPr kumimoji="1" lang="ja-JP" altLang="en-US" sz="1000">
              <a:solidFill>
                <a:sysClr val="windowText" lastClr="000000"/>
              </a:solidFill>
              <a:latin typeface="ＭＳ ゴシック"/>
              <a:ea typeface="ＭＳ ゴシック"/>
            </a:rPr>
            <a:t>平成</a:t>
          </a:r>
          <a:r>
            <a:rPr kumimoji="1" lang="en-US" altLang="ja-JP" sz="1000">
              <a:solidFill>
                <a:sysClr val="windowText" lastClr="000000"/>
              </a:solidFill>
              <a:latin typeface="ＭＳ ゴシック"/>
              <a:ea typeface="ＭＳ ゴシック"/>
            </a:rPr>
            <a:t>29</a:t>
          </a:r>
          <a:r>
            <a:rPr kumimoji="1" lang="ja-JP" altLang="en-US" sz="1000">
              <a:solidFill>
                <a:sysClr val="windowText" lastClr="000000"/>
              </a:solidFill>
              <a:latin typeface="ＭＳ ゴシック"/>
              <a:ea typeface="ＭＳ ゴシック"/>
            </a:rPr>
            <a:t>年度は、法人業績の回復による税収の増加や普通交付税の増加などにより、財政調整基金を積み増ししたことから、基金残高が増加したが、平成</a:t>
          </a:r>
          <a:r>
            <a:rPr kumimoji="1" lang="en-US" altLang="ja-JP" sz="1000">
              <a:solidFill>
                <a:sysClr val="windowText" lastClr="000000"/>
              </a:solidFill>
              <a:latin typeface="ＭＳ ゴシック"/>
              <a:ea typeface="ＭＳ ゴシック"/>
            </a:rPr>
            <a:t>30</a:t>
          </a:r>
          <a:r>
            <a:rPr kumimoji="1" lang="ja-JP" altLang="en-US" sz="1000">
              <a:solidFill>
                <a:sysClr val="windowText" lastClr="000000"/>
              </a:solidFill>
              <a:latin typeface="ＭＳ ゴシック"/>
              <a:ea typeface="ＭＳ ゴシック"/>
            </a:rPr>
            <a:t>年度は大型事業実施に伴う公債費の増加などにより、財源調整のため、基金の積立額より取り崩し額が大きくなったことから、前年度と比較して８百万円減少し、実質単年度収支が悪化した。</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○実質収支額</a:t>
          </a:r>
          <a:endParaRPr kumimoji="1" lang="en-US" altLang="ja-JP" sz="1000">
            <a:solidFill>
              <a:sysClr val="windowText" lastClr="000000"/>
            </a:solidFill>
            <a:latin typeface="ＭＳ ゴシック"/>
            <a:ea typeface="ＭＳ ゴシック"/>
          </a:endParaRPr>
        </a:p>
        <a:p>
          <a:r>
            <a:rPr kumimoji="1" lang="ja-JP" altLang="en-US" sz="1000">
              <a:latin typeface="ＭＳ ゴシック"/>
              <a:ea typeface="ＭＳ ゴシック"/>
            </a:rPr>
            <a:t>　平成</a:t>
          </a:r>
          <a:r>
            <a:rPr kumimoji="1" lang="en-US" altLang="ja-JP" sz="1000">
              <a:latin typeface="ＭＳ ゴシック"/>
              <a:ea typeface="ＭＳ ゴシック"/>
            </a:rPr>
            <a:t>30</a:t>
          </a:r>
          <a:r>
            <a:rPr kumimoji="1" lang="ja-JP" altLang="en-US" sz="1000">
              <a:latin typeface="ＭＳ ゴシック"/>
              <a:ea typeface="ＭＳ ゴシック"/>
            </a:rPr>
            <a:t>年度は、法人町民税及び普通交付税が減少した一方、公債費の増加などにより減少した。標準財政規模における比率は２～６％の範囲での財政運営が望ましいと考えている。自主財源確保のため、引き続き地方税の収納対策の強化と使用料等の定期的な見直し、維持管理経費の削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○現状</a:t>
          </a:r>
          <a:endParaRPr kumimoji="1" lang="en-US" altLang="ja-JP" sz="12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水道事業会計については、高料金対策に要する経費分として、</a:t>
          </a:r>
          <a:r>
            <a:rPr kumimoji="1" lang="en-US" altLang="ja-JP" sz="1200">
              <a:solidFill>
                <a:schemeClr val="dk1"/>
              </a:solidFill>
              <a:effectLst/>
              <a:latin typeface="ＭＳ Ｐゴシック"/>
              <a:ea typeface="ＭＳ Ｐゴシック"/>
              <a:cs typeface="+mn-cs"/>
            </a:rPr>
            <a:t>100</a:t>
          </a:r>
          <a:r>
            <a:rPr kumimoji="1" lang="ja-JP" altLang="ja-JP" sz="1200">
              <a:solidFill>
                <a:schemeClr val="dk1"/>
              </a:solidFill>
              <a:effectLst/>
              <a:latin typeface="ＭＳ Ｐゴシック"/>
              <a:ea typeface="ＭＳ Ｐゴシック"/>
              <a:cs typeface="+mn-cs"/>
            </a:rPr>
            <a:t>百万円を一般会計から繰り入れたことにより黒字となっている。人口減少による給水収益の減や砂子沢ダム浄水場建設による減価償却費の増により、一般会計からの繰り入れがないと高水準の料金設定をせざるを得ない状況であるが、定期的な料金体系の見直しと、費用の削減を実施し安定的な経営を図っていく。</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一般会計については、法人町民税や普通交付税が減少した一方、公債費などの増加により、実質収支額が減少したことが、黒字縮小の要因として挙げられる。</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国民健康保険特別会計については、被保険者数が減少傾向にあるが、１件当たりの療養給付費も減少傾向にあること、平成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年度からの国民健康保険広域化に向けて、平成</a:t>
          </a:r>
          <a:r>
            <a:rPr kumimoji="1" lang="en-US" altLang="ja-JP" sz="1200">
              <a:solidFill>
                <a:schemeClr val="dk1"/>
              </a:solidFill>
              <a:effectLst/>
              <a:latin typeface="ＭＳ Ｐゴシック"/>
              <a:ea typeface="ＭＳ Ｐゴシック"/>
              <a:cs typeface="+mn-cs"/>
            </a:rPr>
            <a:t>28</a:t>
          </a:r>
          <a:r>
            <a:rPr kumimoji="1" lang="ja-JP" altLang="en-US" sz="1200">
              <a:solidFill>
                <a:schemeClr val="dk1"/>
              </a:solidFill>
              <a:effectLst/>
              <a:latin typeface="ＭＳ Ｐゴシック"/>
              <a:ea typeface="ＭＳ Ｐゴシック"/>
              <a:cs typeface="+mn-cs"/>
            </a:rPr>
            <a:t>年度に保険税率の改正を行ったことにより、黒字となっている。平成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年度は、前年度以上に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歳計剰余金の処分等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a:ea typeface="ＭＳ Ｐゴシック"/>
              <a:cs typeface="+mn-cs"/>
            </a:rPr>
            <a:t>財政調整基金への積立金としたため、実質収支額が少なくなったことが黒字縮小の要因</a:t>
          </a:r>
          <a:r>
            <a:rPr kumimoji="1" lang="ja-JP" altLang="en-US" sz="1200">
              <a:solidFill>
                <a:schemeClr val="dk1"/>
              </a:solidFill>
              <a:effectLst/>
              <a:latin typeface="ＭＳ Ｐゴシック"/>
              <a:ea typeface="ＭＳ Ｐゴシック"/>
              <a:cs typeface="+mn-cs"/>
            </a:rPr>
            <a:t>として</a:t>
          </a:r>
          <a:r>
            <a:rPr kumimoji="1" lang="ja-JP" altLang="ja-JP" sz="1200">
              <a:solidFill>
                <a:schemeClr val="dk1"/>
              </a:solidFill>
              <a:effectLst/>
              <a:latin typeface="ＭＳ Ｐゴシック"/>
              <a:ea typeface="ＭＳ Ｐゴシック"/>
              <a:cs typeface="+mn-cs"/>
            </a:rPr>
            <a:t>挙げられる。</a:t>
          </a:r>
          <a:r>
            <a:rPr kumimoji="1" lang="ja-JP" altLang="en-US" sz="1200">
              <a:solidFill>
                <a:schemeClr val="dk1"/>
              </a:solidFill>
              <a:effectLst/>
              <a:latin typeface="ＭＳ Ｐゴシック"/>
              <a:ea typeface="ＭＳ Ｐゴシック"/>
              <a:cs typeface="+mn-cs"/>
            </a:rPr>
            <a:t>　</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○今後の対応</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各会計において、引き続き緊急かつ必要な事業を峻別し、経費の削減を図り、適性な財政運営、企業経営を行っていく。</a:t>
          </a:r>
          <a:endParaRPr lang="ja-JP" altLang="ja-JP" sz="12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○元利償還金</a:t>
          </a:r>
          <a:endParaRPr kumimoji="1" lang="en-US" altLang="ja-JP" sz="1000">
            <a:latin typeface="ＭＳ ゴシック"/>
            <a:ea typeface="ＭＳ ゴシック"/>
          </a:endParaRPr>
        </a:p>
        <a:p>
          <a:r>
            <a:rPr kumimoji="1" lang="ja-JP" altLang="en-US" sz="1000">
              <a:latin typeface="ＭＳ ゴシック"/>
              <a:ea typeface="ＭＳ ゴシック"/>
            </a:rPr>
            <a:t>　過疎対策事業債等を財源とした明治百年通りにぎわい創出事業などの大型事業の元利償還が平成</a:t>
          </a:r>
          <a:r>
            <a:rPr kumimoji="1" lang="en-US" altLang="ja-JP" sz="1000">
              <a:latin typeface="ＭＳ ゴシック"/>
              <a:ea typeface="ＭＳ ゴシック"/>
            </a:rPr>
            <a:t>29</a:t>
          </a:r>
          <a:r>
            <a:rPr kumimoji="1" lang="ja-JP" altLang="en-US" sz="1000">
              <a:latin typeface="ＭＳ ゴシック"/>
              <a:ea typeface="ＭＳ ゴシック"/>
            </a:rPr>
            <a:t>年度から始まったことにより増加している。今後、十和田湖和井内エリア整備事業の財源として地方債を発行予定であり、</a:t>
          </a:r>
          <a:r>
            <a:rPr kumimoji="1" lang="ja-JP" altLang="en-US" sz="1000">
              <a:solidFill>
                <a:sysClr val="windowText" lastClr="000000"/>
              </a:solidFill>
              <a:latin typeface="ＭＳ ゴシック"/>
              <a:ea typeface="ＭＳ ゴシック"/>
            </a:rPr>
            <a:t>令和５年度をピークにその後減少する見通しである。</a:t>
          </a:r>
          <a:endParaRPr kumimoji="1" lang="en-US" altLang="ja-JP" sz="1000">
            <a:solidFill>
              <a:sysClr val="windowText" lastClr="000000"/>
            </a:solidFill>
            <a:latin typeface="ＭＳ ゴシック"/>
            <a:ea typeface="ＭＳ ゴシック"/>
          </a:endParaRPr>
        </a:p>
        <a:p>
          <a:r>
            <a:rPr kumimoji="1" lang="ja-JP" altLang="en-US" sz="1000">
              <a:latin typeface="ＭＳ ゴシック"/>
              <a:ea typeface="ＭＳ ゴシック"/>
            </a:rPr>
            <a:t>○公営企業債の元利償還金に対する繰入金</a:t>
          </a:r>
          <a:endParaRPr kumimoji="1" lang="en-US" altLang="ja-JP" sz="1000">
            <a:latin typeface="ＭＳ ゴシック"/>
            <a:ea typeface="ＭＳ ゴシック"/>
          </a:endParaRPr>
        </a:p>
        <a:p>
          <a:r>
            <a:rPr kumimoji="1" lang="ja-JP" altLang="en-US" sz="1000">
              <a:latin typeface="ＭＳ ゴシック"/>
              <a:ea typeface="ＭＳ ゴシック"/>
            </a:rPr>
            <a:t>　水道事業会計において、平成</a:t>
          </a:r>
          <a:r>
            <a:rPr kumimoji="1" lang="en-US" altLang="ja-JP" sz="1000">
              <a:latin typeface="ＭＳ ゴシック"/>
              <a:ea typeface="ＭＳ ゴシック"/>
            </a:rPr>
            <a:t>25</a:t>
          </a:r>
          <a:r>
            <a:rPr kumimoji="1" lang="ja-JP" altLang="en-US" sz="1000">
              <a:latin typeface="ＭＳ ゴシック"/>
              <a:ea typeface="ＭＳ ゴシック"/>
            </a:rPr>
            <a:t>年度から砂子沢ダム浄水場建設による減価償却費の増により、基準内繰入金の高料金対策に要する経費が高い水準で推移している。今後も同水準で推移する見込みである。</a:t>
          </a:r>
          <a:endParaRPr kumimoji="1" lang="en-US" altLang="ja-JP" sz="1000">
            <a:latin typeface="ＭＳ ゴシック"/>
            <a:ea typeface="ＭＳ ゴシック"/>
          </a:endParaRPr>
        </a:p>
        <a:p>
          <a:r>
            <a:rPr kumimoji="1" lang="ja-JP" altLang="en-US" sz="1000">
              <a:latin typeface="ＭＳ ゴシック"/>
              <a:ea typeface="ＭＳ ゴシック"/>
            </a:rPr>
            <a:t>○今後の対応</a:t>
          </a:r>
          <a:endParaRPr kumimoji="1" lang="en-US" altLang="ja-JP" sz="1000">
            <a:latin typeface="ＭＳ ゴシック"/>
            <a:ea typeface="ＭＳ ゴシック"/>
          </a:endParaRPr>
        </a:p>
        <a:p>
          <a:r>
            <a:rPr kumimoji="1" lang="ja-JP" altLang="en-US" sz="1000">
              <a:latin typeface="ＭＳ ゴシック"/>
              <a:ea typeface="ＭＳ ゴシック"/>
            </a:rPr>
            <a:t>　元利償還金等については、今後も増加していくことが予想されるため、財政の健全性を維持するためにも借入と償還のバランスに留意し、計画的な事業執行を図っていく。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ysClr val="windowText" lastClr="000000"/>
              </a:solidFill>
              <a:latin typeface="ＭＳ ゴシック"/>
              <a:ea typeface="ＭＳ ゴシック"/>
            </a:rPr>
            <a:t>当町では、満期一括償還の地方債を発行していないため、減債基金残高と減債基金積立相当額に該当する数値はありません。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○一般会計等に係る地方債残高</a:t>
          </a:r>
          <a:endParaRPr kumimoji="1" lang="en-US" altLang="ja-JP" sz="900">
            <a:latin typeface="ＭＳ ゴシック"/>
            <a:ea typeface="ＭＳ ゴシック"/>
          </a:endParaRPr>
        </a:p>
        <a:p>
          <a:r>
            <a:rPr kumimoji="1" lang="ja-JP" altLang="en-US" sz="900">
              <a:latin typeface="ＭＳ ゴシック"/>
              <a:ea typeface="ＭＳ ゴシック"/>
            </a:rPr>
            <a:t>　平成</a:t>
          </a:r>
          <a:r>
            <a:rPr kumimoji="1" lang="en-US" altLang="ja-JP" sz="900">
              <a:latin typeface="ＭＳ ゴシック"/>
              <a:ea typeface="ＭＳ ゴシック"/>
            </a:rPr>
            <a:t>23</a:t>
          </a:r>
          <a:r>
            <a:rPr kumimoji="1" lang="ja-JP" altLang="en-US" sz="900">
              <a:latin typeface="ＭＳ ゴシック"/>
              <a:ea typeface="ＭＳ ゴシック"/>
            </a:rPr>
            <a:t>～</a:t>
          </a:r>
          <a:r>
            <a:rPr kumimoji="1" lang="en-US" altLang="ja-JP" sz="900">
              <a:latin typeface="ＭＳ ゴシック"/>
              <a:ea typeface="ＭＳ ゴシック"/>
            </a:rPr>
            <a:t>29</a:t>
          </a:r>
          <a:r>
            <a:rPr kumimoji="1" lang="ja-JP" altLang="en-US" sz="900">
              <a:latin typeface="ＭＳ ゴシック"/>
              <a:ea typeface="ＭＳ ゴシック"/>
            </a:rPr>
            <a:t>年度にかけて実施した大規模な投資的事業（明治百年通りにぎわい創出事業等）に係る元利償還が平成</a:t>
          </a:r>
          <a:r>
            <a:rPr kumimoji="1" lang="en-US" altLang="ja-JP" sz="900">
              <a:latin typeface="ＭＳ ゴシック"/>
              <a:ea typeface="ＭＳ ゴシック"/>
            </a:rPr>
            <a:t>29</a:t>
          </a:r>
          <a:r>
            <a:rPr kumimoji="1" lang="ja-JP" altLang="en-US" sz="900">
              <a:latin typeface="ＭＳ ゴシック"/>
              <a:ea typeface="ＭＳ ゴシック"/>
            </a:rPr>
            <a:t>年度から始まったことにより、地方債残高は減少傾向にある。しかし、今後、地方債を財源とする投資的事業（十和田湖和井内エリア整備事業）が予定されていることから、</a:t>
          </a:r>
          <a:r>
            <a:rPr kumimoji="1" lang="ja-JP" altLang="en-US" sz="900">
              <a:solidFill>
                <a:sysClr val="windowText" lastClr="000000"/>
              </a:solidFill>
              <a:latin typeface="ＭＳ ゴシック"/>
              <a:ea typeface="ＭＳ ゴシック"/>
            </a:rPr>
            <a:t>増加が見込まれる。第５次小</a:t>
          </a:r>
          <a:r>
            <a:rPr kumimoji="1" lang="ja-JP" altLang="en-US" sz="900">
              <a:latin typeface="ＭＳ ゴシック"/>
              <a:ea typeface="ＭＳ ゴシック"/>
            </a:rPr>
            <a:t>坂町総合計画などの中長期計画の毎年度見直しを実施するとともに、</a:t>
          </a:r>
          <a:r>
            <a:rPr lang="ja-JP" altLang="ja-JP" sz="900" b="0" i="0" baseline="0">
              <a:solidFill>
                <a:schemeClr val="dk1"/>
              </a:solidFill>
              <a:effectLst/>
              <a:latin typeface="ＭＳ ゴシック"/>
              <a:ea typeface="ＭＳ ゴシック"/>
              <a:cs typeface="+mn-cs"/>
            </a:rPr>
            <a:t>緊急かつ優先度の高い事業を</a:t>
          </a:r>
          <a:r>
            <a:rPr kumimoji="1" lang="ja-JP" altLang="ja-JP" sz="900">
              <a:solidFill>
                <a:schemeClr val="dk1"/>
              </a:solidFill>
              <a:effectLst/>
              <a:latin typeface="ＭＳ ゴシック"/>
              <a:ea typeface="ＭＳ ゴシック"/>
              <a:cs typeface="+mn-cs"/>
            </a:rPr>
            <a:t>峻別し、</a:t>
          </a:r>
          <a:r>
            <a:rPr kumimoji="1" lang="ja-JP" altLang="en-US" sz="900">
              <a:latin typeface="ＭＳ ゴシック"/>
              <a:ea typeface="ＭＳ ゴシック"/>
            </a:rPr>
            <a:t>地方債の発行抑制を図る。</a:t>
          </a:r>
          <a:endParaRPr kumimoji="1" lang="en-US" altLang="ja-JP" sz="900">
            <a:latin typeface="ＭＳ ゴシック"/>
            <a:ea typeface="ＭＳ ゴシック"/>
          </a:endParaRPr>
        </a:p>
        <a:p>
          <a:r>
            <a:rPr kumimoji="1" lang="ja-JP" altLang="en-US" sz="900">
              <a:latin typeface="ＭＳ ゴシック"/>
              <a:ea typeface="ＭＳ ゴシック"/>
            </a:rPr>
            <a:t>○公営企業債等繰入見込額</a:t>
          </a:r>
          <a:endParaRPr kumimoji="1" lang="en-US" altLang="ja-JP" sz="900">
            <a:latin typeface="ＭＳ ゴシック"/>
            <a:ea typeface="ＭＳ ゴシック"/>
          </a:endParaRPr>
        </a:p>
        <a:p>
          <a:r>
            <a:rPr kumimoji="1" lang="ja-JP" altLang="en-US" sz="900">
              <a:latin typeface="ＭＳ ゴシック"/>
              <a:ea typeface="ＭＳ ゴシック"/>
            </a:rPr>
            <a:t>　水道事業会計において、県営砂子沢ダムに係る浄水場、配水管等の減価償却と償還利子が反映され、平成</a:t>
          </a:r>
          <a:r>
            <a:rPr kumimoji="1" lang="en-US" altLang="ja-JP" sz="900">
              <a:latin typeface="ＭＳ ゴシック"/>
              <a:ea typeface="ＭＳ ゴシック"/>
            </a:rPr>
            <a:t>23</a:t>
          </a:r>
          <a:r>
            <a:rPr kumimoji="1" lang="ja-JP" altLang="en-US" sz="900">
              <a:latin typeface="ＭＳ ゴシック"/>
              <a:ea typeface="ＭＳ ゴシック"/>
            </a:rPr>
            <a:t>年度以降増加傾向にあったが、平成</a:t>
          </a:r>
          <a:r>
            <a:rPr kumimoji="1" lang="en-US" altLang="ja-JP" sz="900">
              <a:latin typeface="ＭＳ ゴシック"/>
              <a:ea typeface="ＭＳ ゴシック"/>
            </a:rPr>
            <a:t>27</a:t>
          </a:r>
          <a:r>
            <a:rPr kumimoji="1" lang="ja-JP" altLang="en-US" sz="900">
              <a:latin typeface="ＭＳ ゴシック"/>
              <a:ea typeface="ＭＳ ゴシック"/>
            </a:rPr>
            <a:t>年度をピークに減少傾向にある。今後は、統合簡易水道事業に係る元利償還分や高料金対策に要する経費が増加することが予想される。</a:t>
          </a:r>
          <a:endParaRPr kumimoji="1" lang="en-US" altLang="ja-JP" sz="900">
            <a:latin typeface="ＭＳ ゴシック"/>
            <a:ea typeface="ＭＳ ゴシック"/>
          </a:endParaRPr>
        </a:p>
        <a:p>
          <a:r>
            <a:rPr kumimoji="1" lang="ja-JP" altLang="en-US" sz="900">
              <a:latin typeface="ＭＳ ゴシック"/>
              <a:ea typeface="ＭＳ ゴシック"/>
            </a:rPr>
            <a:t>○組合等負担等見込額</a:t>
          </a:r>
          <a:endParaRPr kumimoji="1" lang="en-US" altLang="ja-JP" sz="900">
            <a:latin typeface="ＭＳ ゴシック"/>
            <a:ea typeface="ＭＳ ゴシック"/>
          </a:endParaRPr>
        </a:p>
        <a:p>
          <a:r>
            <a:rPr kumimoji="1" lang="ja-JP" altLang="en-US" sz="900">
              <a:latin typeface="ＭＳ ゴシック"/>
              <a:ea typeface="ＭＳ ゴシック"/>
            </a:rPr>
            <a:t>　消防庁舎及び消防救急デジタル無線整備を実施したことにより、平成</a:t>
          </a:r>
          <a:r>
            <a:rPr kumimoji="1" lang="en-US" altLang="ja-JP" sz="900">
              <a:latin typeface="ＭＳ ゴシック"/>
              <a:ea typeface="ＭＳ ゴシック"/>
            </a:rPr>
            <a:t>25</a:t>
          </a:r>
          <a:r>
            <a:rPr kumimoji="1" lang="ja-JP" altLang="en-US" sz="900">
              <a:latin typeface="ＭＳ ゴシック"/>
              <a:ea typeface="ＭＳ ゴシック"/>
            </a:rPr>
            <a:t>～</a:t>
          </a:r>
          <a:r>
            <a:rPr kumimoji="1" lang="en-US" altLang="ja-JP" sz="900">
              <a:latin typeface="ＭＳ ゴシック"/>
              <a:ea typeface="ＭＳ ゴシック"/>
            </a:rPr>
            <a:t>26</a:t>
          </a:r>
          <a:r>
            <a:rPr kumimoji="1" lang="ja-JP" altLang="en-US" sz="900">
              <a:latin typeface="ＭＳ ゴシック"/>
              <a:ea typeface="ＭＳ ゴシック"/>
            </a:rPr>
            <a:t>年度は増加したが、平成</a:t>
          </a:r>
          <a:r>
            <a:rPr kumimoji="1" lang="en-US" altLang="ja-JP" sz="900">
              <a:latin typeface="ＭＳ ゴシック"/>
              <a:ea typeface="ＭＳ ゴシック"/>
            </a:rPr>
            <a:t>27</a:t>
          </a:r>
          <a:r>
            <a:rPr kumimoji="1" lang="ja-JP" altLang="en-US" sz="900">
              <a:latin typeface="ＭＳ ゴシック"/>
              <a:ea typeface="ＭＳ ゴシック"/>
            </a:rPr>
            <a:t>年度からは、関係市との将来負担見直し等により減少している。</a:t>
          </a:r>
          <a:endParaRPr kumimoji="1" lang="en-US" altLang="ja-JP" sz="900">
            <a:latin typeface="ＭＳ ゴシック"/>
            <a:ea typeface="ＭＳ ゴシック"/>
          </a:endParaRPr>
        </a:p>
        <a:p>
          <a:r>
            <a:rPr kumimoji="1" lang="ja-JP" altLang="en-US" sz="900">
              <a:latin typeface="ＭＳ ゴシック"/>
              <a:ea typeface="ＭＳ ゴシック"/>
            </a:rPr>
            <a:t>○将来負担比率の分子</a:t>
          </a:r>
          <a:endParaRPr kumimoji="1" lang="en-US" altLang="ja-JP" sz="900">
            <a:latin typeface="ＭＳ ゴシック"/>
            <a:ea typeface="ＭＳ ゴシック"/>
          </a:endParaRPr>
        </a:p>
        <a:p>
          <a:r>
            <a:rPr kumimoji="1" lang="ja-JP" altLang="en-US" sz="900">
              <a:latin typeface="ＭＳ ゴシック"/>
              <a:ea typeface="ＭＳ ゴシック"/>
            </a:rPr>
            <a:t>　将来負担比率を構成している</a:t>
          </a:r>
          <a:r>
            <a:rPr kumimoji="1" lang="ja-JP" altLang="en-US" sz="900">
              <a:solidFill>
                <a:sysClr val="windowText" lastClr="000000"/>
              </a:solidFill>
              <a:latin typeface="ＭＳ ゴシック"/>
              <a:ea typeface="ＭＳ ゴシック"/>
            </a:rPr>
            <a:t>各要素が減少した一方、公債費の増加等で財政調整基金残高は減少となった。しかし未来創生基金や国民健康保険財政調整基金への積み増しにより、充当可能財源等が前年度から横ばいとなったことから、対前年度比で分子の合計が減少した。</a:t>
          </a:r>
          <a:endParaRPr kumimoji="1" lang="en-US" altLang="ja-JP" sz="900">
            <a:solidFill>
              <a:sysClr val="windowText" lastClr="000000"/>
            </a:solidFill>
            <a:latin typeface="ＭＳ ゴシック"/>
            <a:ea typeface="ＭＳ ゴシック"/>
          </a:endParaRPr>
        </a:p>
        <a:p>
          <a:r>
            <a:rPr kumimoji="1" lang="ja-JP" altLang="en-US" sz="900">
              <a:solidFill>
                <a:sysClr val="windowText" lastClr="000000"/>
              </a:solidFill>
              <a:latin typeface="ＭＳ ゴシック"/>
              <a:ea typeface="ＭＳ ゴシック"/>
            </a:rPr>
            <a:t>○今後の対応</a:t>
          </a:r>
          <a:endParaRPr kumimoji="1" lang="en-US" altLang="ja-JP" sz="900">
            <a:solidFill>
              <a:sysClr val="windowText" lastClr="000000"/>
            </a:solidFill>
            <a:latin typeface="ＭＳ ゴシック"/>
            <a:ea typeface="ＭＳ ゴシック"/>
          </a:endParaRPr>
        </a:p>
        <a:p>
          <a:r>
            <a:rPr kumimoji="1" lang="ja-JP" altLang="en-US" sz="900">
              <a:latin typeface="ＭＳ ゴシック"/>
              <a:ea typeface="ＭＳ ゴシック"/>
            </a:rPr>
            <a:t>　地方債の発行や公営企業債等繰入見込額の動向に充分注意し、非鉄金属製錬業の収益による税収や普通交付税の変動に対応し、安定的な財政運営を堅持していくため、継続して基金の積み増しを行う。</a:t>
          </a:r>
          <a:endParaRPr kumimoji="1" lang="en-US" altLang="ja-JP" sz="900">
            <a:latin typeface="ＭＳ ゴシック"/>
            <a:ea typeface="ＭＳ ゴシック"/>
          </a:endParaRPr>
        </a:p>
        <a:p>
          <a:endParaRPr kumimoji="1" lang="ja-JP" altLang="en-US" sz="9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秋田県小坂町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歳計剰余金の処分等</a:t>
          </a:r>
          <a:r>
            <a:rPr kumimoji="1" lang="ja-JP" altLang="ja-JP" sz="1300">
              <a:solidFill>
                <a:sysClr val="windowText" lastClr="000000"/>
              </a:solidFill>
              <a:effectLst/>
              <a:latin typeface="ＭＳ ゴシック"/>
              <a:ea typeface="ＭＳ ゴシック"/>
              <a:cs typeface="+mn-cs"/>
            </a:rPr>
            <a:t>により財政調整基金に</a:t>
          </a:r>
          <a:r>
            <a:rPr kumimoji="1" lang="en-US" altLang="ja-JP" sz="1300">
              <a:solidFill>
                <a:sysClr val="windowText" lastClr="000000"/>
              </a:solidFill>
              <a:effectLst/>
              <a:latin typeface="ＭＳ ゴシック"/>
              <a:ea typeface="ＭＳ ゴシック"/>
              <a:cs typeface="+mn-cs"/>
            </a:rPr>
            <a:t>290</a:t>
          </a:r>
          <a:r>
            <a:rPr kumimoji="1" lang="ja-JP" altLang="ja-JP" sz="1300">
              <a:solidFill>
                <a:sysClr val="windowText" lastClr="000000"/>
              </a:solidFill>
              <a:effectLst/>
              <a:latin typeface="ＭＳ ゴシック"/>
              <a:ea typeface="ＭＳ ゴシック"/>
              <a:cs typeface="+mn-cs"/>
            </a:rPr>
            <a:t>百万円を積み立てた一方、</a:t>
          </a:r>
          <a:r>
            <a:rPr kumimoji="1" lang="ja-JP" altLang="en-US" sz="1300">
              <a:solidFill>
                <a:sysClr val="windowText" lastClr="000000"/>
              </a:solidFill>
              <a:effectLst/>
              <a:latin typeface="ＭＳ ゴシック"/>
              <a:ea typeface="ＭＳ ゴシック"/>
              <a:cs typeface="+mn-cs"/>
            </a:rPr>
            <a:t>増加した元利償還金</a:t>
          </a:r>
          <a:r>
            <a:rPr kumimoji="1" lang="ja-JP" altLang="ja-JP" sz="1300">
              <a:solidFill>
                <a:sysClr val="windowText" lastClr="000000"/>
              </a:solidFill>
              <a:effectLst/>
              <a:latin typeface="ＭＳ ゴシック"/>
              <a:ea typeface="ＭＳ ゴシック"/>
              <a:cs typeface="+mn-cs"/>
            </a:rPr>
            <a:t>など</a:t>
          </a:r>
          <a:r>
            <a:rPr kumimoji="1" lang="ja-JP" altLang="en-US" sz="1300">
              <a:solidFill>
                <a:sysClr val="windowText" lastClr="000000"/>
              </a:solidFill>
              <a:effectLst/>
              <a:latin typeface="ＭＳ ゴシック"/>
              <a:ea typeface="ＭＳ ゴシック"/>
              <a:cs typeface="+mn-cs"/>
            </a:rPr>
            <a:t>により、財政調整</a:t>
          </a:r>
          <a:r>
            <a:rPr kumimoji="1" lang="ja-JP" altLang="ja-JP" sz="1300">
              <a:solidFill>
                <a:sysClr val="windowText" lastClr="000000"/>
              </a:solidFill>
              <a:effectLst/>
              <a:latin typeface="ＭＳ ゴシック"/>
              <a:ea typeface="ＭＳ ゴシック"/>
              <a:cs typeface="+mn-cs"/>
            </a:rPr>
            <a:t>のため</a:t>
          </a:r>
          <a:r>
            <a:rPr kumimoji="1" lang="en-US" altLang="ja-JP" sz="1300">
              <a:solidFill>
                <a:sysClr val="windowText" lastClr="000000"/>
              </a:solidFill>
              <a:effectLst/>
              <a:latin typeface="ＭＳ ゴシック"/>
              <a:ea typeface="ＭＳ ゴシック"/>
              <a:cs typeface="+mn-cs"/>
            </a:rPr>
            <a:t>298</a:t>
          </a:r>
          <a:r>
            <a:rPr kumimoji="1" lang="ja-JP" altLang="ja-JP" sz="1300">
              <a:solidFill>
                <a:sysClr val="windowText" lastClr="000000"/>
              </a:solidFill>
              <a:effectLst/>
              <a:latin typeface="ＭＳ ゴシック"/>
              <a:ea typeface="ＭＳ ゴシック"/>
              <a:cs typeface="+mn-cs"/>
            </a:rPr>
            <a:t>百万円を取り崩し、残高1,019百万円の前年度比▲8百万円となっている。ふるさと納税による寄附金６百万円</a:t>
          </a:r>
          <a:r>
            <a:rPr kumimoji="1" lang="ja-JP" altLang="en-US" sz="1300">
              <a:solidFill>
                <a:sysClr val="windowText" lastClr="000000"/>
              </a:solidFill>
              <a:effectLst/>
              <a:latin typeface="ＭＳ ゴシック"/>
              <a:ea typeface="ＭＳ ゴシック"/>
              <a:cs typeface="+mn-cs"/>
            </a:rPr>
            <a:t>を未来創生基金に</a:t>
          </a:r>
          <a:r>
            <a:rPr kumimoji="1" lang="ja-JP" altLang="ja-JP" sz="1300">
              <a:solidFill>
                <a:sysClr val="windowText" lastClr="000000"/>
              </a:solidFill>
              <a:effectLst/>
              <a:latin typeface="ＭＳ ゴシック"/>
              <a:ea typeface="ＭＳ ゴシック"/>
              <a:cs typeface="+mn-cs"/>
            </a:rPr>
            <a:t>積み立てた</a:t>
          </a:r>
          <a:r>
            <a:rPr kumimoji="1" lang="ja-JP" altLang="en-US" sz="1300">
              <a:solidFill>
                <a:sysClr val="windowText" lastClr="000000"/>
              </a:solidFill>
              <a:effectLst/>
              <a:latin typeface="ＭＳ ゴシック"/>
              <a:ea typeface="ＭＳ ゴシック"/>
              <a:cs typeface="+mn-cs"/>
            </a:rPr>
            <a:t>一方</a:t>
          </a:r>
          <a:r>
            <a:rPr kumimoji="1" lang="ja-JP" altLang="ja-JP" sz="1300">
              <a:solidFill>
                <a:sysClr val="windowText" lastClr="000000"/>
              </a:solidFill>
              <a:effectLst/>
              <a:latin typeface="ＭＳ ゴシック"/>
              <a:ea typeface="ＭＳ ゴシック"/>
              <a:cs typeface="+mn-cs"/>
            </a:rPr>
            <a:t>、明治百年通りにぎわい創出事業などの財源として発行した地方債の元利償還金に充当するために減債基金を</a:t>
          </a:r>
          <a:r>
            <a:rPr kumimoji="1" lang="en-US" altLang="ja-JP" sz="1300">
              <a:solidFill>
                <a:sysClr val="windowText" lastClr="000000"/>
              </a:solidFill>
              <a:effectLst/>
              <a:latin typeface="ＭＳ ゴシック"/>
              <a:ea typeface="ＭＳ ゴシック"/>
              <a:cs typeface="+mn-cs"/>
            </a:rPr>
            <a:t>38</a:t>
          </a:r>
          <a:r>
            <a:rPr kumimoji="1" lang="ja-JP" altLang="ja-JP" sz="1300">
              <a:solidFill>
                <a:sysClr val="windowText" lastClr="000000"/>
              </a:solidFill>
              <a:effectLst/>
              <a:latin typeface="ＭＳ ゴシック"/>
              <a:ea typeface="ＭＳ ゴシック"/>
              <a:cs typeface="+mn-cs"/>
            </a:rPr>
            <a:t>百万円取り崩したこと</a:t>
          </a:r>
          <a:r>
            <a:rPr kumimoji="1" lang="ja-JP" altLang="en-US" sz="1300">
              <a:solidFill>
                <a:sysClr val="windowText" lastClr="000000"/>
              </a:solidFill>
              <a:effectLst/>
              <a:latin typeface="ＭＳ ゴシック"/>
              <a:ea typeface="ＭＳ ゴシック"/>
              <a:cs typeface="+mn-cs"/>
            </a:rPr>
            <a:t>等により、</a:t>
          </a:r>
          <a:r>
            <a:rPr kumimoji="1" lang="ja-JP" altLang="ja-JP" sz="1300">
              <a:solidFill>
                <a:sysClr val="windowText" lastClr="000000"/>
              </a:solidFill>
              <a:effectLst/>
              <a:latin typeface="ＭＳ ゴシック"/>
              <a:ea typeface="ＭＳ ゴシック"/>
              <a:cs typeface="+mn-cs"/>
            </a:rPr>
            <a:t>基金全体としては残高1,716百万円の前年度比</a:t>
          </a:r>
          <a:r>
            <a:rPr kumimoji="1" lang="en-US" altLang="ja-JP" sz="1300">
              <a:solidFill>
                <a:sysClr val="windowText" lastClr="000000"/>
              </a:solidFill>
              <a:effectLst/>
              <a:latin typeface="ＭＳ ゴシック"/>
              <a:ea typeface="ＭＳ ゴシック"/>
              <a:cs typeface="+mn-cs"/>
            </a:rPr>
            <a:t>40</a:t>
          </a:r>
          <a:r>
            <a:rPr kumimoji="1" lang="ja-JP" altLang="ja-JP" sz="1300">
              <a:solidFill>
                <a:sysClr val="windowText" lastClr="000000"/>
              </a:solidFill>
              <a:effectLst/>
              <a:latin typeface="ＭＳ ゴシック"/>
              <a:ea typeface="ＭＳ ゴシック"/>
              <a:cs typeface="+mn-cs"/>
            </a:rPr>
            <a:t>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債費や下水道事業特別会計などの繰出金の増加により、財政調整基金及び減債基金を取り崩しての財政運営が見込まれることから、短期的には減少の傾向となるが、中長期的には、景気の動向による法人町民税や普通地方交付税の増加年度には決算余剰金の発生が見込まれることから、財政調整基金を中心として、積み増しを行っ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（基金の使途）</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康楽館運営基金：康楽館を後世に保存し、多目的な利用により、地域の活性化に役立てる。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未来創生基金：小坂町総合計画の基本理念に基づいたまちづくり事業の推進に役立てる。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新総合教育エリア振興基金：小坂町新総合教育エリア構想に基づき、小</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中</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高の連携を図るとともに、地域振興に繋がる事業に役立てる。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中小企業従業員退職金等共済基金：中小企業従業員</a:t>
          </a:r>
          <a:r>
            <a:rPr kumimoji="1" lang="ja-JP" altLang="ja-JP" sz="1300">
              <a:solidFill>
                <a:sysClr val="windowText" lastClr="000000"/>
              </a:solidFill>
              <a:effectLst/>
              <a:latin typeface="ＭＳ ゴシック"/>
              <a:ea typeface="ＭＳ ゴシック"/>
              <a:cs typeface="+mn-cs"/>
            </a:rPr>
            <a:t>退職金</a:t>
          </a:r>
          <a:r>
            <a:rPr kumimoji="1" lang="ja-JP" altLang="ja-JP" sz="1300">
              <a:solidFill>
                <a:schemeClr val="dk1"/>
              </a:solidFill>
              <a:effectLst/>
              <a:latin typeface="ＭＳ ゴシック"/>
              <a:ea typeface="ＭＳ ゴシック"/>
              <a:cs typeface="+mn-cs"/>
            </a:rPr>
            <a:t>共済制度</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菅原ヤヱ奨学基金：奨学資金制度</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未来創生</a:t>
          </a:r>
          <a:r>
            <a:rPr kumimoji="1" lang="ja-JP" altLang="ja-JP" sz="1300">
              <a:solidFill>
                <a:schemeClr val="dk1"/>
              </a:solidFill>
              <a:effectLst/>
              <a:latin typeface="ＭＳ ゴシック"/>
              <a:ea typeface="ＭＳ ゴシック"/>
              <a:cs typeface="+mn-cs"/>
            </a:rPr>
            <a:t>基金：</a:t>
          </a:r>
          <a:r>
            <a:rPr kumimoji="1" lang="ja-JP" altLang="en-US" sz="1300">
              <a:solidFill>
                <a:schemeClr val="dk1"/>
              </a:solidFill>
              <a:effectLst/>
              <a:latin typeface="ＭＳ ゴシック"/>
              <a:ea typeface="ＭＳ ゴシック"/>
              <a:cs typeface="+mn-cs"/>
            </a:rPr>
            <a:t>ふるさと納税による寄附金６</a:t>
          </a:r>
          <a:r>
            <a:rPr kumimoji="1" lang="ja-JP" altLang="ja-JP" sz="1300">
              <a:solidFill>
                <a:schemeClr val="dk1"/>
              </a:solidFill>
              <a:effectLst/>
              <a:latin typeface="ＭＳ ゴシック"/>
              <a:ea typeface="ＭＳ ゴシック"/>
              <a:cs typeface="+mn-cs"/>
            </a:rPr>
            <a:t>百万円を</a:t>
          </a:r>
          <a:r>
            <a:rPr kumimoji="1" lang="ja-JP" altLang="en-US" sz="1300">
              <a:solidFill>
                <a:schemeClr val="dk1"/>
              </a:solidFill>
              <a:effectLst/>
              <a:latin typeface="ＭＳ ゴシック"/>
              <a:ea typeface="ＭＳ ゴシック"/>
              <a:cs typeface="+mn-cs"/>
            </a:rPr>
            <a:t>積み立てた</a:t>
          </a:r>
          <a:r>
            <a:rPr kumimoji="1" lang="ja-JP" altLang="ja-JP" sz="1300">
              <a:solidFill>
                <a:schemeClr val="dk1"/>
              </a:solidFill>
              <a:effectLst/>
              <a:latin typeface="ＭＳ ゴシック"/>
              <a:ea typeface="ＭＳ ゴシック"/>
              <a:cs typeface="+mn-cs"/>
            </a:rPr>
            <a:t>ことによる</a:t>
          </a:r>
          <a:r>
            <a:rPr kumimoji="1" lang="ja-JP" altLang="en-US" sz="1300">
              <a:solidFill>
                <a:schemeClr val="dk1"/>
              </a:solidFill>
              <a:effectLst/>
              <a:latin typeface="ＭＳ ゴシック"/>
              <a:ea typeface="ＭＳ ゴシック"/>
              <a:cs typeface="+mn-cs"/>
            </a:rPr>
            <a:t>増加</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菅原ヤヱ奨学</a:t>
          </a:r>
          <a:r>
            <a:rPr kumimoji="1" lang="ja-JP" altLang="ja-JP" sz="1300">
              <a:solidFill>
                <a:schemeClr val="dk1"/>
              </a:solidFill>
              <a:effectLst/>
              <a:latin typeface="ＭＳ ゴシック"/>
              <a:ea typeface="ＭＳ ゴシック"/>
              <a:cs typeface="+mn-cs"/>
            </a:rPr>
            <a:t>基金：</a:t>
          </a:r>
          <a:r>
            <a:rPr kumimoji="1" lang="ja-JP" altLang="en-US" sz="1300">
              <a:solidFill>
                <a:schemeClr val="dk1"/>
              </a:solidFill>
              <a:effectLst/>
              <a:latin typeface="ＭＳ ゴシック"/>
              <a:ea typeface="ＭＳ ゴシック"/>
              <a:cs typeface="+mn-cs"/>
            </a:rPr>
            <a:t>奨学資金貸付金収入分１</a:t>
          </a:r>
          <a:r>
            <a:rPr kumimoji="1" lang="ja-JP" altLang="ja-JP" sz="1300">
              <a:solidFill>
                <a:schemeClr val="dk1"/>
              </a:solidFill>
              <a:effectLst/>
              <a:latin typeface="ＭＳ ゴシック"/>
              <a:ea typeface="ＭＳ ゴシック"/>
              <a:cs typeface="+mn-cs"/>
            </a:rPr>
            <a:t>百万円を</a:t>
          </a:r>
          <a:r>
            <a:rPr kumimoji="1" lang="ja-JP" altLang="en-US" sz="1300">
              <a:solidFill>
                <a:schemeClr val="dk1"/>
              </a:solidFill>
              <a:effectLst/>
              <a:latin typeface="ＭＳ ゴシック"/>
              <a:ea typeface="ＭＳ ゴシック"/>
              <a:cs typeface="+mn-cs"/>
            </a:rPr>
            <a:t>積み立てた</a:t>
          </a:r>
          <a:r>
            <a:rPr kumimoji="1" lang="ja-JP" altLang="ja-JP" sz="1300">
              <a:solidFill>
                <a:schemeClr val="dk1"/>
              </a:solidFill>
              <a:effectLst/>
              <a:latin typeface="ＭＳ ゴシック"/>
              <a:ea typeface="ＭＳ ゴシック"/>
              <a:cs typeface="+mn-cs"/>
            </a:rPr>
            <a:t>ことによる</a:t>
          </a:r>
          <a:r>
            <a:rPr kumimoji="1" lang="ja-JP" altLang="en-US" sz="1300">
              <a:solidFill>
                <a:schemeClr val="dk1"/>
              </a:solidFill>
              <a:effectLst/>
              <a:latin typeface="ＭＳ ゴシック"/>
              <a:ea typeface="ＭＳ ゴシック"/>
              <a:cs typeface="+mn-cs"/>
            </a:rPr>
            <a:t>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未来創生基金：ふるさと納税による寄附がほとんどであり、寄附目的に沿った事業の財源として取り崩しを予定している。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康楽館運営基金、新総合教育エリア振興基金：康楽館、小学校の改修時期に取り崩しを予定している。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中小企業従業員退職金等共済基金：加入者の退職時期に取り崩しを予定している。</a:t>
          </a:r>
          <a:endParaRPr lang="ja-JP" altLang="ja-JP" sz="1300">
            <a:effectLst/>
            <a:latin typeface="ＭＳ ゴシック"/>
            <a:ea typeface="ＭＳ ゴシック"/>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景気の動向による法人町民税や普通地方交付税の</a:t>
          </a:r>
          <a:r>
            <a:rPr kumimoji="1" lang="ja-JP" altLang="ja-JP" sz="1300">
              <a:solidFill>
                <a:sysClr val="windowText" lastClr="000000"/>
              </a:solidFill>
              <a:effectLst/>
              <a:latin typeface="ＭＳ ゴシック"/>
              <a:ea typeface="ＭＳ ゴシック"/>
              <a:cs typeface="+mn-cs"/>
            </a:rPr>
            <a:t>減少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公債費</a:t>
          </a:r>
          <a:r>
            <a:rPr kumimoji="1" lang="ja-JP" altLang="ja-JP" sz="1300">
              <a:solidFill>
                <a:schemeClr val="dk1"/>
              </a:solidFill>
              <a:effectLst/>
              <a:latin typeface="ＭＳ ゴシック"/>
              <a:ea typeface="ＭＳ ゴシック"/>
              <a:cs typeface="+mn-cs"/>
            </a:rPr>
            <a:t>の増</a:t>
          </a:r>
          <a:r>
            <a:rPr kumimoji="1" lang="ja-JP" altLang="en-US" sz="1300">
              <a:solidFill>
                <a:schemeClr val="dk1"/>
              </a:solidFill>
              <a:effectLst/>
              <a:latin typeface="ＭＳ ゴシック"/>
              <a:ea typeface="ＭＳ ゴシック"/>
              <a:cs typeface="+mn-cs"/>
            </a:rPr>
            <a:t>など</a:t>
          </a:r>
          <a:r>
            <a:rPr kumimoji="1" lang="ja-JP" altLang="ja-JP" sz="1300">
              <a:solidFill>
                <a:schemeClr val="dk1"/>
              </a:solidFill>
              <a:effectLst/>
              <a:latin typeface="ＭＳ ゴシック"/>
              <a:ea typeface="ＭＳ ゴシック"/>
              <a:cs typeface="+mn-cs"/>
            </a:rPr>
            <a:t>による</a:t>
          </a:r>
          <a:r>
            <a:rPr kumimoji="1" lang="ja-JP" altLang="en-US" sz="1300">
              <a:solidFill>
                <a:schemeClr val="dk1"/>
              </a:solidFill>
              <a:effectLst/>
              <a:latin typeface="ＭＳ ゴシック"/>
              <a:ea typeface="ＭＳ ゴシック"/>
              <a:cs typeface="+mn-cs"/>
            </a:rPr>
            <a:t>取り崩し</a:t>
          </a:r>
          <a:r>
            <a:rPr kumimoji="1"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当町は、基幹産業の一つである非鉄金属製錬業からの法人町民税が、歳入全体の割合として大きいこと、また、当該法人町民税の増減が、基準財政収入額にも影響し、普通地方交付税が年度間で大きく変動することから、安定的な財政運営を堅持していくために、過去の実績等を踏まえ、</a:t>
          </a:r>
          <a:r>
            <a:rPr kumimoji="1" lang="ja-JP" altLang="en-US" sz="1300">
              <a:solidFill>
                <a:schemeClr val="dk1"/>
              </a:solidFill>
              <a:effectLst/>
              <a:latin typeface="ＭＳ ゴシック"/>
              <a:ea typeface="ＭＳ ゴシック"/>
              <a:cs typeface="+mn-cs"/>
            </a:rPr>
            <a:t>７</a:t>
          </a:r>
          <a:r>
            <a:rPr kumimoji="1" lang="ja-JP" altLang="ja-JP"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億円程度を維持できるよう積み立てることとしている。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地方債の償還のため</a:t>
          </a:r>
          <a:r>
            <a:rPr kumimoji="1" lang="en-US" altLang="ja-JP" sz="1300">
              <a:solidFill>
                <a:schemeClr val="dk1"/>
              </a:solidFill>
              <a:effectLst/>
              <a:latin typeface="ＭＳ ゴシック"/>
              <a:ea typeface="ＭＳ ゴシック"/>
              <a:cs typeface="+mn-cs"/>
            </a:rPr>
            <a:t>38</a:t>
          </a:r>
          <a:r>
            <a:rPr kumimoji="1" lang="ja-JP" altLang="ja-JP" sz="1300">
              <a:solidFill>
                <a:schemeClr val="dk1"/>
              </a:solidFill>
              <a:effectLst/>
              <a:latin typeface="ＭＳ ゴシック"/>
              <a:ea typeface="ＭＳ ゴシック"/>
              <a:cs typeface="+mn-cs"/>
            </a:rPr>
            <a:t>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平成</a:t>
          </a:r>
          <a:r>
            <a:rPr kumimoji="1" lang="en-US" altLang="ja-JP" sz="1300" baseline="0">
              <a:solidFill>
                <a:schemeClr val="dk1"/>
              </a:solidFill>
              <a:effectLst/>
              <a:latin typeface="ＭＳ ゴシック"/>
              <a:ea typeface="ＭＳ ゴシック"/>
              <a:cs typeface="+mn-cs"/>
            </a:rPr>
            <a:t>23</a:t>
          </a:r>
          <a:r>
            <a:rPr kumimoji="1" lang="ja-JP" altLang="ja-JP" sz="1300" baseline="0">
              <a:solidFill>
                <a:schemeClr val="dk1"/>
              </a:solidFill>
              <a:effectLst/>
              <a:latin typeface="ＭＳ ゴシック"/>
              <a:ea typeface="ＭＳ ゴシック"/>
              <a:cs typeface="+mn-cs"/>
            </a:rPr>
            <a:t>年度からの大型事業の多くは過疎対策事業債を充当しており、公債費のうち普通交付税に算入される発行額の</a:t>
          </a:r>
          <a:r>
            <a:rPr kumimoji="1" lang="ja-JP" altLang="en-US" sz="1300" baseline="0">
              <a:solidFill>
                <a:schemeClr val="dk1"/>
              </a:solidFill>
              <a:effectLst/>
              <a:latin typeface="ＭＳ ゴシック"/>
              <a:ea typeface="ＭＳ ゴシック"/>
              <a:cs typeface="+mn-cs"/>
            </a:rPr>
            <a:t>７</a:t>
          </a:r>
          <a:r>
            <a:rPr kumimoji="1" lang="ja-JP" altLang="ja-JP" sz="1300" baseline="0">
              <a:solidFill>
                <a:schemeClr val="dk1"/>
              </a:solidFill>
              <a:effectLst/>
              <a:latin typeface="ＭＳ ゴシック"/>
              <a:ea typeface="ＭＳ ゴシック"/>
              <a:cs typeface="+mn-cs"/>
            </a:rPr>
            <a:t>割相当分を除いた分を取り崩す予定として平成</a:t>
          </a:r>
          <a:r>
            <a:rPr kumimoji="1" lang="en-US" altLang="ja-JP" sz="1300" baseline="0">
              <a:solidFill>
                <a:schemeClr val="dk1"/>
              </a:solidFill>
              <a:effectLst/>
              <a:latin typeface="ＭＳ ゴシック"/>
              <a:ea typeface="ＭＳ ゴシック"/>
              <a:cs typeface="+mn-cs"/>
            </a:rPr>
            <a:t>28</a:t>
          </a:r>
          <a:r>
            <a:rPr kumimoji="1" lang="ja-JP" altLang="ja-JP" sz="1300" baseline="0">
              <a:solidFill>
                <a:schemeClr val="dk1"/>
              </a:solidFill>
              <a:effectLst/>
              <a:latin typeface="ＭＳ ゴシック"/>
              <a:ea typeface="ＭＳ ゴシック"/>
              <a:cs typeface="+mn-cs"/>
            </a:rPr>
            <a:t>年度まで積み立てを行ってきた。平成</a:t>
          </a:r>
          <a:r>
            <a:rPr kumimoji="1" lang="en-US" altLang="ja-JP" sz="1300" baseline="0">
              <a:solidFill>
                <a:schemeClr val="dk1"/>
              </a:solidFill>
              <a:effectLst/>
              <a:latin typeface="ＭＳ ゴシック"/>
              <a:ea typeface="ＭＳ ゴシック"/>
              <a:cs typeface="+mn-cs"/>
            </a:rPr>
            <a:t>29</a:t>
          </a:r>
          <a:r>
            <a:rPr kumimoji="1" lang="ja-JP" altLang="ja-JP" sz="1300" baseline="0">
              <a:solidFill>
                <a:schemeClr val="dk1"/>
              </a:solidFill>
              <a:effectLst/>
              <a:latin typeface="ＭＳ ゴシック"/>
              <a:ea typeface="ＭＳ ゴシック"/>
              <a:cs typeface="+mn-cs"/>
            </a:rPr>
            <a:t>年度以降</a:t>
          </a:r>
          <a:r>
            <a:rPr kumimoji="1" lang="ja-JP" altLang="en-US" sz="1300" baseline="0">
              <a:solidFill>
                <a:schemeClr val="dk1"/>
              </a:solidFill>
              <a:effectLst/>
              <a:latin typeface="ＭＳ ゴシック"/>
              <a:ea typeface="ＭＳ ゴシック"/>
              <a:cs typeface="+mn-cs"/>
            </a:rPr>
            <a:t>は</a:t>
          </a:r>
          <a:r>
            <a:rPr kumimoji="1" lang="ja-JP" altLang="ja-JP" sz="1300" baseline="0">
              <a:solidFill>
                <a:schemeClr val="dk1"/>
              </a:solidFill>
              <a:effectLst/>
              <a:latin typeface="ＭＳ ゴシック"/>
              <a:ea typeface="ＭＳ ゴシック"/>
              <a:cs typeface="+mn-cs"/>
            </a:rPr>
            <a:t>大型事業の元利償還が本格開始</a:t>
          </a:r>
          <a:r>
            <a:rPr kumimoji="1" lang="ja-JP" altLang="en-US" sz="1300" baseline="0">
              <a:solidFill>
                <a:schemeClr val="dk1"/>
              </a:solidFill>
              <a:effectLst/>
              <a:latin typeface="ＭＳ ゴシック"/>
              <a:ea typeface="ＭＳ ゴシック"/>
              <a:cs typeface="+mn-cs"/>
            </a:rPr>
            <a:t>となっていることから</a:t>
          </a:r>
          <a:r>
            <a:rPr kumimoji="1" lang="ja-JP" altLang="ja-JP" sz="1300" baseline="0">
              <a:solidFill>
                <a:schemeClr val="dk1"/>
              </a:solidFill>
              <a:effectLst/>
              <a:latin typeface="ＭＳ ゴシック"/>
              <a:ea typeface="ＭＳ ゴシック"/>
              <a:cs typeface="+mn-cs"/>
            </a:rPr>
            <a:t>、</a:t>
          </a:r>
          <a:r>
            <a:rPr kumimoji="1" lang="ja-JP" altLang="en-US" sz="1300" baseline="0">
              <a:solidFill>
                <a:schemeClr val="dk1"/>
              </a:solidFill>
              <a:effectLst/>
              <a:latin typeface="ＭＳ ゴシック"/>
              <a:ea typeface="ＭＳ ゴシック"/>
              <a:cs typeface="+mn-cs"/>
            </a:rPr>
            <a:t>取り崩し額は増加する見込みだが、今後も増加する元利償還金の財源とするため、ピークとなる見込みである令和５年度まで、一定額の積立を継続する。</a:t>
          </a:r>
          <a:endParaRPr kumimoji="1" lang="en-US" altLang="ja-JP" sz="130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5,114
5,096
201.70
4,451,046
4,346,956
90,314
2,628,126
4,924,727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58.4</a:t>
          </a:r>
          <a:r>
            <a:rPr kumimoji="1" lang="ja-JP" altLang="en-US" sz="1100">
              <a:latin typeface="ＭＳ Ｐゴシック" panose="020B0600070205080204" pitchFamily="50" charset="-128"/>
              <a:ea typeface="ＭＳ Ｐゴシック" panose="020B0600070205080204" pitchFamily="50" charset="-128"/>
            </a:rPr>
            <a:t>％であり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％下回っている。道路等のインフラ資産減価償却率は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％となっているが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建物などの事業用資産減価償却率は</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％を超えている。定期的な更新を行っている道路等と比べ、建物は更新費用が高額となることから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耐用年数に近づいている施設が多い傾向にある。今後は公共施設等総合管理計画並びに個別施設計画に基づき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老朽施設の除却・統廃合により資産更新費用の削減に努めるほか、計画的な老朽化対策に取り組んでいく。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xmlns="" id="{00000000-0008-0000-00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xmlns="" id="{00000000-0008-0000-00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xmlns="" id="{00000000-0008-0000-0000-000047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xmlns="" id="{00000000-0008-0000-00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166642</xdr:rowOff>
    </xdr:from>
    <xdr:to>
      <xdr:col>11</xdr:col>
      <xdr:colOff>187325</xdr:colOff>
      <xdr:row>32</xdr:row>
      <xdr:rowOff>96792</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2476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98788</xdr:rowOff>
    </xdr:from>
    <xdr:to>
      <xdr:col>23</xdr:col>
      <xdr:colOff>136525</xdr:colOff>
      <xdr:row>32</xdr:row>
      <xdr:rowOff>28938</xdr:rowOff>
    </xdr:to>
    <xdr:sp macro="" textlink="">
      <xdr:nvSpPr>
        <xdr:cNvPr id="81" name="楕円 80">
          <a:extLst>
            <a:ext uri="{FF2B5EF4-FFF2-40B4-BE49-F238E27FC236}">
              <a16:creationId xmlns:a16="http://schemas.microsoft.com/office/drawing/2014/main" xmlns="" id="{00000000-0008-0000-0000-000051000000}"/>
            </a:ext>
          </a:extLst>
        </xdr:cNvPr>
        <xdr:cNvSpPr/>
      </xdr:nvSpPr>
      <xdr:spPr>
        <a:xfrm>
          <a:off x="4711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77215</xdr:rowOff>
    </xdr:from>
    <xdr:ext cx="405111" cy="259045"/>
    <xdr:sp macro="" textlink="">
      <xdr:nvSpPr>
        <xdr:cNvPr id="82" name="有形固定資産減価償却率該当値テキスト">
          <a:extLst>
            <a:ext uri="{FF2B5EF4-FFF2-40B4-BE49-F238E27FC236}">
              <a16:creationId xmlns:a16="http://schemas.microsoft.com/office/drawing/2014/main" xmlns="" id="{00000000-0008-0000-0000-000052000000}"/>
            </a:ext>
          </a:extLst>
        </xdr:cNvPr>
        <xdr:cNvSpPr txBox="1"/>
      </xdr:nvSpPr>
      <xdr:spPr>
        <a:xfrm>
          <a:off x="4813300" y="616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32</xdr:row>
      <xdr:rowOff>18233</xdr:rowOff>
    </xdr:to>
    <xdr:cxnSp macro="">
      <xdr:nvCxnSpPr>
        <xdr:cNvPr id="84" name="直線コネクタ 83">
          <a:extLst>
            <a:ext uri="{FF2B5EF4-FFF2-40B4-BE49-F238E27FC236}">
              <a16:creationId xmlns:a16="http://schemas.microsoft.com/office/drawing/2014/main" xmlns="" id="{00000000-0008-0000-0000-000054000000}"/>
            </a:ext>
          </a:extLst>
        </xdr:cNvPr>
        <xdr:cNvCxnSpPr/>
      </xdr:nvCxnSpPr>
      <xdr:spPr>
        <a:xfrm flipV="1">
          <a:off x="4051300" y="623606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18233</xdr:rowOff>
    </xdr:from>
    <xdr:to>
      <xdr:col>19</xdr:col>
      <xdr:colOff>136525</xdr:colOff>
      <xdr:row>32</xdr:row>
      <xdr:rowOff>18233</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a:off x="3289300" y="62761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59962</xdr:rowOff>
    </xdr:from>
    <xdr:to>
      <xdr:col>11</xdr:col>
      <xdr:colOff>187325</xdr:colOff>
      <xdr:row>32</xdr:row>
      <xdr:rowOff>161562</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2476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18233</xdr:rowOff>
    </xdr:from>
    <xdr:to>
      <xdr:col>15</xdr:col>
      <xdr:colOff>136525</xdr:colOff>
      <xdr:row>32</xdr:row>
      <xdr:rowOff>110762</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flipV="1">
          <a:off x="2527300" y="627615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a:extLst>
            <a:ext uri="{FF2B5EF4-FFF2-40B4-BE49-F238E27FC236}">
              <a16:creationId xmlns:a16="http://schemas.microsoft.com/office/drawing/2014/main" xmlns="" id="{00000000-0008-0000-0000-000059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a:extLst>
            <a:ext uri="{FF2B5EF4-FFF2-40B4-BE49-F238E27FC236}">
              <a16:creationId xmlns:a16="http://schemas.microsoft.com/office/drawing/2014/main" xmlns="" id="{00000000-0008-0000-0000-00005A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113319</xdr:rowOff>
    </xdr:from>
    <xdr:ext cx="405111" cy="259045"/>
    <xdr:sp macro="" textlink="">
      <xdr:nvSpPr>
        <xdr:cNvPr id="91" name="n_3aveValue有形固定資産減価償却率">
          <a:extLst>
            <a:ext uri="{FF2B5EF4-FFF2-40B4-BE49-F238E27FC236}">
              <a16:creationId xmlns:a16="http://schemas.microsoft.com/office/drawing/2014/main" xmlns="" id="{00000000-0008-0000-0000-00005B000000}"/>
            </a:ext>
          </a:extLst>
        </xdr:cNvPr>
        <xdr:cNvSpPr txBox="1"/>
      </xdr:nvSpPr>
      <xdr:spPr>
        <a:xfrm>
          <a:off x="2324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2" name="n_1mainValue有形固定資産減価償却率">
          <a:extLst>
            <a:ext uri="{FF2B5EF4-FFF2-40B4-BE49-F238E27FC236}">
              <a16:creationId xmlns:a16="http://schemas.microsoft.com/office/drawing/2014/main" xmlns="" id="{00000000-0008-0000-0000-00005C000000}"/>
            </a:ext>
          </a:extLst>
        </xdr:cNvPr>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93" name="n_2mainValue有形固定資産減価償却率">
          <a:extLst>
            <a:ext uri="{FF2B5EF4-FFF2-40B4-BE49-F238E27FC236}">
              <a16:creationId xmlns:a16="http://schemas.microsoft.com/office/drawing/2014/main" xmlns="" id="{00000000-0008-0000-0000-00005D000000}"/>
            </a:ext>
          </a:extLst>
        </xdr:cNvPr>
        <xdr:cNvSpPr txBox="1"/>
      </xdr:nvSpPr>
      <xdr:spPr>
        <a:xfrm>
          <a:off x="3086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152689</xdr:rowOff>
    </xdr:from>
    <xdr:ext cx="405111" cy="259045"/>
    <xdr:sp macro="" textlink="">
      <xdr:nvSpPr>
        <xdr:cNvPr id="94" name="n_3mainValue有形固定資産減価償却率">
          <a:extLst>
            <a:ext uri="{FF2B5EF4-FFF2-40B4-BE49-F238E27FC236}">
              <a16:creationId xmlns:a16="http://schemas.microsoft.com/office/drawing/2014/main" xmlns="" id="{00000000-0008-0000-0000-00005E000000}"/>
            </a:ext>
          </a:extLst>
        </xdr:cNvPr>
        <xdr:cNvSpPr txBox="1"/>
      </xdr:nvSpPr>
      <xdr:spPr>
        <a:xfrm>
          <a:off x="2324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xmlns=""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a:t>
          </a:r>
          <a:r>
            <a:rPr kumimoji="1" lang="en-US" altLang="ja-JP" sz="1000">
              <a:latin typeface="ＭＳ Ｐゴシック" panose="020B0600070205080204" pitchFamily="50" charset="-128"/>
              <a:ea typeface="ＭＳ Ｐゴシック" panose="020B0600070205080204" pitchFamily="50" charset="-128"/>
            </a:rPr>
            <a:t>1012.2</a:t>
          </a:r>
          <a:r>
            <a:rPr kumimoji="1" lang="ja-JP" altLang="en-US" sz="1000">
              <a:latin typeface="ＭＳ Ｐゴシック" panose="020B0600070205080204" pitchFamily="50" charset="-128"/>
              <a:ea typeface="ＭＳ Ｐゴシック" panose="020B0600070205080204" pitchFamily="50" charset="-128"/>
            </a:rPr>
            <a:t>％であり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類似団体平均を</a:t>
          </a:r>
          <a:r>
            <a:rPr kumimoji="1" lang="en-US" altLang="ja-JP" sz="1000">
              <a:latin typeface="ＭＳ Ｐゴシック" panose="020B0600070205080204" pitchFamily="50" charset="-128"/>
              <a:ea typeface="ＭＳ Ｐゴシック" panose="020B0600070205080204" pitchFamily="50" charset="-128"/>
            </a:rPr>
            <a:t>485.5</a:t>
          </a:r>
          <a:r>
            <a:rPr kumimoji="1" lang="ja-JP" altLang="en-US" sz="1000">
              <a:latin typeface="ＭＳ Ｐゴシック" panose="020B0600070205080204" pitchFamily="50" charset="-128"/>
              <a:ea typeface="ＭＳ Ｐゴシック" panose="020B0600070205080204" pitchFamily="50" charset="-128"/>
            </a:rPr>
            <a:t>％上回っている。前年度と比較し大きく上昇しているが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分母である普通交付税及び臨時財政対策債発行可能額が大きく減少したことが主な要因となっている。平成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年度からの明治百年通りにぎわい創出事業や新総合教育エリア整備事業などの大型事業に伴う地方債の借入により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地方債残高が高い水準にあり、元利償還額は令和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年度がピークとなることから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当面は高比率で推移する見込みであるため、今後は事業の峻別による新規地方債発行の抑制、地方税の収納率向上に努め</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比率上昇の抑制に努めていく。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xmlns=""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xmlns="" id="{00000000-0008-0000-00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xmlns=""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xmlns=""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xmlns=""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xmlns=""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xmlns=""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xmlns=""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xmlns=""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xmlns=""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xmlns="" id="{00000000-0008-0000-00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xmlns="" id="{00000000-0008-0000-0000-00007E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xmlns="" id="{00000000-0008-0000-0000-000080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xmlns="" id="{00000000-0008-0000-0000-000081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xmlns="" id="{00000000-0008-0000-0000-000082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86614</xdr:rowOff>
    </xdr:from>
    <xdr:to>
      <xdr:col>76</xdr:col>
      <xdr:colOff>73025</xdr:colOff>
      <xdr:row>28</xdr:row>
      <xdr:rowOff>16764</xdr:rowOff>
    </xdr:to>
    <xdr:sp macro="" textlink="">
      <xdr:nvSpPr>
        <xdr:cNvPr id="136" name="楕円 135">
          <a:extLst>
            <a:ext uri="{FF2B5EF4-FFF2-40B4-BE49-F238E27FC236}">
              <a16:creationId xmlns:a16="http://schemas.microsoft.com/office/drawing/2014/main" xmlns="" id="{00000000-0008-0000-0000-000088000000}"/>
            </a:ext>
          </a:extLst>
        </xdr:cNvPr>
        <xdr:cNvSpPr/>
      </xdr:nvSpPr>
      <xdr:spPr>
        <a:xfrm>
          <a:off x="147447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109491</xdr:rowOff>
    </xdr:from>
    <xdr:ext cx="560923" cy="259045"/>
    <xdr:sp macro="" textlink="">
      <xdr:nvSpPr>
        <xdr:cNvPr id="137" name="債務償還比率該当値テキスト">
          <a:extLst>
            <a:ext uri="{FF2B5EF4-FFF2-40B4-BE49-F238E27FC236}">
              <a16:creationId xmlns:a16="http://schemas.microsoft.com/office/drawing/2014/main" xmlns="" id="{00000000-0008-0000-0000-000089000000}"/>
            </a:ext>
          </a:extLst>
        </xdr:cNvPr>
        <xdr:cNvSpPr txBox="1"/>
      </xdr:nvSpPr>
      <xdr:spPr>
        <a:xfrm>
          <a:off x="14846300" y="53387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149296</xdr:rowOff>
    </xdr:from>
    <xdr:to>
      <xdr:col>72</xdr:col>
      <xdr:colOff>123825</xdr:colOff>
      <xdr:row>29</xdr:row>
      <xdr:rowOff>79446</xdr:rowOff>
    </xdr:to>
    <xdr:sp macro="" textlink="">
      <xdr:nvSpPr>
        <xdr:cNvPr id="138" name="楕円 137">
          <a:extLst>
            <a:ext uri="{FF2B5EF4-FFF2-40B4-BE49-F238E27FC236}">
              <a16:creationId xmlns:a16="http://schemas.microsoft.com/office/drawing/2014/main" xmlns="" id="{00000000-0008-0000-0000-00008A000000}"/>
            </a:ext>
          </a:extLst>
        </xdr:cNvPr>
        <xdr:cNvSpPr/>
      </xdr:nvSpPr>
      <xdr:spPr>
        <a:xfrm>
          <a:off x="14033500" y="57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137414</xdr:rowOff>
    </xdr:from>
    <xdr:to>
      <xdr:col>76</xdr:col>
      <xdr:colOff>22225</xdr:colOff>
      <xdr:row>29</xdr:row>
      <xdr:rowOff>28646</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flipV="1">
          <a:off x="14084300" y="5538089"/>
          <a:ext cx="711200" cy="2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xmlns="" id="{00000000-0008-0000-0000-00008C000000}"/>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95973</xdr:rowOff>
    </xdr:from>
    <xdr:ext cx="469744" cy="259045"/>
    <xdr:sp macro="" textlink="">
      <xdr:nvSpPr>
        <xdr:cNvPr id="141" name="n_1mainValue債務償還比率">
          <a:extLst>
            <a:ext uri="{FF2B5EF4-FFF2-40B4-BE49-F238E27FC236}">
              <a16:creationId xmlns:a16="http://schemas.microsoft.com/office/drawing/2014/main" xmlns="" id="{00000000-0008-0000-0000-00008D000000}"/>
            </a:ext>
          </a:extLst>
        </xdr:cNvPr>
        <xdr:cNvSpPr txBox="1"/>
      </xdr:nvSpPr>
      <xdr:spPr>
        <a:xfrm>
          <a:off x="13836727" y="549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5,114
5,096
201.70
4,451,046
4,346,956
90,314
2,628,126
4,924,727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169092</xdr:rowOff>
    </xdr:from>
    <xdr:to>
      <xdr:col>10</xdr:col>
      <xdr:colOff>165100</xdr:colOff>
      <xdr:row>37</xdr:row>
      <xdr:rowOff>99242</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3" name="【道路】&#10;有形固定資産減価償却率該当値テキスト">
          <a:extLst>
            <a:ext uri="{FF2B5EF4-FFF2-40B4-BE49-F238E27FC236}">
              <a16:creationId xmlns:a16="http://schemas.microsoft.com/office/drawing/2014/main" xmlns="" id="{00000000-0008-0000-0100-000049000000}"/>
            </a:ext>
          </a:extLst>
        </xdr:cNvPr>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3746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154577</xdr:rowOff>
    </xdr:to>
    <xdr:cxnSp macro="">
      <xdr:nvCxnSpPr>
        <xdr:cNvPr id="75" name="直線コネクタ 74">
          <a:extLst>
            <a:ext uri="{FF2B5EF4-FFF2-40B4-BE49-F238E27FC236}">
              <a16:creationId xmlns:a16="http://schemas.microsoft.com/office/drawing/2014/main" xmlns="" id="{00000000-0008-0000-0100-00004B000000}"/>
            </a:ext>
          </a:extLst>
        </xdr:cNvPr>
        <xdr:cNvCxnSpPr/>
      </xdr:nvCxnSpPr>
      <xdr:spPr>
        <a:xfrm flipV="1">
          <a:off x="3797300" y="68035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2857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9253</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flipV="1">
          <a:off x="2908300" y="68411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9253</xdr:rowOff>
    </xdr:from>
    <xdr:to>
      <xdr:col>15</xdr:col>
      <xdr:colOff>50800</xdr:colOff>
      <xdr:row>40</xdr:row>
      <xdr:rowOff>43543</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flipV="1">
          <a:off x="2019300" y="68672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xmlns="" id="{00000000-0008-0000-0100-000050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xmlns="" id="{00000000-0008-0000-0100-000051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82" name="n_3aveValue【道路】&#10;有形固定資産減価償却率">
          <a:extLst>
            <a:ext uri="{FF2B5EF4-FFF2-40B4-BE49-F238E27FC236}">
              <a16:creationId xmlns:a16="http://schemas.microsoft.com/office/drawing/2014/main" xmlns="" id="{00000000-0008-0000-0100-000052000000}"/>
            </a:ext>
          </a:extLst>
        </xdr:cNvPr>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3" name="n_1main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4" name="n_2main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85" name="n_3main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xmlns="" id="{00000000-0008-0000-01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xmlns="" id="{00000000-0008-0000-01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xmlns="" id="{00000000-0008-0000-01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xmlns="" id="{00000000-0008-0000-01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xmlns="" id="{00000000-0008-0000-01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xmlns="" id="{00000000-0008-0000-01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xmlns="" id="{00000000-0008-0000-01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xmlns="" id="{00000000-0008-0000-01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47643</xdr:rowOff>
    </xdr:from>
    <xdr:to>
      <xdr:col>55</xdr:col>
      <xdr:colOff>50800</xdr:colOff>
      <xdr:row>41</xdr:row>
      <xdr:rowOff>149243</xdr:rowOff>
    </xdr:to>
    <xdr:sp macro="" textlink="">
      <xdr:nvSpPr>
        <xdr:cNvPr id="124" name="楕円 123">
          <a:extLst>
            <a:ext uri="{FF2B5EF4-FFF2-40B4-BE49-F238E27FC236}">
              <a16:creationId xmlns:a16="http://schemas.microsoft.com/office/drawing/2014/main" xmlns="" id="{00000000-0008-0000-0100-00007C000000}"/>
            </a:ext>
          </a:extLst>
        </xdr:cNvPr>
        <xdr:cNvSpPr/>
      </xdr:nvSpPr>
      <xdr:spPr>
        <a:xfrm>
          <a:off x="10426700" y="70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a:extLst>
            <a:ext uri="{FF2B5EF4-FFF2-40B4-BE49-F238E27FC236}">
              <a16:creationId xmlns:a16="http://schemas.microsoft.com/office/drawing/2014/main" xmlns="" id="{00000000-0008-0000-0100-00007D000000}"/>
            </a:ext>
          </a:extLst>
        </xdr:cNvPr>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50211</xdr:rowOff>
    </xdr:from>
    <xdr:to>
      <xdr:col>50</xdr:col>
      <xdr:colOff>165100</xdr:colOff>
      <xdr:row>41</xdr:row>
      <xdr:rowOff>151811</xdr:rowOff>
    </xdr:to>
    <xdr:sp macro="" textlink="">
      <xdr:nvSpPr>
        <xdr:cNvPr id="126" name="楕円 125">
          <a:extLst>
            <a:ext uri="{FF2B5EF4-FFF2-40B4-BE49-F238E27FC236}">
              <a16:creationId xmlns:a16="http://schemas.microsoft.com/office/drawing/2014/main" xmlns="" id="{00000000-0008-0000-0100-00007E000000}"/>
            </a:ext>
          </a:extLst>
        </xdr:cNvPr>
        <xdr:cNvSpPr/>
      </xdr:nvSpPr>
      <xdr:spPr>
        <a:xfrm>
          <a:off x="9588500" y="70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98443</xdr:rowOff>
    </xdr:from>
    <xdr:to>
      <xdr:col>55</xdr:col>
      <xdr:colOff>0</xdr:colOff>
      <xdr:row>41</xdr:row>
      <xdr:rowOff>101011</xdr:rowOff>
    </xdr:to>
    <xdr:cxnSp macro="">
      <xdr:nvCxnSpPr>
        <xdr:cNvPr id="127" name="直線コネクタ 126">
          <a:extLst>
            <a:ext uri="{FF2B5EF4-FFF2-40B4-BE49-F238E27FC236}">
              <a16:creationId xmlns:a16="http://schemas.microsoft.com/office/drawing/2014/main" xmlns="" id="{00000000-0008-0000-0100-00007F000000}"/>
            </a:ext>
          </a:extLst>
        </xdr:cNvPr>
        <xdr:cNvCxnSpPr/>
      </xdr:nvCxnSpPr>
      <xdr:spPr>
        <a:xfrm flipV="1">
          <a:off x="9639300" y="7127893"/>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53038</xdr:rowOff>
    </xdr:from>
    <xdr:to>
      <xdr:col>46</xdr:col>
      <xdr:colOff>38100</xdr:colOff>
      <xdr:row>41</xdr:row>
      <xdr:rowOff>154638</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8699500" y="70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101011</xdr:rowOff>
    </xdr:from>
    <xdr:to>
      <xdr:col>50</xdr:col>
      <xdr:colOff>114300</xdr:colOff>
      <xdr:row>41</xdr:row>
      <xdr:rowOff>103838</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flipV="1">
          <a:off x="8750300" y="7130461"/>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50542</xdr:rowOff>
    </xdr:from>
    <xdr:to>
      <xdr:col>41</xdr:col>
      <xdr:colOff>101600</xdr:colOff>
      <xdr:row>41</xdr:row>
      <xdr:rowOff>152142</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7810500" y="70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101342</xdr:rowOff>
    </xdr:from>
    <xdr:to>
      <xdr:col>45</xdr:col>
      <xdr:colOff>177800</xdr:colOff>
      <xdr:row>41</xdr:row>
      <xdr:rowOff>103838</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861300" y="713079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xmlns="" id="{00000000-0008-0000-01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xmlns="" id="{00000000-0008-0000-01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163194</xdr:rowOff>
    </xdr:from>
    <xdr:ext cx="534377" cy="259045"/>
    <xdr:sp macro="" textlink="">
      <xdr:nvSpPr>
        <xdr:cNvPr id="134" name="n_3aveValue【道路】&#10;一人当たり延長">
          <a:extLst>
            <a:ext uri="{FF2B5EF4-FFF2-40B4-BE49-F238E27FC236}">
              <a16:creationId xmlns:a16="http://schemas.microsoft.com/office/drawing/2014/main" xmlns="" id="{00000000-0008-0000-0100-000086000000}"/>
            </a:ext>
          </a:extLst>
        </xdr:cNvPr>
        <xdr:cNvSpPr txBox="1"/>
      </xdr:nvSpPr>
      <xdr:spPr>
        <a:xfrm>
          <a:off x="7594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142938</xdr:rowOff>
    </xdr:from>
    <xdr:ext cx="534377" cy="259045"/>
    <xdr:sp macro="" textlink="">
      <xdr:nvSpPr>
        <xdr:cNvPr id="135" name="n_1mainValue【道路】&#10;一人当たり延長">
          <a:extLst>
            <a:ext uri="{FF2B5EF4-FFF2-40B4-BE49-F238E27FC236}">
              <a16:creationId xmlns:a16="http://schemas.microsoft.com/office/drawing/2014/main" xmlns="" id="{00000000-0008-0000-0100-000087000000}"/>
            </a:ext>
          </a:extLst>
        </xdr:cNvPr>
        <xdr:cNvSpPr txBox="1"/>
      </xdr:nvSpPr>
      <xdr:spPr>
        <a:xfrm>
          <a:off x="9359411" y="71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145765</xdr:rowOff>
    </xdr:from>
    <xdr:ext cx="534377" cy="259045"/>
    <xdr:sp macro="" textlink="">
      <xdr:nvSpPr>
        <xdr:cNvPr id="136" name="n_2mainValue【道路】&#10;一人当たり延長">
          <a:extLst>
            <a:ext uri="{FF2B5EF4-FFF2-40B4-BE49-F238E27FC236}">
              <a16:creationId xmlns:a16="http://schemas.microsoft.com/office/drawing/2014/main" xmlns="" id="{00000000-0008-0000-0100-000088000000}"/>
            </a:ext>
          </a:extLst>
        </xdr:cNvPr>
        <xdr:cNvSpPr txBox="1"/>
      </xdr:nvSpPr>
      <xdr:spPr>
        <a:xfrm>
          <a:off x="8483111" y="71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143269</xdr:rowOff>
    </xdr:from>
    <xdr:ext cx="534377" cy="259045"/>
    <xdr:sp macro="" textlink="">
      <xdr:nvSpPr>
        <xdr:cNvPr id="137" name="n_3mainValue【道路】&#10;一人当たり延長">
          <a:extLst>
            <a:ext uri="{FF2B5EF4-FFF2-40B4-BE49-F238E27FC236}">
              <a16:creationId xmlns:a16="http://schemas.microsoft.com/office/drawing/2014/main" xmlns="" id="{00000000-0008-0000-0100-000089000000}"/>
            </a:ext>
          </a:extLst>
        </xdr:cNvPr>
        <xdr:cNvSpPr txBox="1"/>
      </xdr:nvSpPr>
      <xdr:spPr>
        <a:xfrm>
          <a:off x="7594111" y="71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00000000-0008-0000-01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00000000-0008-0000-01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00000000-0008-0000-0100-0000A8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xmlns="" id="{00000000-0008-0000-01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xmlns="" id="{00000000-0008-0000-01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xmlns="" id="{00000000-0008-0000-01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2" name="フローチャート: 判断 171">
          <a:extLst>
            <a:ext uri="{FF2B5EF4-FFF2-40B4-BE49-F238E27FC236}">
              <a16:creationId xmlns:a16="http://schemas.microsoft.com/office/drawing/2014/main" xmlns="" id="{00000000-0008-0000-0100-0000AC000000}"/>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78" name="楕円 177">
          <a:extLst>
            <a:ext uri="{FF2B5EF4-FFF2-40B4-BE49-F238E27FC236}">
              <a16:creationId xmlns:a16="http://schemas.microsoft.com/office/drawing/2014/main" xmlns="" id="{00000000-0008-0000-0100-0000B2000000}"/>
            </a:ext>
          </a:extLst>
        </xdr:cNvPr>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103976</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00000000-0008-0000-0100-0000B3000000}"/>
            </a:ext>
          </a:extLst>
        </xdr:cNvPr>
        <xdr:cNvSpPr txBox="1"/>
      </xdr:nvSpPr>
      <xdr:spPr>
        <a:xfrm>
          <a:off x="467360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0" name="楕円 179">
          <a:extLst>
            <a:ext uri="{FF2B5EF4-FFF2-40B4-BE49-F238E27FC236}">
              <a16:creationId xmlns:a16="http://schemas.microsoft.com/office/drawing/2014/main" xmlns="" id="{00000000-0008-0000-0100-0000B4000000}"/>
            </a:ext>
          </a:extLst>
        </xdr:cNvPr>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40822</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flipV="1">
          <a:off x="3797300" y="102918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82" name="楕円 181">
          <a:extLst>
            <a:ext uri="{FF2B5EF4-FFF2-40B4-BE49-F238E27FC236}">
              <a16:creationId xmlns:a16="http://schemas.microsoft.com/office/drawing/2014/main" xmlns="" id="{00000000-0008-0000-0100-0000B6000000}"/>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48985</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flipV="1">
          <a:off x="2908300" y="103278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84" name="楕円 183">
          <a:extLst>
            <a:ext uri="{FF2B5EF4-FFF2-40B4-BE49-F238E27FC236}">
              <a16:creationId xmlns:a16="http://schemas.microsoft.com/office/drawing/2014/main" xmlns="" id="{00000000-0008-0000-0100-0000B8000000}"/>
            </a:ext>
          </a:extLst>
        </xdr:cNvPr>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55517</xdr:rowOff>
    </xdr:to>
    <xdr:cxnSp macro="">
      <xdr:nvCxnSpPr>
        <xdr:cNvPr id="185" name="直線コネクタ 184">
          <a:extLst>
            <a:ext uri="{FF2B5EF4-FFF2-40B4-BE49-F238E27FC236}">
              <a16:creationId xmlns:a16="http://schemas.microsoft.com/office/drawing/2014/main" xmlns="" id="{00000000-0008-0000-0100-0000B9000000}"/>
            </a:ext>
          </a:extLst>
        </xdr:cNvPr>
        <xdr:cNvCxnSpPr/>
      </xdr:nvCxnSpPr>
      <xdr:spPr>
        <a:xfrm flipV="1">
          <a:off x="2019300" y="103359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00000000-0008-0000-0100-0000BA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00000000-0008-0000-01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00000000-0008-0000-0100-0000BC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82749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00000000-0008-0000-0100-0000BD000000}"/>
            </a:ext>
          </a:extLst>
        </xdr:cNvPr>
        <xdr:cNvSpPr txBox="1"/>
      </xdr:nvSpPr>
      <xdr:spPr>
        <a:xfrm>
          <a:off x="3582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90912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00000000-0008-0000-0100-0000BE000000}"/>
            </a:ext>
          </a:extLst>
        </xdr:cNvPr>
        <xdr:cNvSpPr txBox="1"/>
      </xdr:nvSpPr>
      <xdr:spPr>
        <a:xfrm>
          <a:off x="2705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97444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00000000-0008-0000-0100-0000BF000000}"/>
            </a:ext>
          </a:extLst>
        </xdr:cNvPr>
        <xdr:cNvSpPr txBox="1"/>
      </xdr:nvSpPr>
      <xdr:spPr>
        <a:xfrm>
          <a:off x="1816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xmlns="" id="{00000000-0008-0000-01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xmlns="" id="{00000000-0008-0000-01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xmlns="" id="{00000000-0008-0000-01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xmlns="" id="{00000000-0008-0000-01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xmlns="" id="{00000000-0008-0000-01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xmlns="" id="{00000000-0008-0000-01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xmlns="" id="{00000000-0008-0000-01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xmlns="" id="{00000000-0008-0000-01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xmlns="" id="{00000000-0008-0000-01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xmlns="" id="{00000000-0008-0000-01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xmlns="" id="{00000000-0008-0000-01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xmlns="" id="{00000000-0008-0000-01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xmlns="" id="{00000000-0008-0000-01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xmlns="" id="{00000000-0008-0000-01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xmlns="" id="{00000000-0008-0000-01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xmlns="" id="{00000000-0008-0000-0100-0000DC000000}"/>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xmlns="" id="{00000000-0008-0000-01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xmlns="" id="{00000000-0008-0000-01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xmlns="" id="{00000000-0008-0000-01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169711</xdr:rowOff>
    </xdr:from>
    <xdr:to>
      <xdr:col>41</xdr:col>
      <xdr:colOff>101600</xdr:colOff>
      <xdr:row>63</xdr:row>
      <xdr:rowOff>99861</xdr:rowOff>
    </xdr:to>
    <xdr:sp macro="" textlink="">
      <xdr:nvSpPr>
        <xdr:cNvPr id="224" name="フローチャート: 判断 223">
          <a:extLst>
            <a:ext uri="{FF2B5EF4-FFF2-40B4-BE49-F238E27FC236}">
              <a16:creationId xmlns:a16="http://schemas.microsoft.com/office/drawing/2014/main" xmlns="" id="{00000000-0008-0000-0100-0000E0000000}"/>
            </a:ext>
          </a:extLst>
        </xdr:cNvPr>
        <xdr:cNvSpPr/>
      </xdr:nvSpPr>
      <xdr:spPr>
        <a:xfrm>
          <a:off x="7810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96158</xdr:rowOff>
    </xdr:from>
    <xdr:to>
      <xdr:col>55</xdr:col>
      <xdr:colOff>50800</xdr:colOff>
      <xdr:row>63</xdr:row>
      <xdr:rowOff>26308</xdr:rowOff>
    </xdr:to>
    <xdr:sp macro="" textlink="">
      <xdr:nvSpPr>
        <xdr:cNvPr id="230" name="楕円 229">
          <a:extLst>
            <a:ext uri="{FF2B5EF4-FFF2-40B4-BE49-F238E27FC236}">
              <a16:creationId xmlns:a16="http://schemas.microsoft.com/office/drawing/2014/main" xmlns="" id="{00000000-0008-0000-0100-0000E6000000}"/>
            </a:ext>
          </a:extLst>
        </xdr:cNvPr>
        <xdr:cNvSpPr/>
      </xdr:nvSpPr>
      <xdr:spPr>
        <a:xfrm>
          <a:off x="10426700" y="107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119035</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xmlns="" id="{00000000-0008-0000-0100-0000E7000000}"/>
            </a:ext>
          </a:extLst>
        </xdr:cNvPr>
        <xdr:cNvSpPr txBox="1"/>
      </xdr:nvSpPr>
      <xdr:spPr>
        <a:xfrm>
          <a:off x="10515600" y="105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98922</xdr:rowOff>
    </xdr:from>
    <xdr:to>
      <xdr:col>50</xdr:col>
      <xdr:colOff>165100</xdr:colOff>
      <xdr:row>63</xdr:row>
      <xdr:rowOff>29072</xdr:rowOff>
    </xdr:to>
    <xdr:sp macro="" textlink="">
      <xdr:nvSpPr>
        <xdr:cNvPr id="232" name="楕円 231">
          <a:extLst>
            <a:ext uri="{FF2B5EF4-FFF2-40B4-BE49-F238E27FC236}">
              <a16:creationId xmlns:a16="http://schemas.microsoft.com/office/drawing/2014/main" xmlns="" id="{00000000-0008-0000-0100-0000E8000000}"/>
            </a:ext>
          </a:extLst>
        </xdr:cNvPr>
        <xdr:cNvSpPr/>
      </xdr:nvSpPr>
      <xdr:spPr>
        <a:xfrm>
          <a:off x="9588500" y="107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146958</xdr:rowOff>
    </xdr:from>
    <xdr:to>
      <xdr:col>55</xdr:col>
      <xdr:colOff>0</xdr:colOff>
      <xdr:row>62</xdr:row>
      <xdr:rowOff>149722</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flipV="1">
          <a:off x="9639300" y="10776858"/>
          <a:ext cx="8382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111795</xdr:rowOff>
    </xdr:from>
    <xdr:to>
      <xdr:col>46</xdr:col>
      <xdr:colOff>38100</xdr:colOff>
      <xdr:row>63</xdr:row>
      <xdr:rowOff>41945</xdr:rowOff>
    </xdr:to>
    <xdr:sp macro="" textlink="">
      <xdr:nvSpPr>
        <xdr:cNvPr id="234" name="楕円 233">
          <a:extLst>
            <a:ext uri="{FF2B5EF4-FFF2-40B4-BE49-F238E27FC236}">
              <a16:creationId xmlns:a16="http://schemas.microsoft.com/office/drawing/2014/main" xmlns="" id="{00000000-0008-0000-0100-0000EA000000}"/>
            </a:ext>
          </a:extLst>
        </xdr:cNvPr>
        <xdr:cNvSpPr/>
      </xdr:nvSpPr>
      <xdr:spPr>
        <a:xfrm>
          <a:off x="8699500" y="10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149722</xdr:rowOff>
    </xdr:from>
    <xdr:to>
      <xdr:col>50</xdr:col>
      <xdr:colOff>114300</xdr:colOff>
      <xdr:row>62</xdr:row>
      <xdr:rowOff>162595</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flipV="1">
          <a:off x="8750300" y="10779622"/>
          <a:ext cx="889000" cy="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118753</xdr:rowOff>
    </xdr:from>
    <xdr:to>
      <xdr:col>41</xdr:col>
      <xdr:colOff>101600</xdr:colOff>
      <xdr:row>63</xdr:row>
      <xdr:rowOff>48903</xdr:rowOff>
    </xdr:to>
    <xdr:sp macro="" textlink="">
      <xdr:nvSpPr>
        <xdr:cNvPr id="236" name="楕円 235">
          <a:extLst>
            <a:ext uri="{FF2B5EF4-FFF2-40B4-BE49-F238E27FC236}">
              <a16:creationId xmlns:a16="http://schemas.microsoft.com/office/drawing/2014/main" xmlns="" id="{00000000-0008-0000-0100-0000EC000000}"/>
            </a:ext>
          </a:extLst>
        </xdr:cNvPr>
        <xdr:cNvSpPr/>
      </xdr:nvSpPr>
      <xdr:spPr>
        <a:xfrm>
          <a:off x="7810500" y="107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162595</xdr:rowOff>
    </xdr:from>
    <xdr:to>
      <xdr:col>45</xdr:col>
      <xdr:colOff>177800</xdr:colOff>
      <xdr:row>62</xdr:row>
      <xdr:rowOff>169553</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flipV="1">
          <a:off x="7861300" y="10792495"/>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xmlns="" id="{00000000-0008-0000-0100-0000EE000000}"/>
            </a:ext>
          </a:extLst>
        </xdr:cNvPr>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xmlns="" id="{00000000-0008-0000-0100-0000EF000000}"/>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90988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xmlns="" id="{00000000-0008-0000-0100-0000F0000000}"/>
            </a:ext>
          </a:extLst>
        </xdr:cNvPr>
        <xdr:cNvSpPr txBox="1"/>
      </xdr:nvSpPr>
      <xdr:spPr>
        <a:xfrm>
          <a:off x="7561795" y="108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45599</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xmlns="" id="{00000000-0008-0000-0100-0000F1000000}"/>
            </a:ext>
          </a:extLst>
        </xdr:cNvPr>
        <xdr:cNvSpPr txBox="1"/>
      </xdr:nvSpPr>
      <xdr:spPr>
        <a:xfrm>
          <a:off x="9327095" y="105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58472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xmlns="" id="{00000000-0008-0000-0100-0000F2000000}"/>
            </a:ext>
          </a:extLst>
        </xdr:cNvPr>
        <xdr:cNvSpPr txBox="1"/>
      </xdr:nvSpPr>
      <xdr:spPr>
        <a:xfrm>
          <a:off x="8450795" y="105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65430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xmlns="" id="{00000000-0008-0000-0100-0000F3000000}"/>
            </a:ext>
          </a:extLst>
        </xdr:cNvPr>
        <xdr:cNvSpPr txBox="1"/>
      </xdr:nvSpPr>
      <xdr:spPr>
        <a:xfrm>
          <a:off x="7561795" y="105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xmlns=""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xmlns=""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xmlns=""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xmlns=""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xmlns=""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xmlns=""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xmlns=""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xmlns="" id="{00000000-0008-0000-01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xmlns="" id="{00000000-0008-0000-01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xmlns="" id="{00000000-0008-0000-01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xmlns="" id="{00000000-0008-0000-01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xmlns="" id="{00000000-0008-0000-01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xmlns="" id="{00000000-0008-0000-01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xmlns="" id="{00000000-0008-0000-01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xmlns="" id="{00000000-0008-0000-01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xmlns="" id="{00000000-0008-0000-01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xmlns="" id="{00000000-0008-0000-01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xmlns="" id="{00000000-0008-0000-01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xmlns="" id="{00000000-0008-0000-01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xmlns="" id="{00000000-0008-0000-01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xmlns="" id="{00000000-0008-0000-01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xmlns="" id="{00000000-0008-0000-0100-00000D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xmlns="" id="{00000000-0008-0000-01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xmlns="" id="{00000000-0008-0000-0100-000011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xmlns="" id="{00000000-0008-0000-0100-000012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xmlns="" id="{00000000-0008-0000-0100-000013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xmlns="" id="{00000000-0008-0000-0100-000014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7" name="フローチャート: 判断 276">
          <a:extLst>
            <a:ext uri="{FF2B5EF4-FFF2-40B4-BE49-F238E27FC236}">
              <a16:creationId xmlns:a16="http://schemas.microsoft.com/office/drawing/2014/main" xmlns="" id="{00000000-0008-0000-0100-00001501000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83" name="楕円 282">
          <a:extLst>
            <a:ext uri="{FF2B5EF4-FFF2-40B4-BE49-F238E27FC236}">
              <a16:creationId xmlns:a16="http://schemas.microsoft.com/office/drawing/2014/main" xmlns="" id="{00000000-0008-0000-0100-00001B010000}"/>
            </a:ext>
          </a:extLst>
        </xdr:cNvPr>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284" name="【公営住宅】&#10;有形固定資産減価償却率該当値テキスト">
          <a:extLst>
            <a:ext uri="{FF2B5EF4-FFF2-40B4-BE49-F238E27FC236}">
              <a16:creationId xmlns:a16="http://schemas.microsoft.com/office/drawing/2014/main" xmlns="" id="{00000000-0008-0000-0100-00001C010000}"/>
            </a:ext>
          </a:extLst>
        </xdr:cNvPr>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285" name="楕円 284">
          <a:extLst>
            <a:ext uri="{FF2B5EF4-FFF2-40B4-BE49-F238E27FC236}">
              <a16:creationId xmlns:a16="http://schemas.microsoft.com/office/drawing/2014/main" xmlns="" id="{00000000-0008-0000-0100-00001D010000}"/>
            </a:ext>
          </a:extLst>
        </xdr:cNvPr>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99061</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flipV="1">
          <a:off x="3797300" y="13809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57786</xdr:rowOff>
    </xdr:from>
    <xdr:to>
      <xdr:col>15</xdr:col>
      <xdr:colOff>101600</xdr:colOff>
      <xdr:row>79</xdr:row>
      <xdr:rowOff>159386</xdr:rowOff>
    </xdr:to>
    <xdr:sp macro="" textlink="">
      <xdr:nvSpPr>
        <xdr:cNvPr id="287" name="楕円 286">
          <a:extLst>
            <a:ext uri="{FF2B5EF4-FFF2-40B4-BE49-F238E27FC236}">
              <a16:creationId xmlns:a16="http://schemas.microsoft.com/office/drawing/2014/main" xmlns="" id="{00000000-0008-0000-0100-00001F010000}"/>
            </a:ext>
          </a:extLst>
        </xdr:cNvPr>
        <xdr:cNvSpPr/>
      </xdr:nvSpPr>
      <xdr:spPr>
        <a:xfrm>
          <a:off x="2857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108586</xdr:rowOff>
    </xdr:from>
    <xdr:to>
      <xdr:col>19</xdr:col>
      <xdr:colOff>177800</xdr:colOff>
      <xdr:row>80</xdr:row>
      <xdr:rowOff>99061</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2908300" y="13653136"/>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105411</xdr:rowOff>
    </xdr:from>
    <xdr:to>
      <xdr:col>10</xdr:col>
      <xdr:colOff>165100</xdr:colOff>
      <xdr:row>79</xdr:row>
      <xdr:rowOff>35561</xdr:rowOff>
    </xdr:to>
    <xdr:sp macro="" textlink="">
      <xdr:nvSpPr>
        <xdr:cNvPr id="289" name="楕円 288">
          <a:extLst>
            <a:ext uri="{FF2B5EF4-FFF2-40B4-BE49-F238E27FC236}">
              <a16:creationId xmlns:a16="http://schemas.microsoft.com/office/drawing/2014/main" xmlns="" id="{00000000-0008-0000-0100-000021010000}"/>
            </a:ext>
          </a:extLst>
        </xdr:cNvPr>
        <xdr:cNvSpPr/>
      </xdr:nvSpPr>
      <xdr:spPr>
        <a:xfrm>
          <a:off x="1968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156211</xdr:rowOff>
    </xdr:from>
    <xdr:to>
      <xdr:col>15</xdr:col>
      <xdr:colOff>50800</xdr:colOff>
      <xdr:row>79</xdr:row>
      <xdr:rowOff>108586</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2019300" y="1352931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xmlns="" id="{00000000-0008-0000-0100-000023010000}"/>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xmlns="" id="{00000000-0008-0000-0100-00002401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3" name="n_3aveValue【公営住宅】&#10;有形固定資産減価償却率">
          <a:extLst>
            <a:ext uri="{FF2B5EF4-FFF2-40B4-BE49-F238E27FC236}">
              <a16:creationId xmlns:a16="http://schemas.microsoft.com/office/drawing/2014/main" xmlns="" id="{00000000-0008-0000-0100-000025010000}"/>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294" name="n_1mainValue【公営住宅】&#10;有形固定資産減価償却率">
          <a:extLst>
            <a:ext uri="{FF2B5EF4-FFF2-40B4-BE49-F238E27FC236}">
              <a16:creationId xmlns:a16="http://schemas.microsoft.com/office/drawing/2014/main" xmlns="" id="{00000000-0008-0000-0100-000026010000}"/>
            </a:ext>
          </a:extLst>
        </xdr:cNvPr>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4463</xdr:rowOff>
    </xdr:from>
    <xdr:ext cx="405111" cy="259045"/>
    <xdr:sp macro="" textlink="">
      <xdr:nvSpPr>
        <xdr:cNvPr id="295" name="n_2mainValue【公営住宅】&#10;有形固定資産減価償却率">
          <a:extLst>
            <a:ext uri="{FF2B5EF4-FFF2-40B4-BE49-F238E27FC236}">
              <a16:creationId xmlns:a16="http://schemas.microsoft.com/office/drawing/2014/main" xmlns="" id="{00000000-0008-0000-0100-000027010000}"/>
            </a:ext>
          </a:extLst>
        </xdr:cNvPr>
        <xdr:cNvSpPr txBox="1"/>
      </xdr:nvSpPr>
      <xdr:spPr>
        <a:xfrm>
          <a:off x="2705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52088</xdr:rowOff>
    </xdr:from>
    <xdr:ext cx="405111" cy="259045"/>
    <xdr:sp macro="" textlink="">
      <xdr:nvSpPr>
        <xdr:cNvPr id="296" name="n_3mainValue【公営住宅】&#10;有形固定資産減価償却率">
          <a:extLst>
            <a:ext uri="{FF2B5EF4-FFF2-40B4-BE49-F238E27FC236}">
              <a16:creationId xmlns:a16="http://schemas.microsoft.com/office/drawing/2014/main" xmlns="" id="{00000000-0008-0000-0100-000028010000}"/>
            </a:ext>
          </a:extLst>
        </xdr:cNvPr>
        <xdr:cNvSpPr txBox="1"/>
      </xdr:nvSpPr>
      <xdr:spPr>
        <a:xfrm>
          <a:off x="1816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xmlns="" id="{00000000-0008-0000-01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xmlns="" id="{00000000-0008-0000-01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xmlns="" id="{00000000-0008-0000-01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xmlns=""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xmlns=""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xmlns="" id="{00000000-0008-0000-0100-000040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xmlns="" id="{00000000-0008-0000-01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xmlns="" id="{00000000-0008-0000-01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xmlns="" id="{00000000-0008-0000-0100-000043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xmlns="" id="{00000000-0008-0000-0100-000044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a:extLst>
            <a:ext uri="{FF2B5EF4-FFF2-40B4-BE49-F238E27FC236}">
              <a16:creationId xmlns:a16="http://schemas.microsoft.com/office/drawing/2014/main" xmlns="" id="{00000000-0008-0000-0100-000045010000}"/>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xmlns="" id="{00000000-0008-0000-0100-000046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xmlns="" id="{00000000-0008-0000-0100-000047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xmlns="" id="{00000000-0008-0000-0100-000048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29" name="フローチャート: 判断 328">
          <a:extLst>
            <a:ext uri="{FF2B5EF4-FFF2-40B4-BE49-F238E27FC236}">
              <a16:creationId xmlns:a16="http://schemas.microsoft.com/office/drawing/2014/main" xmlns="" id="{00000000-0008-0000-0100-000049010000}"/>
            </a:ext>
          </a:extLst>
        </xdr:cNvPr>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21780</xdr:rowOff>
    </xdr:from>
    <xdr:to>
      <xdr:col>55</xdr:col>
      <xdr:colOff>50800</xdr:colOff>
      <xdr:row>82</xdr:row>
      <xdr:rowOff>123380</xdr:rowOff>
    </xdr:to>
    <xdr:sp macro="" textlink="">
      <xdr:nvSpPr>
        <xdr:cNvPr id="335" name="楕円 334">
          <a:extLst>
            <a:ext uri="{FF2B5EF4-FFF2-40B4-BE49-F238E27FC236}">
              <a16:creationId xmlns:a16="http://schemas.microsoft.com/office/drawing/2014/main" xmlns="" id="{00000000-0008-0000-0100-00004F010000}"/>
            </a:ext>
          </a:extLst>
        </xdr:cNvPr>
        <xdr:cNvSpPr/>
      </xdr:nvSpPr>
      <xdr:spPr>
        <a:xfrm>
          <a:off x="10426700" y="140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44657</xdr:rowOff>
    </xdr:from>
    <xdr:ext cx="469744" cy="259045"/>
    <xdr:sp macro="" textlink="">
      <xdr:nvSpPr>
        <xdr:cNvPr id="336" name="【公営住宅】&#10;一人当たり面積該当値テキスト">
          <a:extLst>
            <a:ext uri="{FF2B5EF4-FFF2-40B4-BE49-F238E27FC236}">
              <a16:creationId xmlns:a16="http://schemas.microsoft.com/office/drawing/2014/main" xmlns="" id="{00000000-0008-0000-0100-000050010000}"/>
            </a:ext>
          </a:extLst>
        </xdr:cNvPr>
        <xdr:cNvSpPr txBox="1"/>
      </xdr:nvSpPr>
      <xdr:spPr>
        <a:xfrm>
          <a:off x="10515600" y="1393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24828</xdr:rowOff>
    </xdr:from>
    <xdr:to>
      <xdr:col>50</xdr:col>
      <xdr:colOff>165100</xdr:colOff>
      <xdr:row>82</xdr:row>
      <xdr:rowOff>126428</xdr:rowOff>
    </xdr:to>
    <xdr:sp macro="" textlink="">
      <xdr:nvSpPr>
        <xdr:cNvPr id="337" name="楕円 336">
          <a:extLst>
            <a:ext uri="{FF2B5EF4-FFF2-40B4-BE49-F238E27FC236}">
              <a16:creationId xmlns:a16="http://schemas.microsoft.com/office/drawing/2014/main" xmlns="" id="{00000000-0008-0000-0100-000051010000}"/>
            </a:ext>
          </a:extLst>
        </xdr:cNvPr>
        <xdr:cNvSpPr/>
      </xdr:nvSpPr>
      <xdr:spPr>
        <a:xfrm>
          <a:off x="9588500" y="140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72580</xdr:rowOff>
    </xdr:from>
    <xdr:to>
      <xdr:col>55</xdr:col>
      <xdr:colOff>0</xdr:colOff>
      <xdr:row>82</xdr:row>
      <xdr:rowOff>75628</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flipV="1">
          <a:off x="9639300" y="141314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64072</xdr:rowOff>
    </xdr:from>
    <xdr:to>
      <xdr:col>46</xdr:col>
      <xdr:colOff>38100</xdr:colOff>
      <xdr:row>82</xdr:row>
      <xdr:rowOff>165672</xdr:rowOff>
    </xdr:to>
    <xdr:sp macro="" textlink="">
      <xdr:nvSpPr>
        <xdr:cNvPr id="339" name="楕円 338">
          <a:extLst>
            <a:ext uri="{FF2B5EF4-FFF2-40B4-BE49-F238E27FC236}">
              <a16:creationId xmlns:a16="http://schemas.microsoft.com/office/drawing/2014/main" xmlns="" id="{00000000-0008-0000-0100-000053010000}"/>
            </a:ext>
          </a:extLst>
        </xdr:cNvPr>
        <xdr:cNvSpPr/>
      </xdr:nvSpPr>
      <xdr:spPr>
        <a:xfrm>
          <a:off x="8699500" y="141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75628</xdr:rowOff>
    </xdr:from>
    <xdr:to>
      <xdr:col>50</xdr:col>
      <xdr:colOff>114300</xdr:colOff>
      <xdr:row>82</xdr:row>
      <xdr:rowOff>114872</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flipV="1">
          <a:off x="8750300" y="14134528"/>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75501</xdr:rowOff>
    </xdr:from>
    <xdr:to>
      <xdr:col>41</xdr:col>
      <xdr:colOff>101600</xdr:colOff>
      <xdr:row>83</xdr:row>
      <xdr:rowOff>5651</xdr:rowOff>
    </xdr:to>
    <xdr:sp macro="" textlink="">
      <xdr:nvSpPr>
        <xdr:cNvPr id="341" name="楕円 340">
          <a:extLst>
            <a:ext uri="{FF2B5EF4-FFF2-40B4-BE49-F238E27FC236}">
              <a16:creationId xmlns:a16="http://schemas.microsoft.com/office/drawing/2014/main" xmlns="" id="{00000000-0008-0000-0100-000055010000}"/>
            </a:ext>
          </a:extLst>
        </xdr:cNvPr>
        <xdr:cNvSpPr/>
      </xdr:nvSpPr>
      <xdr:spPr>
        <a:xfrm>
          <a:off x="7810500" y="14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114872</xdr:rowOff>
    </xdr:from>
    <xdr:to>
      <xdr:col>45</xdr:col>
      <xdr:colOff>177800</xdr:colOff>
      <xdr:row>82</xdr:row>
      <xdr:rowOff>126301</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flipV="1">
          <a:off x="7861300" y="141737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a:extLst>
            <a:ext uri="{FF2B5EF4-FFF2-40B4-BE49-F238E27FC236}">
              <a16:creationId xmlns:a16="http://schemas.microsoft.com/office/drawing/2014/main" xmlns="" id="{00000000-0008-0000-0100-000057010000}"/>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a:extLst>
            <a:ext uri="{FF2B5EF4-FFF2-40B4-BE49-F238E27FC236}">
              <a16:creationId xmlns:a16="http://schemas.microsoft.com/office/drawing/2014/main" xmlns="" id="{00000000-0008-0000-0100-000058010000}"/>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66691</xdr:rowOff>
    </xdr:from>
    <xdr:ext cx="469744" cy="259045"/>
    <xdr:sp macro="" textlink="">
      <xdr:nvSpPr>
        <xdr:cNvPr id="345" name="n_3aveValue【公営住宅】&#10;一人当たり面積">
          <a:extLst>
            <a:ext uri="{FF2B5EF4-FFF2-40B4-BE49-F238E27FC236}">
              <a16:creationId xmlns:a16="http://schemas.microsoft.com/office/drawing/2014/main" xmlns="" id="{00000000-0008-0000-0100-000059010000}"/>
            </a:ext>
          </a:extLst>
        </xdr:cNvPr>
        <xdr:cNvSpPr txBox="1"/>
      </xdr:nvSpPr>
      <xdr:spPr>
        <a:xfrm>
          <a:off x="7626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142955</xdr:rowOff>
    </xdr:from>
    <xdr:ext cx="469744" cy="259045"/>
    <xdr:sp macro="" textlink="">
      <xdr:nvSpPr>
        <xdr:cNvPr id="346" name="n_1mainValue【公営住宅】&#10;一人当たり面積">
          <a:extLst>
            <a:ext uri="{FF2B5EF4-FFF2-40B4-BE49-F238E27FC236}">
              <a16:creationId xmlns:a16="http://schemas.microsoft.com/office/drawing/2014/main" xmlns="" id="{00000000-0008-0000-0100-00005A010000}"/>
            </a:ext>
          </a:extLst>
        </xdr:cNvPr>
        <xdr:cNvSpPr txBox="1"/>
      </xdr:nvSpPr>
      <xdr:spPr>
        <a:xfrm>
          <a:off x="9391727" y="1385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10749</xdr:rowOff>
    </xdr:from>
    <xdr:ext cx="469744" cy="259045"/>
    <xdr:sp macro="" textlink="">
      <xdr:nvSpPr>
        <xdr:cNvPr id="347" name="n_2mainValue【公営住宅】&#10;一人当たり面積">
          <a:extLst>
            <a:ext uri="{FF2B5EF4-FFF2-40B4-BE49-F238E27FC236}">
              <a16:creationId xmlns:a16="http://schemas.microsoft.com/office/drawing/2014/main" xmlns="" id="{00000000-0008-0000-0100-00005B010000}"/>
            </a:ext>
          </a:extLst>
        </xdr:cNvPr>
        <xdr:cNvSpPr txBox="1"/>
      </xdr:nvSpPr>
      <xdr:spPr>
        <a:xfrm>
          <a:off x="8515427" y="138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22178</xdr:rowOff>
    </xdr:from>
    <xdr:ext cx="469744" cy="259045"/>
    <xdr:sp macro="" textlink="">
      <xdr:nvSpPr>
        <xdr:cNvPr id="348" name="n_3mainValue【公営住宅】&#10;一人当たり面積">
          <a:extLst>
            <a:ext uri="{FF2B5EF4-FFF2-40B4-BE49-F238E27FC236}">
              <a16:creationId xmlns:a16="http://schemas.microsoft.com/office/drawing/2014/main" xmlns="" id="{00000000-0008-0000-0100-00005C010000}"/>
            </a:ext>
          </a:extLst>
        </xdr:cNvPr>
        <xdr:cNvSpPr txBox="1"/>
      </xdr:nvSpPr>
      <xdr:spPr>
        <a:xfrm>
          <a:off x="7626427" y="1390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00000000-0008-0000-01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xmlns="" id="{00000000-0008-0000-01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xmlns="" id="{00000000-0008-0000-01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xmlns="" id="{00000000-0008-0000-01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xmlns="" id="{00000000-0008-0000-01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xmlns="" id="{00000000-0008-0000-01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xmlns=""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xmlns=""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xmlns=""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xmlns=""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xmlns=""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xmlns=""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xmlns="" id="{00000000-0008-0000-01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xmlns="" id="{00000000-0008-0000-01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xmlns="" id="{00000000-0008-0000-01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xmlns="" id="{00000000-0008-0000-01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xmlns="" id="{00000000-0008-0000-01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xmlns="" id="{00000000-0008-0000-01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xmlns="" id="{00000000-0008-0000-01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xmlns="" id="{00000000-0008-0000-01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xmlns=""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xmlns="" id="{00000000-0008-0000-0100-000087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xmlns="" id="{00000000-0008-0000-01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xmlns="" id="{00000000-0008-0000-0100-00008B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xmlns="" id="{00000000-0008-0000-0100-00008C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xmlns="" id="{00000000-0008-0000-0100-00008D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xmlns="" id="{00000000-0008-0000-0100-00008E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9" name="フローチャート: 判断 398">
          <a:extLst>
            <a:ext uri="{FF2B5EF4-FFF2-40B4-BE49-F238E27FC236}">
              <a16:creationId xmlns:a16="http://schemas.microsoft.com/office/drawing/2014/main" xmlns="" id="{00000000-0008-0000-0100-00008F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405" name="楕円 404">
          <a:extLst>
            <a:ext uri="{FF2B5EF4-FFF2-40B4-BE49-F238E27FC236}">
              <a16:creationId xmlns:a16="http://schemas.microsoft.com/office/drawing/2014/main" xmlns="" id="{00000000-0008-0000-0100-000095010000}"/>
            </a:ext>
          </a:extLst>
        </xdr:cNvPr>
        <xdr:cNvSpPr/>
      </xdr:nvSpPr>
      <xdr:spPr>
        <a:xfrm>
          <a:off x="16268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84200</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xmlns="" id="{00000000-0008-0000-0100-000096010000}"/>
            </a:ext>
          </a:extLst>
        </xdr:cNvPr>
        <xdr:cNvSpPr txBox="1"/>
      </xdr:nvSpPr>
      <xdr:spPr>
        <a:xfrm>
          <a:off x="16357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407" name="楕円 406">
          <a:extLst>
            <a:ext uri="{FF2B5EF4-FFF2-40B4-BE49-F238E27FC236}">
              <a16:creationId xmlns:a16="http://schemas.microsoft.com/office/drawing/2014/main" xmlns="" id="{00000000-0008-0000-0100-000097010000}"/>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136616</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flipV="1">
          <a:off x="15481300" y="62843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09" name="楕円 408">
          <a:extLst>
            <a:ext uri="{FF2B5EF4-FFF2-40B4-BE49-F238E27FC236}">
              <a16:creationId xmlns:a16="http://schemas.microsoft.com/office/drawing/2014/main" xmlns="" id="{00000000-0008-0000-0100-000099010000}"/>
            </a:ext>
          </a:extLst>
        </xdr:cNvPr>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36</xdr:row>
      <xdr:rowOff>161108</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flipV="1">
          <a:off x="14592300" y="63088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00000000-0008-0000-0100-00009B01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00000000-0008-0000-0100-00009C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00000000-0008-0000-0100-00009D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00000000-0008-0000-0100-00009E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00000000-0008-0000-0100-00009F010000}"/>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xmlns="" id="{00000000-0008-0000-01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xmlns="" id="{00000000-0008-0000-01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xmlns="" id="{00000000-0008-0000-01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xmlns="" id="{00000000-0008-0000-01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xmlns="" id="{00000000-0008-0000-01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xmlns="" id="{00000000-0008-0000-01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xmlns="" id="{00000000-0008-0000-01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xmlns="" id="{00000000-0008-0000-01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xmlns="" id="{00000000-0008-0000-01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xmlns="" id="{00000000-0008-0000-01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xmlns="" id="{00000000-0008-0000-0100-0000B6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xmlns="" id="{00000000-0008-0000-0100-0000B8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xmlns="" id="{00000000-0008-0000-0100-0000BA01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3" name="フローチャート: 判断 442">
          <a:extLst>
            <a:ext uri="{FF2B5EF4-FFF2-40B4-BE49-F238E27FC236}">
              <a16:creationId xmlns:a16="http://schemas.microsoft.com/office/drawing/2014/main" xmlns="" id="{00000000-0008-0000-0100-0000BB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4" name="フローチャート: 判断 443">
          <a:extLst>
            <a:ext uri="{FF2B5EF4-FFF2-40B4-BE49-F238E27FC236}">
              <a16:creationId xmlns:a16="http://schemas.microsoft.com/office/drawing/2014/main" xmlns="" id="{00000000-0008-0000-0100-0000BC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5" name="フローチャート: 判断 444">
          <a:extLst>
            <a:ext uri="{FF2B5EF4-FFF2-40B4-BE49-F238E27FC236}">
              <a16:creationId xmlns:a16="http://schemas.microsoft.com/office/drawing/2014/main" xmlns="" id="{00000000-0008-0000-0100-0000BD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446" name="フローチャート: 判断 445">
          <a:extLst>
            <a:ext uri="{FF2B5EF4-FFF2-40B4-BE49-F238E27FC236}">
              <a16:creationId xmlns:a16="http://schemas.microsoft.com/office/drawing/2014/main" xmlns="" id="{00000000-0008-0000-0100-0000BE010000}"/>
            </a:ext>
          </a:extLst>
        </xdr:cNvPr>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00000000-0008-0000-0100-0000C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452" name="楕円 451">
          <a:extLst>
            <a:ext uri="{FF2B5EF4-FFF2-40B4-BE49-F238E27FC236}">
              <a16:creationId xmlns:a16="http://schemas.microsoft.com/office/drawing/2014/main" xmlns="" id="{00000000-0008-0000-0100-0000C4010000}"/>
            </a:ext>
          </a:extLst>
        </xdr:cNvPr>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43197</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xmlns="" id="{00000000-0008-0000-0100-0000C5010000}"/>
            </a:ext>
          </a:extLst>
        </xdr:cNvPr>
        <xdr:cNvSpPr txBox="1"/>
      </xdr:nvSpPr>
      <xdr:spPr>
        <a:xfrm>
          <a:off x="22199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54" name="楕円 453">
          <a:extLst>
            <a:ext uri="{FF2B5EF4-FFF2-40B4-BE49-F238E27FC236}">
              <a16:creationId xmlns:a16="http://schemas.microsoft.com/office/drawing/2014/main" xmlns="" id="{00000000-0008-0000-0100-0000C6010000}"/>
            </a:ext>
          </a:extLst>
        </xdr:cNvPr>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9906</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flipV="1">
          <a:off x="21323300" y="703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56" name="楕円 455">
          <a:extLst>
            <a:ext uri="{FF2B5EF4-FFF2-40B4-BE49-F238E27FC236}">
              <a16:creationId xmlns:a16="http://schemas.microsoft.com/office/drawing/2014/main" xmlns="" id="{00000000-0008-0000-0100-0000C8010000}"/>
            </a:ext>
          </a:extLst>
        </xdr:cNvPr>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xdr:rowOff>
    </xdr:from>
    <xdr:to>
      <xdr:col>111</xdr:col>
      <xdr:colOff>177800</xdr:colOff>
      <xdr:row>41</xdr:row>
      <xdr:rowOff>12192</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flipV="1">
          <a:off x="20434300" y="703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xmlns="" id="{00000000-0008-0000-0100-0000CA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xmlns="" id="{00000000-0008-0000-0100-0000CB01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xmlns="" id="{00000000-0008-0000-0100-0000CC010000}"/>
            </a:ext>
          </a:extLst>
        </xdr:cNvPr>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xmlns="" id="{00000000-0008-0000-0100-0000CD010000}"/>
            </a:ext>
          </a:extLst>
        </xdr:cNvPr>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xmlns="" id="{00000000-0008-0000-0100-0000CE010000}"/>
            </a:ext>
          </a:extLst>
        </xdr:cNvPr>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xmlns="" id="{00000000-0008-0000-0100-0000C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xmlns="" id="{00000000-0008-0000-0100-0000D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xmlns="" id="{00000000-0008-0000-0100-0000D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xmlns="" id="{00000000-0008-0000-0100-0000D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xmlns="" id="{00000000-0008-0000-0100-0000D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xmlns="" id="{00000000-0008-0000-0100-0000D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xmlns="" id="{00000000-0008-0000-0100-0000D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xmlns="" id="{00000000-0008-0000-0100-0000D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xmlns="" id="{00000000-0008-0000-0100-0000D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xmlns="" id="{00000000-0008-0000-0100-0000E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xmlns="" id="{00000000-0008-0000-0100-0000E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xmlns="" id="{00000000-0008-0000-0100-0000E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xmlns="" id="{00000000-0008-0000-01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a:extLst>
            <a:ext uri="{FF2B5EF4-FFF2-40B4-BE49-F238E27FC236}">
              <a16:creationId xmlns:a16="http://schemas.microsoft.com/office/drawing/2014/main" xmlns="" id="{00000000-0008-0000-01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89" name="【学校施設】&#10;有形固定資産減価償却率最小値テキスト">
          <a:extLst>
            <a:ext uri="{FF2B5EF4-FFF2-40B4-BE49-F238E27FC236}">
              <a16:creationId xmlns:a16="http://schemas.microsoft.com/office/drawing/2014/main" xmlns="" id="{00000000-0008-0000-0100-0000E9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1" name="【学校施設】&#10;有形固定資産減価償却率最大値テキスト">
          <a:extLst>
            <a:ext uri="{FF2B5EF4-FFF2-40B4-BE49-F238E27FC236}">
              <a16:creationId xmlns:a16="http://schemas.microsoft.com/office/drawing/2014/main" xmlns="" id="{00000000-0008-0000-0100-0000EB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3" name="【学校施設】&#10;有形固定資産減価償却率平均値テキスト">
          <a:extLst>
            <a:ext uri="{FF2B5EF4-FFF2-40B4-BE49-F238E27FC236}">
              <a16:creationId xmlns:a16="http://schemas.microsoft.com/office/drawing/2014/main" xmlns="" id="{00000000-0008-0000-0100-0000ED010000}"/>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94" name="フローチャート: 判断 493">
          <a:extLst>
            <a:ext uri="{FF2B5EF4-FFF2-40B4-BE49-F238E27FC236}">
              <a16:creationId xmlns:a16="http://schemas.microsoft.com/office/drawing/2014/main" xmlns="" id="{00000000-0008-0000-0100-0000EE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95" name="フローチャート: 判断 494">
          <a:extLst>
            <a:ext uri="{FF2B5EF4-FFF2-40B4-BE49-F238E27FC236}">
              <a16:creationId xmlns:a16="http://schemas.microsoft.com/office/drawing/2014/main" xmlns="" id="{00000000-0008-0000-0100-0000EF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96" name="フローチャート: 判断 495">
          <a:extLst>
            <a:ext uri="{FF2B5EF4-FFF2-40B4-BE49-F238E27FC236}">
              <a16:creationId xmlns:a16="http://schemas.microsoft.com/office/drawing/2014/main" xmlns="" id="{00000000-0008-0000-0100-0000F0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497" name="フローチャート: 判断 496">
          <a:extLst>
            <a:ext uri="{FF2B5EF4-FFF2-40B4-BE49-F238E27FC236}">
              <a16:creationId xmlns:a16="http://schemas.microsoft.com/office/drawing/2014/main" xmlns="" id="{00000000-0008-0000-0100-0000F1010000}"/>
            </a:ext>
          </a:extLst>
        </xdr:cNvPr>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00000000-0008-0000-01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00000000-0008-0000-01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0000000-0008-0000-01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03" name="楕円 502">
          <a:extLst>
            <a:ext uri="{FF2B5EF4-FFF2-40B4-BE49-F238E27FC236}">
              <a16:creationId xmlns:a16="http://schemas.microsoft.com/office/drawing/2014/main" xmlns="" id="{00000000-0008-0000-0100-0000F7010000}"/>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04" name="【学校施設】&#10;有形固定資産減価償却率該当値テキスト">
          <a:extLst>
            <a:ext uri="{FF2B5EF4-FFF2-40B4-BE49-F238E27FC236}">
              <a16:creationId xmlns:a16="http://schemas.microsoft.com/office/drawing/2014/main" xmlns="" id="{00000000-0008-0000-0100-0000F801000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60234</xdr:rowOff>
    </xdr:from>
    <xdr:to>
      <xdr:col>81</xdr:col>
      <xdr:colOff>101600</xdr:colOff>
      <xdr:row>62</xdr:row>
      <xdr:rowOff>161834</xdr:rowOff>
    </xdr:to>
    <xdr:sp macro="" textlink="">
      <xdr:nvSpPr>
        <xdr:cNvPr id="505" name="楕円 504">
          <a:extLst>
            <a:ext uri="{FF2B5EF4-FFF2-40B4-BE49-F238E27FC236}">
              <a16:creationId xmlns:a16="http://schemas.microsoft.com/office/drawing/2014/main" xmlns="" id="{00000000-0008-0000-0100-0000F9010000}"/>
            </a:ext>
          </a:extLst>
        </xdr:cNvPr>
        <xdr:cNvSpPr/>
      </xdr:nvSpPr>
      <xdr:spPr>
        <a:xfrm>
          <a:off x="1543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111034</xdr:rowOff>
    </xdr:to>
    <xdr:cxnSp macro="">
      <xdr:nvCxnSpPr>
        <xdr:cNvPr id="506" name="直線コネクタ 505">
          <a:extLst>
            <a:ext uri="{FF2B5EF4-FFF2-40B4-BE49-F238E27FC236}">
              <a16:creationId xmlns:a16="http://schemas.microsoft.com/office/drawing/2014/main" xmlns="" id="{00000000-0008-0000-0100-0000FA010000}"/>
            </a:ext>
          </a:extLst>
        </xdr:cNvPr>
        <xdr:cNvCxnSpPr/>
      </xdr:nvCxnSpPr>
      <xdr:spPr>
        <a:xfrm flipV="1">
          <a:off x="15481300" y="107115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07" name="楕円 506">
          <a:extLst>
            <a:ext uri="{FF2B5EF4-FFF2-40B4-BE49-F238E27FC236}">
              <a16:creationId xmlns:a16="http://schemas.microsoft.com/office/drawing/2014/main" xmlns="" id="{00000000-0008-0000-0100-0000FB010000}"/>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62</xdr:row>
      <xdr:rowOff>137160</xdr:rowOff>
    </xdr:to>
    <xdr:cxnSp macro="">
      <xdr:nvCxnSpPr>
        <xdr:cNvPr id="508" name="直線コネクタ 507">
          <a:extLst>
            <a:ext uri="{FF2B5EF4-FFF2-40B4-BE49-F238E27FC236}">
              <a16:creationId xmlns:a16="http://schemas.microsoft.com/office/drawing/2014/main" xmlns="" id="{00000000-0008-0000-0100-0000FC010000}"/>
            </a:ext>
          </a:extLst>
        </xdr:cNvPr>
        <xdr:cNvCxnSpPr/>
      </xdr:nvCxnSpPr>
      <xdr:spPr>
        <a:xfrm flipV="1">
          <a:off x="14592300" y="10740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09" name="楕円 508">
          <a:extLst>
            <a:ext uri="{FF2B5EF4-FFF2-40B4-BE49-F238E27FC236}">
              <a16:creationId xmlns:a16="http://schemas.microsoft.com/office/drawing/2014/main" xmlns="" id="{00000000-0008-0000-0100-0000FD010000}"/>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62</xdr:row>
      <xdr:rowOff>137160</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a:off x="13703300" y="10463349"/>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1" name="n_1aveValue【学校施設】&#10;有形固定資産減価償却率">
          <a:extLst>
            <a:ext uri="{FF2B5EF4-FFF2-40B4-BE49-F238E27FC236}">
              <a16:creationId xmlns:a16="http://schemas.microsoft.com/office/drawing/2014/main" xmlns="" id="{00000000-0008-0000-0100-0000FF01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2" name="n_2aveValue【学校施設】&#10;有形固定資産減価償却率">
          <a:extLst>
            <a:ext uri="{FF2B5EF4-FFF2-40B4-BE49-F238E27FC236}">
              <a16:creationId xmlns:a16="http://schemas.microsoft.com/office/drawing/2014/main" xmlns="" id="{00000000-0008-0000-0100-000000020000}"/>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513" name="n_3aveValue【学校施設】&#10;有形固定資産減価償却率">
          <a:extLst>
            <a:ext uri="{FF2B5EF4-FFF2-40B4-BE49-F238E27FC236}">
              <a16:creationId xmlns:a16="http://schemas.microsoft.com/office/drawing/2014/main" xmlns="" id="{00000000-0008-0000-0100-000001020000}"/>
            </a:ext>
          </a:extLst>
        </xdr:cNvPr>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152961</xdr:rowOff>
    </xdr:from>
    <xdr:ext cx="405111" cy="259045"/>
    <xdr:sp macro="" textlink="">
      <xdr:nvSpPr>
        <xdr:cNvPr id="514" name="n_1mainValue【学校施設】&#10;有形固定資産減価償却率">
          <a:extLst>
            <a:ext uri="{FF2B5EF4-FFF2-40B4-BE49-F238E27FC236}">
              <a16:creationId xmlns:a16="http://schemas.microsoft.com/office/drawing/2014/main" xmlns="" id="{00000000-0008-0000-0100-000002020000}"/>
            </a:ext>
          </a:extLst>
        </xdr:cNvPr>
        <xdr:cNvSpPr txBox="1"/>
      </xdr:nvSpPr>
      <xdr:spPr>
        <a:xfrm>
          <a:off x="15266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15" name="n_2mainValue【学校施設】&#10;有形固定資産減価償却率">
          <a:extLst>
            <a:ext uri="{FF2B5EF4-FFF2-40B4-BE49-F238E27FC236}">
              <a16:creationId xmlns:a16="http://schemas.microsoft.com/office/drawing/2014/main" xmlns="" id="{00000000-0008-0000-0100-000003020000}"/>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16" name="n_3mainValue【学校施設】&#10;有形固定資産減価償却率">
          <a:extLst>
            <a:ext uri="{FF2B5EF4-FFF2-40B4-BE49-F238E27FC236}">
              <a16:creationId xmlns:a16="http://schemas.microsoft.com/office/drawing/2014/main" xmlns="" id="{00000000-0008-0000-0100-000004020000}"/>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xmlns="" id="{00000000-0008-0000-01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xmlns="" id="{00000000-0008-0000-01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xmlns="" id="{00000000-0008-0000-01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xmlns="" id="{00000000-0008-0000-01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xmlns="" id="{00000000-0008-0000-0100-00000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xmlns="" id="{00000000-0008-0000-01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2" name="直線コネクタ 541">
          <a:extLst>
            <a:ext uri="{FF2B5EF4-FFF2-40B4-BE49-F238E27FC236}">
              <a16:creationId xmlns:a16="http://schemas.microsoft.com/office/drawing/2014/main" xmlns="" id="{00000000-0008-0000-0100-00001E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3" name="【学校施設】&#10;一人当たり面積最小値テキスト">
          <a:extLst>
            <a:ext uri="{FF2B5EF4-FFF2-40B4-BE49-F238E27FC236}">
              <a16:creationId xmlns:a16="http://schemas.microsoft.com/office/drawing/2014/main" xmlns="" id="{00000000-0008-0000-0100-00001F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44" name="直線コネクタ 543">
          <a:extLst>
            <a:ext uri="{FF2B5EF4-FFF2-40B4-BE49-F238E27FC236}">
              <a16:creationId xmlns:a16="http://schemas.microsoft.com/office/drawing/2014/main" xmlns="" id="{00000000-0008-0000-0100-000020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45" name="【学校施設】&#10;一人当たり面積最大値テキスト">
          <a:extLst>
            <a:ext uri="{FF2B5EF4-FFF2-40B4-BE49-F238E27FC236}">
              <a16:creationId xmlns:a16="http://schemas.microsoft.com/office/drawing/2014/main" xmlns="" id="{00000000-0008-0000-0100-000021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46" name="直線コネクタ 545">
          <a:extLst>
            <a:ext uri="{FF2B5EF4-FFF2-40B4-BE49-F238E27FC236}">
              <a16:creationId xmlns:a16="http://schemas.microsoft.com/office/drawing/2014/main" xmlns="" id="{00000000-0008-0000-0100-000022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47" name="【学校施設】&#10;一人当たり面積平均値テキスト">
          <a:extLst>
            <a:ext uri="{FF2B5EF4-FFF2-40B4-BE49-F238E27FC236}">
              <a16:creationId xmlns:a16="http://schemas.microsoft.com/office/drawing/2014/main" xmlns="" id="{00000000-0008-0000-0100-000023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48" name="フローチャート: 判断 547">
          <a:extLst>
            <a:ext uri="{FF2B5EF4-FFF2-40B4-BE49-F238E27FC236}">
              <a16:creationId xmlns:a16="http://schemas.microsoft.com/office/drawing/2014/main" xmlns="" id="{00000000-0008-0000-0100-000024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49" name="フローチャート: 判断 548">
          <a:extLst>
            <a:ext uri="{FF2B5EF4-FFF2-40B4-BE49-F238E27FC236}">
              <a16:creationId xmlns:a16="http://schemas.microsoft.com/office/drawing/2014/main" xmlns="" id="{00000000-0008-0000-0100-000025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0" name="フローチャート: 判断 549">
          <a:extLst>
            <a:ext uri="{FF2B5EF4-FFF2-40B4-BE49-F238E27FC236}">
              <a16:creationId xmlns:a16="http://schemas.microsoft.com/office/drawing/2014/main" xmlns="" id="{00000000-0008-0000-0100-000026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157335</xdr:rowOff>
    </xdr:from>
    <xdr:to>
      <xdr:col>102</xdr:col>
      <xdr:colOff>165100</xdr:colOff>
      <xdr:row>63</xdr:row>
      <xdr:rowOff>87485</xdr:rowOff>
    </xdr:to>
    <xdr:sp macro="" textlink="">
      <xdr:nvSpPr>
        <xdr:cNvPr id="551" name="フローチャート: 判断 550">
          <a:extLst>
            <a:ext uri="{FF2B5EF4-FFF2-40B4-BE49-F238E27FC236}">
              <a16:creationId xmlns:a16="http://schemas.microsoft.com/office/drawing/2014/main" xmlns="" id="{00000000-0008-0000-0100-000027020000}"/>
            </a:ext>
          </a:extLst>
        </xdr:cNvPr>
        <xdr:cNvSpPr/>
      </xdr:nvSpPr>
      <xdr:spPr>
        <a:xfrm>
          <a:off x="19494500" y="107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00000000-0008-0000-0100-00002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0000000-0008-0000-0100-00002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0000000-0008-0000-0100-00002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68943</xdr:rowOff>
    </xdr:from>
    <xdr:to>
      <xdr:col>116</xdr:col>
      <xdr:colOff>114300</xdr:colOff>
      <xdr:row>63</xdr:row>
      <xdr:rowOff>170543</xdr:rowOff>
    </xdr:to>
    <xdr:sp macro="" textlink="">
      <xdr:nvSpPr>
        <xdr:cNvPr id="557" name="楕円 556">
          <a:extLst>
            <a:ext uri="{FF2B5EF4-FFF2-40B4-BE49-F238E27FC236}">
              <a16:creationId xmlns:a16="http://schemas.microsoft.com/office/drawing/2014/main" xmlns="" id="{00000000-0008-0000-0100-00002D020000}"/>
            </a:ext>
          </a:extLst>
        </xdr:cNvPr>
        <xdr:cNvSpPr/>
      </xdr:nvSpPr>
      <xdr:spPr>
        <a:xfrm>
          <a:off x="22110700" y="108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155320</xdr:rowOff>
    </xdr:from>
    <xdr:ext cx="469744" cy="259045"/>
    <xdr:sp macro="" textlink="">
      <xdr:nvSpPr>
        <xdr:cNvPr id="558" name="【学校施設】&#10;一人当たり面積該当値テキスト">
          <a:extLst>
            <a:ext uri="{FF2B5EF4-FFF2-40B4-BE49-F238E27FC236}">
              <a16:creationId xmlns:a16="http://schemas.microsoft.com/office/drawing/2014/main" xmlns="" id="{00000000-0008-0000-0100-00002E020000}"/>
            </a:ext>
          </a:extLst>
        </xdr:cNvPr>
        <xdr:cNvSpPr txBox="1"/>
      </xdr:nvSpPr>
      <xdr:spPr>
        <a:xfrm>
          <a:off x="22199600" y="107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73189</xdr:rowOff>
    </xdr:from>
    <xdr:to>
      <xdr:col>112</xdr:col>
      <xdr:colOff>38100</xdr:colOff>
      <xdr:row>64</xdr:row>
      <xdr:rowOff>3339</xdr:rowOff>
    </xdr:to>
    <xdr:sp macro="" textlink="">
      <xdr:nvSpPr>
        <xdr:cNvPr id="559" name="楕円 558">
          <a:extLst>
            <a:ext uri="{FF2B5EF4-FFF2-40B4-BE49-F238E27FC236}">
              <a16:creationId xmlns:a16="http://schemas.microsoft.com/office/drawing/2014/main" xmlns="" id="{00000000-0008-0000-0100-00002F020000}"/>
            </a:ext>
          </a:extLst>
        </xdr:cNvPr>
        <xdr:cNvSpPr/>
      </xdr:nvSpPr>
      <xdr:spPr>
        <a:xfrm>
          <a:off x="21272500" y="108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119743</xdr:rowOff>
    </xdr:from>
    <xdr:to>
      <xdr:col>116</xdr:col>
      <xdr:colOff>63500</xdr:colOff>
      <xdr:row>63</xdr:row>
      <xdr:rowOff>123989</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flipV="1">
          <a:off x="21323300" y="1092109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106499</xdr:rowOff>
    </xdr:from>
    <xdr:to>
      <xdr:col>107</xdr:col>
      <xdr:colOff>101600</xdr:colOff>
      <xdr:row>61</xdr:row>
      <xdr:rowOff>36649</xdr:rowOff>
    </xdr:to>
    <xdr:sp macro="" textlink="">
      <xdr:nvSpPr>
        <xdr:cNvPr id="561" name="楕円 560">
          <a:extLst>
            <a:ext uri="{FF2B5EF4-FFF2-40B4-BE49-F238E27FC236}">
              <a16:creationId xmlns:a16="http://schemas.microsoft.com/office/drawing/2014/main" xmlns="" id="{00000000-0008-0000-0100-000031020000}"/>
            </a:ext>
          </a:extLst>
        </xdr:cNvPr>
        <xdr:cNvSpPr/>
      </xdr:nvSpPr>
      <xdr:spPr>
        <a:xfrm>
          <a:off x="20383500" y="103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157299</xdr:rowOff>
    </xdr:from>
    <xdr:to>
      <xdr:col>111</xdr:col>
      <xdr:colOff>177800</xdr:colOff>
      <xdr:row>63</xdr:row>
      <xdr:rowOff>123989</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20434300" y="10444299"/>
          <a:ext cx="889000" cy="4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112703</xdr:rowOff>
    </xdr:from>
    <xdr:to>
      <xdr:col>102</xdr:col>
      <xdr:colOff>165100</xdr:colOff>
      <xdr:row>61</xdr:row>
      <xdr:rowOff>42853</xdr:rowOff>
    </xdr:to>
    <xdr:sp macro="" textlink="">
      <xdr:nvSpPr>
        <xdr:cNvPr id="563" name="楕円 562">
          <a:extLst>
            <a:ext uri="{FF2B5EF4-FFF2-40B4-BE49-F238E27FC236}">
              <a16:creationId xmlns:a16="http://schemas.microsoft.com/office/drawing/2014/main" xmlns="" id="{00000000-0008-0000-0100-000033020000}"/>
            </a:ext>
          </a:extLst>
        </xdr:cNvPr>
        <xdr:cNvSpPr/>
      </xdr:nvSpPr>
      <xdr:spPr>
        <a:xfrm>
          <a:off x="19494500" y="103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157299</xdr:rowOff>
    </xdr:from>
    <xdr:to>
      <xdr:col>107</xdr:col>
      <xdr:colOff>50800</xdr:colOff>
      <xdr:row>60</xdr:row>
      <xdr:rowOff>163503</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flipV="1">
          <a:off x="19545300" y="1044429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65" name="n_1aveValue【学校施設】&#10;一人当たり面積">
          <a:extLst>
            <a:ext uri="{FF2B5EF4-FFF2-40B4-BE49-F238E27FC236}">
              <a16:creationId xmlns:a16="http://schemas.microsoft.com/office/drawing/2014/main" xmlns="" id="{00000000-0008-0000-0100-000035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66" name="n_2aveValue【学校施設】&#10;一人当たり面積">
          <a:extLst>
            <a:ext uri="{FF2B5EF4-FFF2-40B4-BE49-F238E27FC236}">
              <a16:creationId xmlns:a16="http://schemas.microsoft.com/office/drawing/2014/main" xmlns="" id="{00000000-0008-0000-0100-0000360200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78612</xdr:rowOff>
    </xdr:from>
    <xdr:ext cx="469744" cy="259045"/>
    <xdr:sp macro="" textlink="">
      <xdr:nvSpPr>
        <xdr:cNvPr id="567" name="n_3aveValue【学校施設】&#10;一人当たり面積">
          <a:extLst>
            <a:ext uri="{FF2B5EF4-FFF2-40B4-BE49-F238E27FC236}">
              <a16:creationId xmlns:a16="http://schemas.microsoft.com/office/drawing/2014/main" xmlns="" id="{00000000-0008-0000-0100-000037020000}"/>
            </a:ext>
          </a:extLst>
        </xdr:cNvPr>
        <xdr:cNvSpPr txBox="1"/>
      </xdr:nvSpPr>
      <xdr:spPr>
        <a:xfrm>
          <a:off x="19310427"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165916</xdr:rowOff>
    </xdr:from>
    <xdr:ext cx="469744" cy="259045"/>
    <xdr:sp macro="" textlink="">
      <xdr:nvSpPr>
        <xdr:cNvPr id="568" name="n_1mainValue【学校施設】&#10;一人当たり面積">
          <a:extLst>
            <a:ext uri="{FF2B5EF4-FFF2-40B4-BE49-F238E27FC236}">
              <a16:creationId xmlns:a16="http://schemas.microsoft.com/office/drawing/2014/main" xmlns="" id="{00000000-0008-0000-0100-000038020000}"/>
            </a:ext>
          </a:extLst>
        </xdr:cNvPr>
        <xdr:cNvSpPr txBox="1"/>
      </xdr:nvSpPr>
      <xdr:spPr>
        <a:xfrm>
          <a:off x="21075727" y="109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53176</xdr:rowOff>
    </xdr:from>
    <xdr:ext cx="469744" cy="259045"/>
    <xdr:sp macro="" textlink="">
      <xdr:nvSpPr>
        <xdr:cNvPr id="569" name="n_2mainValue【学校施設】&#10;一人当たり面積">
          <a:extLst>
            <a:ext uri="{FF2B5EF4-FFF2-40B4-BE49-F238E27FC236}">
              <a16:creationId xmlns:a16="http://schemas.microsoft.com/office/drawing/2014/main" xmlns="" id="{00000000-0008-0000-0100-000039020000}"/>
            </a:ext>
          </a:extLst>
        </xdr:cNvPr>
        <xdr:cNvSpPr txBox="1"/>
      </xdr:nvSpPr>
      <xdr:spPr>
        <a:xfrm>
          <a:off x="20199427" y="1016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59380</xdr:rowOff>
    </xdr:from>
    <xdr:ext cx="469744" cy="259045"/>
    <xdr:sp macro="" textlink="">
      <xdr:nvSpPr>
        <xdr:cNvPr id="570" name="n_3mainValue【学校施設】&#10;一人当たり面積">
          <a:extLst>
            <a:ext uri="{FF2B5EF4-FFF2-40B4-BE49-F238E27FC236}">
              <a16:creationId xmlns:a16="http://schemas.microsoft.com/office/drawing/2014/main" xmlns="" id="{00000000-0008-0000-0100-00003A020000}"/>
            </a:ext>
          </a:extLst>
        </xdr:cNvPr>
        <xdr:cNvSpPr txBox="1"/>
      </xdr:nvSpPr>
      <xdr:spPr>
        <a:xfrm>
          <a:off x="19310427" y="101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xmlns="" id="{00000000-0008-0000-0100-00004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xmlns="" id="{00000000-0008-0000-0100-00004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xmlns="" id="{00000000-0008-0000-0100-00004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xmlns="" id="{00000000-0008-0000-0100-00004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xmlns="" id="{00000000-0008-0000-0100-00004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xmlns="" id="{00000000-0008-0000-0100-00004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xmlns="" id="{00000000-0008-0000-0100-00004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xmlns="" id="{00000000-0008-0000-0100-00005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xmlns="" id="{00000000-0008-0000-0100-00005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xmlns="" id="{00000000-0008-0000-0100-00005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96" name="直線コネクタ 595">
          <a:extLst>
            <a:ext uri="{FF2B5EF4-FFF2-40B4-BE49-F238E27FC236}">
              <a16:creationId xmlns:a16="http://schemas.microsoft.com/office/drawing/2014/main" xmlns="" id="{00000000-0008-0000-0100-000054020000}"/>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97" name="【児童館】&#10;有形固定資産減価償却率最小値テキスト">
          <a:extLst>
            <a:ext uri="{FF2B5EF4-FFF2-40B4-BE49-F238E27FC236}">
              <a16:creationId xmlns:a16="http://schemas.microsoft.com/office/drawing/2014/main" xmlns="" id="{00000000-0008-0000-0100-000055020000}"/>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98" name="直線コネクタ 597">
          <a:extLst>
            <a:ext uri="{FF2B5EF4-FFF2-40B4-BE49-F238E27FC236}">
              <a16:creationId xmlns:a16="http://schemas.microsoft.com/office/drawing/2014/main" xmlns="" id="{00000000-0008-0000-0100-00005602000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9" name="【児童館】&#10;有形固定資産減価償却率最大値テキスト">
          <a:extLst>
            <a:ext uri="{FF2B5EF4-FFF2-40B4-BE49-F238E27FC236}">
              <a16:creationId xmlns:a16="http://schemas.microsoft.com/office/drawing/2014/main" xmlns="" id="{00000000-0008-0000-0100-000057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0" name="直線コネクタ 599">
          <a:extLst>
            <a:ext uri="{FF2B5EF4-FFF2-40B4-BE49-F238E27FC236}">
              <a16:creationId xmlns:a16="http://schemas.microsoft.com/office/drawing/2014/main" xmlns="" id="{00000000-0008-0000-0100-000058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1" name="【児童館】&#10;有形固定資産減価償却率平均値テキスト">
          <a:extLst>
            <a:ext uri="{FF2B5EF4-FFF2-40B4-BE49-F238E27FC236}">
              <a16:creationId xmlns:a16="http://schemas.microsoft.com/office/drawing/2014/main" xmlns="" id="{00000000-0008-0000-0100-000059020000}"/>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2" name="フローチャート: 判断 601">
          <a:extLst>
            <a:ext uri="{FF2B5EF4-FFF2-40B4-BE49-F238E27FC236}">
              <a16:creationId xmlns:a16="http://schemas.microsoft.com/office/drawing/2014/main" xmlns="" id="{00000000-0008-0000-0100-00005A020000}"/>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3" name="フローチャート: 判断 602">
          <a:extLst>
            <a:ext uri="{FF2B5EF4-FFF2-40B4-BE49-F238E27FC236}">
              <a16:creationId xmlns:a16="http://schemas.microsoft.com/office/drawing/2014/main" xmlns="" id="{00000000-0008-0000-0100-00005B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04" name="フローチャート: 判断 603">
          <a:extLst>
            <a:ext uri="{FF2B5EF4-FFF2-40B4-BE49-F238E27FC236}">
              <a16:creationId xmlns:a16="http://schemas.microsoft.com/office/drawing/2014/main" xmlns="" id="{00000000-0008-0000-0100-00005C020000}"/>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05" name="フローチャート: 判断 604">
          <a:extLst>
            <a:ext uri="{FF2B5EF4-FFF2-40B4-BE49-F238E27FC236}">
              <a16:creationId xmlns:a16="http://schemas.microsoft.com/office/drawing/2014/main" xmlns="" id="{00000000-0008-0000-0100-00005D020000}"/>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00000000-0008-0000-0100-00005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xmlns="" id="{00000000-0008-0000-0100-00006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00000000-0008-0000-0100-00006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612" name="【児童館】&#10;有形固定資産減価償却率該当値テキスト">
          <a:extLst>
            <a:ext uri="{FF2B5EF4-FFF2-40B4-BE49-F238E27FC236}">
              <a16:creationId xmlns:a16="http://schemas.microsoft.com/office/drawing/2014/main" xmlns="" id="{00000000-0008-0000-0100-000064020000}"/>
            </a:ext>
          </a:extLst>
        </xdr:cNvPr>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98334</xdr:rowOff>
    </xdr:from>
    <xdr:to>
      <xdr:col>81</xdr:col>
      <xdr:colOff>101600</xdr:colOff>
      <xdr:row>81</xdr:row>
      <xdr:rowOff>28484</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5430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149134</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5481300" y="138373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15" name="楕円 614">
          <a:extLst>
            <a:ext uri="{FF2B5EF4-FFF2-40B4-BE49-F238E27FC236}">
              <a16:creationId xmlns:a16="http://schemas.microsoft.com/office/drawing/2014/main" xmlns="" id="{00000000-0008-0000-0100-000067020000}"/>
            </a:ext>
          </a:extLst>
        </xdr:cNvPr>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149134</xdr:rowOff>
    </xdr:from>
    <xdr:to>
      <xdr:col>81</xdr:col>
      <xdr:colOff>50800</xdr:colOff>
      <xdr:row>81</xdr:row>
      <xdr:rowOff>7076</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flipV="1">
          <a:off x="14592300" y="138651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17" name="楕円 616">
          <a:extLst>
            <a:ext uri="{FF2B5EF4-FFF2-40B4-BE49-F238E27FC236}">
              <a16:creationId xmlns:a16="http://schemas.microsoft.com/office/drawing/2014/main" xmlns="" id="{00000000-0008-0000-0100-000069020000}"/>
            </a:ext>
          </a:extLst>
        </xdr:cNvPr>
        <xdr:cNvSpPr/>
      </xdr:nvSpPr>
      <xdr:spPr>
        <a:xfrm>
          <a:off x="13652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7076</xdr:rowOff>
    </xdr:from>
    <xdr:to>
      <xdr:col>76</xdr:col>
      <xdr:colOff>114300</xdr:colOff>
      <xdr:row>81</xdr:row>
      <xdr:rowOff>34834</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flipV="1">
          <a:off x="13703300" y="1389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19" name="n_1aveValue【児童館】&#10;有形固定資産減価償却率">
          <a:extLst>
            <a:ext uri="{FF2B5EF4-FFF2-40B4-BE49-F238E27FC236}">
              <a16:creationId xmlns:a16="http://schemas.microsoft.com/office/drawing/2014/main" xmlns="" id="{00000000-0008-0000-0100-00006B020000}"/>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20" name="n_2aveValue【児童館】&#10;有形固定資産減価償却率">
          <a:extLst>
            <a:ext uri="{FF2B5EF4-FFF2-40B4-BE49-F238E27FC236}">
              <a16:creationId xmlns:a16="http://schemas.microsoft.com/office/drawing/2014/main" xmlns="" id="{00000000-0008-0000-0100-00006C020000}"/>
            </a:ext>
          </a:extLst>
        </xdr:cNvPr>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21" name="n_3aveValue【児童館】&#10;有形固定資産減価償却率">
          <a:extLst>
            <a:ext uri="{FF2B5EF4-FFF2-40B4-BE49-F238E27FC236}">
              <a16:creationId xmlns:a16="http://schemas.microsoft.com/office/drawing/2014/main" xmlns="" id="{00000000-0008-0000-0100-00006D020000}"/>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45011</xdr:rowOff>
    </xdr:from>
    <xdr:ext cx="405111" cy="259045"/>
    <xdr:sp macro="" textlink="">
      <xdr:nvSpPr>
        <xdr:cNvPr id="622" name="n_1mainValue【児童館】&#10;有形固定資産減価償却率">
          <a:extLst>
            <a:ext uri="{FF2B5EF4-FFF2-40B4-BE49-F238E27FC236}">
              <a16:creationId xmlns:a16="http://schemas.microsoft.com/office/drawing/2014/main" xmlns="" id="{00000000-0008-0000-0100-00006E020000}"/>
            </a:ext>
          </a:extLst>
        </xdr:cNvPr>
        <xdr:cNvSpPr txBox="1"/>
      </xdr:nvSpPr>
      <xdr:spPr>
        <a:xfrm>
          <a:off x="15266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49003</xdr:rowOff>
    </xdr:from>
    <xdr:ext cx="405111" cy="259045"/>
    <xdr:sp macro="" textlink="">
      <xdr:nvSpPr>
        <xdr:cNvPr id="623" name="n_2mainValue【児童館】&#10;有形固定資産減価償却率">
          <a:extLst>
            <a:ext uri="{FF2B5EF4-FFF2-40B4-BE49-F238E27FC236}">
              <a16:creationId xmlns:a16="http://schemas.microsoft.com/office/drawing/2014/main" xmlns="" id="{00000000-0008-0000-0100-00006F020000}"/>
            </a:ext>
          </a:extLst>
        </xdr:cNvPr>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76761</xdr:rowOff>
    </xdr:from>
    <xdr:ext cx="405111" cy="259045"/>
    <xdr:sp macro="" textlink="">
      <xdr:nvSpPr>
        <xdr:cNvPr id="624" name="n_3mainValue【児童館】&#10;有形固定資産減価償却率">
          <a:extLst>
            <a:ext uri="{FF2B5EF4-FFF2-40B4-BE49-F238E27FC236}">
              <a16:creationId xmlns:a16="http://schemas.microsoft.com/office/drawing/2014/main" xmlns="" id="{00000000-0008-0000-0100-000070020000}"/>
            </a:ext>
          </a:extLst>
        </xdr:cNvPr>
        <xdr:cNvSpPr txBox="1"/>
      </xdr:nvSpPr>
      <xdr:spPr>
        <a:xfrm>
          <a:off x="13500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xmlns="" id="{00000000-0008-0000-0100-00007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xmlns="" id="{00000000-0008-0000-0100-00007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a:extLst>
            <a:ext uri="{FF2B5EF4-FFF2-40B4-BE49-F238E27FC236}">
              <a16:creationId xmlns:a16="http://schemas.microsoft.com/office/drawing/2014/main" xmlns="" id="{00000000-0008-0000-0100-00007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a:extLst>
            <a:ext uri="{FF2B5EF4-FFF2-40B4-BE49-F238E27FC236}">
              <a16:creationId xmlns:a16="http://schemas.microsoft.com/office/drawing/2014/main" xmlns="" id="{00000000-0008-0000-0100-00007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a:extLst>
            <a:ext uri="{FF2B5EF4-FFF2-40B4-BE49-F238E27FC236}">
              <a16:creationId xmlns:a16="http://schemas.microsoft.com/office/drawing/2014/main" xmlns="" id="{00000000-0008-0000-0100-00007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a:extLst>
            <a:ext uri="{FF2B5EF4-FFF2-40B4-BE49-F238E27FC236}">
              <a16:creationId xmlns:a16="http://schemas.microsoft.com/office/drawing/2014/main" xmlns="" id="{00000000-0008-0000-0100-00008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a:extLst>
            <a:ext uri="{FF2B5EF4-FFF2-40B4-BE49-F238E27FC236}">
              <a16:creationId xmlns:a16="http://schemas.microsoft.com/office/drawing/2014/main" xmlns="" id="{00000000-0008-0000-0100-00008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xmlns="" id="{00000000-0008-0000-0100-00008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xmlns="" id="{00000000-0008-0000-0100-00008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xmlns="" id="{00000000-0008-0000-0100-00008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xmlns="" id="{00000000-0008-0000-0100-00008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102870</xdr:rowOff>
    </xdr:from>
    <xdr:to>
      <xdr:col>116</xdr:col>
      <xdr:colOff>62864</xdr:colOff>
      <xdr:row>86</xdr:row>
      <xdr:rowOff>74295</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flipV="1">
          <a:off x="22160864" y="14504670"/>
          <a:ext cx="0" cy="31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78122</xdr:rowOff>
    </xdr:from>
    <xdr:ext cx="469744" cy="259045"/>
    <xdr:sp macro="" textlink="">
      <xdr:nvSpPr>
        <xdr:cNvPr id="649" name="【児童館】&#10;一人当たり面積最小値テキスト">
          <a:extLst>
            <a:ext uri="{FF2B5EF4-FFF2-40B4-BE49-F238E27FC236}">
              <a16:creationId xmlns:a16="http://schemas.microsoft.com/office/drawing/2014/main" xmlns="" id="{00000000-0008-0000-0100-000089020000}"/>
            </a:ext>
          </a:extLst>
        </xdr:cNvPr>
        <xdr:cNvSpPr txBox="1"/>
      </xdr:nvSpPr>
      <xdr:spPr>
        <a:xfrm>
          <a:off x="22199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74295</xdr:rowOff>
    </xdr:from>
    <xdr:to>
      <xdr:col>116</xdr:col>
      <xdr:colOff>152400</xdr:colOff>
      <xdr:row>86</xdr:row>
      <xdr:rowOff>74295</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a:off x="22072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49547</xdr:rowOff>
    </xdr:from>
    <xdr:ext cx="469744" cy="259045"/>
    <xdr:sp macro="" textlink="">
      <xdr:nvSpPr>
        <xdr:cNvPr id="651" name="【児童館】&#10;一人当たり面積最大値テキスト">
          <a:extLst>
            <a:ext uri="{FF2B5EF4-FFF2-40B4-BE49-F238E27FC236}">
              <a16:creationId xmlns:a16="http://schemas.microsoft.com/office/drawing/2014/main" xmlns="" id="{00000000-0008-0000-0100-00008B020000}"/>
            </a:ext>
          </a:extLst>
        </xdr:cNvPr>
        <xdr:cNvSpPr txBox="1"/>
      </xdr:nvSpPr>
      <xdr:spPr>
        <a:xfrm>
          <a:off x="22199600"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102870</xdr:rowOff>
    </xdr:from>
    <xdr:to>
      <xdr:col>116</xdr:col>
      <xdr:colOff>152400</xdr:colOff>
      <xdr:row>84</xdr:row>
      <xdr:rowOff>102870</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22072600" y="1450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653" name="【児童館】&#10;一人当たり面積平均値テキスト">
          <a:extLst>
            <a:ext uri="{FF2B5EF4-FFF2-40B4-BE49-F238E27FC236}">
              <a16:creationId xmlns:a16="http://schemas.microsoft.com/office/drawing/2014/main" xmlns="" id="{00000000-0008-0000-0100-00008D020000}"/>
            </a:ext>
          </a:extLst>
        </xdr:cNvPr>
        <xdr:cNvSpPr txBox="1"/>
      </xdr:nvSpPr>
      <xdr:spPr>
        <a:xfrm>
          <a:off x="22199600" y="1467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54" name="フローチャート: 判断 653">
          <a:extLst>
            <a:ext uri="{FF2B5EF4-FFF2-40B4-BE49-F238E27FC236}">
              <a16:creationId xmlns:a16="http://schemas.microsoft.com/office/drawing/2014/main" xmlns="" id="{00000000-0008-0000-0100-00008E020000}"/>
            </a:ext>
          </a:extLst>
        </xdr:cNvPr>
        <xdr:cNvSpPr/>
      </xdr:nvSpPr>
      <xdr:spPr>
        <a:xfrm>
          <a:off x="221107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111125</xdr:rowOff>
    </xdr:from>
    <xdr:to>
      <xdr:col>112</xdr:col>
      <xdr:colOff>38100</xdr:colOff>
      <xdr:row>86</xdr:row>
      <xdr:rowOff>41275</xdr:rowOff>
    </xdr:to>
    <xdr:sp macro="" textlink="">
      <xdr:nvSpPr>
        <xdr:cNvPr id="655" name="フローチャート: 判断 654">
          <a:extLst>
            <a:ext uri="{FF2B5EF4-FFF2-40B4-BE49-F238E27FC236}">
              <a16:creationId xmlns:a16="http://schemas.microsoft.com/office/drawing/2014/main" xmlns="" id="{00000000-0008-0000-0100-00008F020000}"/>
            </a:ext>
          </a:extLst>
        </xdr:cNvPr>
        <xdr:cNvSpPr/>
      </xdr:nvSpPr>
      <xdr:spPr>
        <a:xfrm>
          <a:off x="21272500" y="146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56" name="フローチャート: 判断 655">
          <a:extLst>
            <a:ext uri="{FF2B5EF4-FFF2-40B4-BE49-F238E27FC236}">
              <a16:creationId xmlns:a16="http://schemas.microsoft.com/office/drawing/2014/main" xmlns="" id="{00000000-0008-0000-0100-00009002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57" name="フローチャート: 判断 656">
          <a:extLst>
            <a:ext uri="{FF2B5EF4-FFF2-40B4-BE49-F238E27FC236}">
              <a16:creationId xmlns:a16="http://schemas.microsoft.com/office/drawing/2014/main" xmlns="" id="{00000000-0008-0000-0100-000091020000}"/>
            </a:ext>
          </a:extLst>
        </xdr:cNvPr>
        <xdr:cNvSpPr/>
      </xdr:nvSpPr>
      <xdr:spPr>
        <a:xfrm>
          <a:off x="19494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00000000-0008-0000-0100-00009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00000000-0008-0000-0100-00009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0000000-0008-0000-0100-00009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xdr:rowOff>
    </xdr:from>
    <xdr:to>
      <xdr:col>116</xdr:col>
      <xdr:colOff>114300</xdr:colOff>
      <xdr:row>85</xdr:row>
      <xdr:rowOff>109855</xdr:rowOff>
    </xdr:to>
    <xdr:sp macro="" textlink="">
      <xdr:nvSpPr>
        <xdr:cNvPr id="663" name="楕円 662">
          <a:extLst>
            <a:ext uri="{FF2B5EF4-FFF2-40B4-BE49-F238E27FC236}">
              <a16:creationId xmlns:a16="http://schemas.microsoft.com/office/drawing/2014/main" xmlns="" id="{00000000-0008-0000-0100-000097020000}"/>
            </a:ext>
          </a:extLst>
        </xdr:cNvPr>
        <xdr:cNvSpPr/>
      </xdr:nvSpPr>
      <xdr:spPr>
        <a:xfrm>
          <a:off x="22110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31132</xdr:rowOff>
    </xdr:from>
    <xdr:ext cx="469744" cy="259045"/>
    <xdr:sp macro="" textlink="">
      <xdr:nvSpPr>
        <xdr:cNvPr id="664" name="【児童館】&#10;一人当たり面積該当値テキスト">
          <a:extLst>
            <a:ext uri="{FF2B5EF4-FFF2-40B4-BE49-F238E27FC236}">
              <a16:creationId xmlns:a16="http://schemas.microsoft.com/office/drawing/2014/main" xmlns="" id="{00000000-0008-0000-0100-000098020000}"/>
            </a:ext>
          </a:extLst>
        </xdr:cNvPr>
        <xdr:cNvSpPr txBox="1"/>
      </xdr:nvSpPr>
      <xdr:spPr>
        <a:xfrm>
          <a:off x="22199600" y="1443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65" name="楕円 664">
          <a:extLst>
            <a:ext uri="{FF2B5EF4-FFF2-40B4-BE49-F238E27FC236}">
              <a16:creationId xmlns:a16="http://schemas.microsoft.com/office/drawing/2014/main" xmlns="" id="{00000000-0008-0000-0100-000099020000}"/>
            </a:ext>
          </a:extLst>
        </xdr:cNvPr>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59055</xdr:rowOff>
    </xdr:from>
    <xdr:to>
      <xdr:col>116</xdr:col>
      <xdr:colOff>63500</xdr:colOff>
      <xdr:row>85</xdr:row>
      <xdr:rowOff>64770</xdr:rowOff>
    </xdr:to>
    <xdr:cxnSp macro="">
      <xdr:nvCxnSpPr>
        <xdr:cNvPr id="666" name="直線コネクタ 665">
          <a:extLst>
            <a:ext uri="{FF2B5EF4-FFF2-40B4-BE49-F238E27FC236}">
              <a16:creationId xmlns:a16="http://schemas.microsoft.com/office/drawing/2014/main" xmlns="" id="{00000000-0008-0000-0100-00009A020000}"/>
            </a:ext>
          </a:extLst>
        </xdr:cNvPr>
        <xdr:cNvCxnSpPr/>
      </xdr:nvCxnSpPr>
      <xdr:spPr>
        <a:xfrm flipV="1">
          <a:off x="21323300" y="14632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111125</xdr:rowOff>
    </xdr:from>
    <xdr:to>
      <xdr:col>107</xdr:col>
      <xdr:colOff>101600</xdr:colOff>
      <xdr:row>79</xdr:row>
      <xdr:rowOff>41275</xdr:rowOff>
    </xdr:to>
    <xdr:sp macro="" textlink="">
      <xdr:nvSpPr>
        <xdr:cNvPr id="667" name="楕円 666">
          <a:extLst>
            <a:ext uri="{FF2B5EF4-FFF2-40B4-BE49-F238E27FC236}">
              <a16:creationId xmlns:a16="http://schemas.microsoft.com/office/drawing/2014/main" xmlns="" id="{00000000-0008-0000-0100-00009B020000}"/>
            </a:ext>
          </a:extLst>
        </xdr:cNvPr>
        <xdr:cNvSpPr/>
      </xdr:nvSpPr>
      <xdr:spPr>
        <a:xfrm>
          <a:off x="20383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161925</xdr:rowOff>
    </xdr:from>
    <xdr:to>
      <xdr:col>111</xdr:col>
      <xdr:colOff>177800</xdr:colOff>
      <xdr:row>85</xdr:row>
      <xdr:rowOff>64770</xdr:rowOff>
    </xdr:to>
    <xdr:cxnSp macro="">
      <xdr:nvCxnSpPr>
        <xdr:cNvPr id="668" name="直線コネクタ 667">
          <a:extLst>
            <a:ext uri="{FF2B5EF4-FFF2-40B4-BE49-F238E27FC236}">
              <a16:creationId xmlns:a16="http://schemas.microsoft.com/office/drawing/2014/main" xmlns="" id="{00000000-0008-0000-0100-00009C020000}"/>
            </a:ext>
          </a:extLst>
        </xdr:cNvPr>
        <xdr:cNvCxnSpPr/>
      </xdr:nvCxnSpPr>
      <xdr:spPr>
        <a:xfrm>
          <a:off x="20434300" y="13535025"/>
          <a:ext cx="889000" cy="110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141605</xdr:rowOff>
    </xdr:from>
    <xdr:to>
      <xdr:col>102</xdr:col>
      <xdr:colOff>165100</xdr:colOff>
      <xdr:row>79</xdr:row>
      <xdr:rowOff>71755</xdr:rowOff>
    </xdr:to>
    <xdr:sp macro="" textlink="">
      <xdr:nvSpPr>
        <xdr:cNvPr id="669" name="楕円 668">
          <a:extLst>
            <a:ext uri="{FF2B5EF4-FFF2-40B4-BE49-F238E27FC236}">
              <a16:creationId xmlns:a16="http://schemas.microsoft.com/office/drawing/2014/main" xmlns="" id="{00000000-0008-0000-0100-00009D020000}"/>
            </a:ext>
          </a:extLst>
        </xdr:cNvPr>
        <xdr:cNvSpPr/>
      </xdr:nvSpPr>
      <xdr:spPr>
        <a:xfrm>
          <a:off x="19494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161925</xdr:rowOff>
    </xdr:from>
    <xdr:to>
      <xdr:col>107</xdr:col>
      <xdr:colOff>50800</xdr:colOff>
      <xdr:row>79</xdr:row>
      <xdr:rowOff>20955</xdr:rowOff>
    </xdr:to>
    <xdr:cxnSp macro="">
      <xdr:nvCxnSpPr>
        <xdr:cNvPr id="670" name="直線コネクタ 669">
          <a:extLst>
            <a:ext uri="{FF2B5EF4-FFF2-40B4-BE49-F238E27FC236}">
              <a16:creationId xmlns:a16="http://schemas.microsoft.com/office/drawing/2014/main" xmlns="" id="{00000000-0008-0000-0100-00009E020000}"/>
            </a:ext>
          </a:extLst>
        </xdr:cNvPr>
        <xdr:cNvCxnSpPr/>
      </xdr:nvCxnSpPr>
      <xdr:spPr>
        <a:xfrm flipV="1">
          <a:off x="19545300" y="13535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32402</xdr:rowOff>
    </xdr:from>
    <xdr:ext cx="469744" cy="259045"/>
    <xdr:sp macro="" textlink="">
      <xdr:nvSpPr>
        <xdr:cNvPr id="671" name="n_1aveValue【児童館】&#10;一人当たり面積">
          <a:extLst>
            <a:ext uri="{FF2B5EF4-FFF2-40B4-BE49-F238E27FC236}">
              <a16:creationId xmlns:a16="http://schemas.microsoft.com/office/drawing/2014/main" xmlns="" id="{00000000-0008-0000-0100-00009F020000}"/>
            </a:ext>
          </a:extLst>
        </xdr:cNvPr>
        <xdr:cNvSpPr txBox="1"/>
      </xdr:nvSpPr>
      <xdr:spPr>
        <a:xfrm>
          <a:off x="210757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2" name="n_2aveValue【児童館】&#10;一人当たり面積">
          <a:extLst>
            <a:ext uri="{FF2B5EF4-FFF2-40B4-BE49-F238E27FC236}">
              <a16:creationId xmlns:a16="http://schemas.microsoft.com/office/drawing/2014/main" xmlns="" id="{00000000-0008-0000-0100-0000A0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673" name="n_3aveValue【児童館】&#10;一人当たり面積">
          <a:extLst>
            <a:ext uri="{FF2B5EF4-FFF2-40B4-BE49-F238E27FC236}">
              <a16:creationId xmlns:a16="http://schemas.microsoft.com/office/drawing/2014/main" xmlns="" id="{00000000-0008-0000-0100-0000A1020000}"/>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132097</xdr:rowOff>
    </xdr:from>
    <xdr:ext cx="469744" cy="259045"/>
    <xdr:sp macro="" textlink="">
      <xdr:nvSpPr>
        <xdr:cNvPr id="674" name="n_1mainValue【児童館】&#10;一人当たり面積">
          <a:extLst>
            <a:ext uri="{FF2B5EF4-FFF2-40B4-BE49-F238E27FC236}">
              <a16:creationId xmlns:a16="http://schemas.microsoft.com/office/drawing/2014/main" xmlns="" id="{00000000-0008-0000-0100-0000A2020000}"/>
            </a:ext>
          </a:extLst>
        </xdr:cNvPr>
        <xdr:cNvSpPr txBox="1"/>
      </xdr:nvSpPr>
      <xdr:spPr>
        <a:xfrm>
          <a:off x="21075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57802</xdr:rowOff>
    </xdr:from>
    <xdr:ext cx="469744" cy="259045"/>
    <xdr:sp macro="" textlink="">
      <xdr:nvSpPr>
        <xdr:cNvPr id="675" name="n_2mainValue【児童館】&#10;一人当たり面積">
          <a:extLst>
            <a:ext uri="{FF2B5EF4-FFF2-40B4-BE49-F238E27FC236}">
              <a16:creationId xmlns:a16="http://schemas.microsoft.com/office/drawing/2014/main" xmlns="" id="{00000000-0008-0000-0100-0000A3020000}"/>
            </a:ext>
          </a:extLst>
        </xdr:cNvPr>
        <xdr:cNvSpPr txBox="1"/>
      </xdr:nvSpPr>
      <xdr:spPr>
        <a:xfrm>
          <a:off x="20199427" y="132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88282</xdr:rowOff>
    </xdr:from>
    <xdr:ext cx="469744" cy="259045"/>
    <xdr:sp macro="" textlink="">
      <xdr:nvSpPr>
        <xdr:cNvPr id="676" name="n_3mainValue【児童館】&#10;一人当たり面積">
          <a:extLst>
            <a:ext uri="{FF2B5EF4-FFF2-40B4-BE49-F238E27FC236}">
              <a16:creationId xmlns:a16="http://schemas.microsoft.com/office/drawing/2014/main" xmlns="" id="{00000000-0008-0000-0100-0000A4020000}"/>
            </a:ext>
          </a:extLst>
        </xdr:cNvPr>
        <xdr:cNvSpPr txBox="1"/>
      </xdr:nvSpPr>
      <xdr:spPr>
        <a:xfrm>
          <a:off x="193104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xmlns="" id="{00000000-0008-0000-0100-0000A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xmlns="" id="{00000000-0008-0000-0100-0000A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xmlns="" id="{00000000-0008-0000-0100-0000A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xmlns="" id="{00000000-0008-0000-0100-0000A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xmlns="" id="{00000000-0008-0000-0100-0000A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xmlns="" id="{00000000-0008-0000-0100-0000A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xmlns="" id="{00000000-0008-0000-0100-0000A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xmlns="" id="{00000000-0008-0000-0100-0000A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xmlns="" id="{00000000-0008-0000-0100-0000A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a:extLst>
            <a:ext uri="{FF2B5EF4-FFF2-40B4-BE49-F238E27FC236}">
              <a16:creationId xmlns:a16="http://schemas.microsoft.com/office/drawing/2014/main" xmlns="" id="{00000000-0008-0000-0100-0000A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a:extLst>
            <a:ext uri="{FF2B5EF4-FFF2-40B4-BE49-F238E27FC236}">
              <a16:creationId xmlns:a16="http://schemas.microsoft.com/office/drawing/2014/main" xmlns="" id="{00000000-0008-0000-0100-0000B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xmlns="" id="{00000000-0008-0000-0100-0000B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xmlns="" id="{00000000-0008-0000-0100-0000B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xmlns="" id="{00000000-0008-0000-0100-0000B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xmlns="" id="{00000000-0008-0000-0100-0000B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xmlns="" id="{00000000-0008-0000-0100-0000B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xmlns="" id="{00000000-0008-0000-0100-0000B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xmlns="" id="{00000000-0008-0000-0100-0000B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xmlns="" id="{00000000-0008-0000-0100-0000B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xmlns="" id="{00000000-0008-0000-01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xmlns="" id="{00000000-0008-0000-01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xmlns="" id="{00000000-0008-0000-01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1" name="直線コネクタ 700">
          <a:extLst>
            <a:ext uri="{FF2B5EF4-FFF2-40B4-BE49-F238E27FC236}">
              <a16:creationId xmlns:a16="http://schemas.microsoft.com/office/drawing/2014/main" xmlns="" id="{00000000-0008-0000-0100-0000BD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2" name="【公民館】&#10;有形固定資産減価償却率最小値テキスト">
          <a:extLst>
            <a:ext uri="{FF2B5EF4-FFF2-40B4-BE49-F238E27FC236}">
              <a16:creationId xmlns:a16="http://schemas.microsoft.com/office/drawing/2014/main" xmlns="" id="{00000000-0008-0000-0100-0000BE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3" name="直線コネクタ 702">
          <a:extLst>
            <a:ext uri="{FF2B5EF4-FFF2-40B4-BE49-F238E27FC236}">
              <a16:creationId xmlns:a16="http://schemas.microsoft.com/office/drawing/2014/main" xmlns="" id="{00000000-0008-0000-0100-0000BF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4" name="【公民館】&#10;有形固定資産減価償却率最大値テキスト">
          <a:extLst>
            <a:ext uri="{FF2B5EF4-FFF2-40B4-BE49-F238E27FC236}">
              <a16:creationId xmlns:a16="http://schemas.microsoft.com/office/drawing/2014/main" xmlns="" id="{00000000-0008-0000-0100-0000C0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5" name="直線コネクタ 704">
          <a:extLst>
            <a:ext uri="{FF2B5EF4-FFF2-40B4-BE49-F238E27FC236}">
              <a16:creationId xmlns:a16="http://schemas.microsoft.com/office/drawing/2014/main" xmlns="" id="{00000000-0008-0000-0100-0000C1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06" name="【公民館】&#10;有形固定資産減価償却率平均値テキスト">
          <a:extLst>
            <a:ext uri="{FF2B5EF4-FFF2-40B4-BE49-F238E27FC236}">
              <a16:creationId xmlns:a16="http://schemas.microsoft.com/office/drawing/2014/main" xmlns="" id="{00000000-0008-0000-0100-0000C2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07" name="フローチャート: 判断 706">
          <a:extLst>
            <a:ext uri="{FF2B5EF4-FFF2-40B4-BE49-F238E27FC236}">
              <a16:creationId xmlns:a16="http://schemas.microsoft.com/office/drawing/2014/main" xmlns="" id="{00000000-0008-0000-0100-0000C3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08" name="フローチャート: 判断 707">
          <a:extLst>
            <a:ext uri="{FF2B5EF4-FFF2-40B4-BE49-F238E27FC236}">
              <a16:creationId xmlns:a16="http://schemas.microsoft.com/office/drawing/2014/main" xmlns="" id="{00000000-0008-0000-0100-0000C4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09" name="フローチャート: 判断 708">
          <a:extLst>
            <a:ext uri="{FF2B5EF4-FFF2-40B4-BE49-F238E27FC236}">
              <a16:creationId xmlns:a16="http://schemas.microsoft.com/office/drawing/2014/main" xmlns="" id="{00000000-0008-0000-0100-0000C5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10" name="フローチャート: 判断 709">
          <a:extLst>
            <a:ext uri="{FF2B5EF4-FFF2-40B4-BE49-F238E27FC236}">
              <a16:creationId xmlns:a16="http://schemas.microsoft.com/office/drawing/2014/main" xmlns="" id="{00000000-0008-0000-0100-0000C6020000}"/>
            </a:ext>
          </a:extLst>
        </xdr:cNvPr>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00000000-0008-0000-01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00000000-0008-0000-01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00000000-0008-0000-01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00000000-0008-0000-01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00000000-0008-0000-01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xdr:rowOff>
    </xdr:from>
    <xdr:to>
      <xdr:col>85</xdr:col>
      <xdr:colOff>177800</xdr:colOff>
      <xdr:row>101</xdr:row>
      <xdr:rowOff>117475</xdr:rowOff>
    </xdr:to>
    <xdr:sp macro="" textlink="">
      <xdr:nvSpPr>
        <xdr:cNvPr id="716" name="楕円 715">
          <a:extLst>
            <a:ext uri="{FF2B5EF4-FFF2-40B4-BE49-F238E27FC236}">
              <a16:creationId xmlns:a16="http://schemas.microsoft.com/office/drawing/2014/main" xmlns="" id="{00000000-0008-0000-0100-0000CC020000}"/>
            </a:ext>
          </a:extLst>
        </xdr:cNvPr>
        <xdr:cNvSpPr/>
      </xdr:nvSpPr>
      <xdr:spPr>
        <a:xfrm>
          <a:off x="162687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38752</xdr:rowOff>
    </xdr:from>
    <xdr:ext cx="405111" cy="259045"/>
    <xdr:sp macro="" textlink="">
      <xdr:nvSpPr>
        <xdr:cNvPr id="717" name="【公民館】&#10;有形固定資産減価償却率該当値テキスト">
          <a:extLst>
            <a:ext uri="{FF2B5EF4-FFF2-40B4-BE49-F238E27FC236}">
              <a16:creationId xmlns:a16="http://schemas.microsoft.com/office/drawing/2014/main" xmlns="" id="{00000000-0008-0000-0100-0000CD020000}"/>
            </a:ext>
          </a:extLst>
        </xdr:cNvPr>
        <xdr:cNvSpPr txBox="1"/>
      </xdr:nvSpPr>
      <xdr:spPr>
        <a:xfrm>
          <a:off x="16357600"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718" name="楕円 717">
          <a:extLst>
            <a:ext uri="{FF2B5EF4-FFF2-40B4-BE49-F238E27FC236}">
              <a16:creationId xmlns:a16="http://schemas.microsoft.com/office/drawing/2014/main" xmlns="" id="{00000000-0008-0000-0100-0000CE020000}"/>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66675</xdr:rowOff>
    </xdr:from>
    <xdr:to>
      <xdr:col>85</xdr:col>
      <xdr:colOff>127000</xdr:colOff>
      <xdr:row>101</xdr:row>
      <xdr:rowOff>99061</xdr:rowOff>
    </xdr:to>
    <xdr:cxnSp macro="">
      <xdr:nvCxnSpPr>
        <xdr:cNvPr id="719" name="直線コネクタ 718">
          <a:extLst>
            <a:ext uri="{FF2B5EF4-FFF2-40B4-BE49-F238E27FC236}">
              <a16:creationId xmlns:a16="http://schemas.microsoft.com/office/drawing/2014/main" xmlns="" id="{00000000-0008-0000-0100-0000CF020000}"/>
            </a:ext>
          </a:extLst>
        </xdr:cNvPr>
        <xdr:cNvCxnSpPr/>
      </xdr:nvCxnSpPr>
      <xdr:spPr>
        <a:xfrm flipV="1">
          <a:off x="15481300" y="173831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20" name="楕円 719">
          <a:extLst>
            <a:ext uri="{FF2B5EF4-FFF2-40B4-BE49-F238E27FC236}">
              <a16:creationId xmlns:a16="http://schemas.microsoft.com/office/drawing/2014/main" xmlns="" id="{00000000-0008-0000-0100-0000D0020000}"/>
            </a:ext>
          </a:extLst>
        </xdr:cNvPr>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144780</xdr:rowOff>
    </xdr:to>
    <xdr:cxnSp macro="">
      <xdr:nvCxnSpPr>
        <xdr:cNvPr id="721" name="直線コネクタ 720">
          <a:extLst>
            <a:ext uri="{FF2B5EF4-FFF2-40B4-BE49-F238E27FC236}">
              <a16:creationId xmlns:a16="http://schemas.microsoft.com/office/drawing/2014/main" xmlns="" id="{00000000-0008-0000-0100-0000D1020000}"/>
            </a:ext>
          </a:extLst>
        </xdr:cNvPr>
        <xdr:cNvCxnSpPr/>
      </xdr:nvCxnSpPr>
      <xdr:spPr>
        <a:xfrm flipV="1">
          <a:off x="14592300" y="17415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53975</xdr:rowOff>
    </xdr:from>
    <xdr:to>
      <xdr:col>72</xdr:col>
      <xdr:colOff>38100</xdr:colOff>
      <xdr:row>102</xdr:row>
      <xdr:rowOff>155575</xdr:rowOff>
    </xdr:to>
    <xdr:sp macro="" textlink="">
      <xdr:nvSpPr>
        <xdr:cNvPr id="722" name="楕円 721">
          <a:extLst>
            <a:ext uri="{FF2B5EF4-FFF2-40B4-BE49-F238E27FC236}">
              <a16:creationId xmlns:a16="http://schemas.microsoft.com/office/drawing/2014/main" xmlns="" id="{00000000-0008-0000-0100-0000D2020000}"/>
            </a:ext>
          </a:extLst>
        </xdr:cNvPr>
        <xdr:cNvSpPr/>
      </xdr:nvSpPr>
      <xdr:spPr>
        <a:xfrm>
          <a:off x="13652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104775</xdr:rowOff>
    </xdr:to>
    <xdr:cxnSp macro="">
      <xdr:nvCxnSpPr>
        <xdr:cNvPr id="723" name="直線コネクタ 722">
          <a:extLst>
            <a:ext uri="{FF2B5EF4-FFF2-40B4-BE49-F238E27FC236}">
              <a16:creationId xmlns:a16="http://schemas.microsoft.com/office/drawing/2014/main" xmlns="" id="{00000000-0008-0000-0100-0000D3020000}"/>
            </a:ext>
          </a:extLst>
        </xdr:cNvPr>
        <xdr:cNvCxnSpPr/>
      </xdr:nvCxnSpPr>
      <xdr:spPr>
        <a:xfrm flipV="1">
          <a:off x="13703300" y="174612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24" name="n_1aveValue【公民館】&#10;有形固定資産減価償却率">
          <a:extLst>
            <a:ext uri="{FF2B5EF4-FFF2-40B4-BE49-F238E27FC236}">
              <a16:creationId xmlns:a16="http://schemas.microsoft.com/office/drawing/2014/main" xmlns="" id="{00000000-0008-0000-0100-0000D4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25" name="n_2aveValue【公民館】&#10;有形固定資産減価償却率">
          <a:extLst>
            <a:ext uri="{FF2B5EF4-FFF2-40B4-BE49-F238E27FC236}">
              <a16:creationId xmlns:a16="http://schemas.microsoft.com/office/drawing/2014/main" xmlns="" id="{00000000-0008-0000-0100-0000D5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726" name="n_3aveValue【公民館】&#10;有形固定資産減価償却率">
          <a:extLst>
            <a:ext uri="{FF2B5EF4-FFF2-40B4-BE49-F238E27FC236}">
              <a16:creationId xmlns:a16="http://schemas.microsoft.com/office/drawing/2014/main" xmlns="" id="{00000000-0008-0000-0100-0000D6020000}"/>
            </a:ext>
          </a:extLst>
        </xdr:cNvPr>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727" name="n_1mainValue【公民館】&#10;有形固定資産減価償却率">
          <a:extLst>
            <a:ext uri="{FF2B5EF4-FFF2-40B4-BE49-F238E27FC236}">
              <a16:creationId xmlns:a16="http://schemas.microsoft.com/office/drawing/2014/main" xmlns="" id="{00000000-0008-0000-0100-0000D7020000}"/>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728" name="n_2mainValue【公民館】&#10;有形固定資産減価償却率">
          <a:extLst>
            <a:ext uri="{FF2B5EF4-FFF2-40B4-BE49-F238E27FC236}">
              <a16:creationId xmlns:a16="http://schemas.microsoft.com/office/drawing/2014/main" xmlns="" id="{00000000-0008-0000-0100-0000D8020000}"/>
            </a:ext>
          </a:extLst>
        </xdr:cNvPr>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652</xdr:rowOff>
    </xdr:from>
    <xdr:ext cx="405111" cy="259045"/>
    <xdr:sp macro="" textlink="">
      <xdr:nvSpPr>
        <xdr:cNvPr id="729" name="n_3mainValue【公民館】&#10;有形固定資産減価償却率">
          <a:extLst>
            <a:ext uri="{FF2B5EF4-FFF2-40B4-BE49-F238E27FC236}">
              <a16:creationId xmlns:a16="http://schemas.microsoft.com/office/drawing/2014/main" xmlns="" id="{00000000-0008-0000-0100-0000D9020000}"/>
            </a:ext>
          </a:extLst>
        </xdr:cNvPr>
        <xdr:cNvSpPr txBox="1"/>
      </xdr:nvSpPr>
      <xdr:spPr>
        <a:xfrm>
          <a:off x="13500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xmlns="" id="{00000000-0008-0000-01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xmlns="" id="{00000000-0008-0000-01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xmlns="" id="{00000000-0008-0000-01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xmlns="" id="{00000000-0008-0000-01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xmlns="" id="{00000000-0008-0000-01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xmlns="" id="{00000000-0008-0000-01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xmlns="" id="{00000000-0008-0000-01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xmlns="" id="{00000000-0008-0000-01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xmlns="" id="{00000000-0008-0000-01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xmlns="" id="{00000000-0008-0000-01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xmlns="" id="{00000000-0008-0000-0100-0000E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xmlns="" id="{00000000-0008-0000-0100-0000E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xmlns="" id="{00000000-0008-0000-0100-0000E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xmlns="" id="{00000000-0008-0000-0100-0000E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xmlns="" id="{00000000-0008-0000-0100-0000E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xmlns="" id="{00000000-0008-0000-0100-0000E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xmlns="" id="{00000000-0008-0000-0100-0000E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xmlns="" id="{00000000-0008-0000-0100-0000E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xmlns="" id="{00000000-0008-0000-0100-0000E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xmlns="" id="{00000000-0008-0000-01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xmlns="" id="{00000000-0008-0000-01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xmlns="" id="{00000000-0008-0000-01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3" name="直線コネクタ 752">
          <a:extLst>
            <a:ext uri="{FF2B5EF4-FFF2-40B4-BE49-F238E27FC236}">
              <a16:creationId xmlns:a16="http://schemas.microsoft.com/office/drawing/2014/main" xmlns="" id="{00000000-0008-0000-0100-0000F1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54" name="【公民館】&#10;一人当たり面積最小値テキスト">
          <a:extLst>
            <a:ext uri="{FF2B5EF4-FFF2-40B4-BE49-F238E27FC236}">
              <a16:creationId xmlns:a16="http://schemas.microsoft.com/office/drawing/2014/main" xmlns="" id="{00000000-0008-0000-0100-0000F2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55" name="直線コネクタ 754">
          <a:extLst>
            <a:ext uri="{FF2B5EF4-FFF2-40B4-BE49-F238E27FC236}">
              <a16:creationId xmlns:a16="http://schemas.microsoft.com/office/drawing/2014/main" xmlns="" id="{00000000-0008-0000-0100-0000F3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56" name="【公民館】&#10;一人当たり面積最大値テキスト">
          <a:extLst>
            <a:ext uri="{FF2B5EF4-FFF2-40B4-BE49-F238E27FC236}">
              <a16:creationId xmlns:a16="http://schemas.microsoft.com/office/drawing/2014/main" xmlns="" id="{00000000-0008-0000-0100-0000F4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57" name="直線コネクタ 756">
          <a:extLst>
            <a:ext uri="{FF2B5EF4-FFF2-40B4-BE49-F238E27FC236}">
              <a16:creationId xmlns:a16="http://schemas.microsoft.com/office/drawing/2014/main" xmlns="" id="{00000000-0008-0000-0100-0000F5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758" name="【公民館】&#10;一人当たり面積平均値テキスト">
          <a:extLst>
            <a:ext uri="{FF2B5EF4-FFF2-40B4-BE49-F238E27FC236}">
              <a16:creationId xmlns:a16="http://schemas.microsoft.com/office/drawing/2014/main" xmlns="" id="{00000000-0008-0000-0100-0000F6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59" name="フローチャート: 判断 758">
          <a:extLst>
            <a:ext uri="{FF2B5EF4-FFF2-40B4-BE49-F238E27FC236}">
              <a16:creationId xmlns:a16="http://schemas.microsoft.com/office/drawing/2014/main" xmlns="" id="{00000000-0008-0000-0100-0000F7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0" name="フローチャート: 判断 759">
          <a:extLst>
            <a:ext uri="{FF2B5EF4-FFF2-40B4-BE49-F238E27FC236}">
              <a16:creationId xmlns:a16="http://schemas.microsoft.com/office/drawing/2014/main" xmlns="" id="{00000000-0008-0000-0100-0000F8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1" name="フローチャート: 判断 760">
          <a:extLst>
            <a:ext uri="{FF2B5EF4-FFF2-40B4-BE49-F238E27FC236}">
              <a16:creationId xmlns:a16="http://schemas.microsoft.com/office/drawing/2014/main" xmlns="" id="{00000000-0008-0000-0100-0000F9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157480</xdr:rowOff>
    </xdr:from>
    <xdr:to>
      <xdr:col>102</xdr:col>
      <xdr:colOff>165100</xdr:colOff>
      <xdr:row>106</xdr:row>
      <xdr:rowOff>87630</xdr:rowOff>
    </xdr:to>
    <xdr:sp macro="" textlink="">
      <xdr:nvSpPr>
        <xdr:cNvPr id="762" name="フローチャート: 判断 761">
          <a:extLst>
            <a:ext uri="{FF2B5EF4-FFF2-40B4-BE49-F238E27FC236}">
              <a16:creationId xmlns:a16="http://schemas.microsoft.com/office/drawing/2014/main" xmlns="" id="{00000000-0008-0000-0100-0000FA020000}"/>
            </a:ext>
          </a:extLst>
        </xdr:cNvPr>
        <xdr:cNvSpPr/>
      </xdr:nvSpPr>
      <xdr:spPr>
        <a:xfrm>
          <a:off x="19494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00000000-0008-0000-01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00000000-0008-0000-01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00000000-0008-0000-01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00000000-0008-0000-01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00000000-0008-0000-01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102870</xdr:rowOff>
    </xdr:from>
    <xdr:to>
      <xdr:col>116</xdr:col>
      <xdr:colOff>114300</xdr:colOff>
      <xdr:row>105</xdr:row>
      <xdr:rowOff>33020</xdr:rowOff>
    </xdr:to>
    <xdr:sp macro="" textlink="">
      <xdr:nvSpPr>
        <xdr:cNvPr id="768" name="楕円 767">
          <a:extLst>
            <a:ext uri="{FF2B5EF4-FFF2-40B4-BE49-F238E27FC236}">
              <a16:creationId xmlns:a16="http://schemas.microsoft.com/office/drawing/2014/main" xmlns="" id="{00000000-0008-0000-0100-000000030000}"/>
            </a:ext>
          </a:extLst>
        </xdr:cNvPr>
        <xdr:cNvSpPr/>
      </xdr:nvSpPr>
      <xdr:spPr>
        <a:xfrm>
          <a:off x="221107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125747</xdr:rowOff>
    </xdr:from>
    <xdr:ext cx="469744" cy="259045"/>
    <xdr:sp macro="" textlink="">
      <xdr:nvSpPr>
        <xdr:cNvPr id="769" name="【公民館】&#10;一人当たり面積該当値テキスト">
          <a:extLst>
            <a:ext uri="{FF2B5EF4-FFF2-40B4-BE49-F238E27FC236}">
              <a16:creationId xmlns:a16="http://schemas.microsoft.com/office/drawing/2014/main" xmlns="" id="{00000000-0008-0000-0100-000001030000}"/>
            </a:ext>
          </a:extLst>
        </xdr:cNvPr>
        <xdr:cNvSpPr txBox="1"/>
      </xdr:nvSpPr>
      <xdr:spPr>
        <a:xfrm>
          <a:off x="22199600"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119380</xdr:rowOff>
    </xdr:from>
    <xdr:to>
      <xdr:col>112</xdr:col>
      <xdr:colOff>38100</xdr:colOff>
      <xdr:row>105</xdr:row>
      <xdr:rowOff>49530</xdr:rowOff>
    </xdr:to>
    <xdr:sp macro="" textlink="">
      <xdr:nvSpPr>
        <xdr:cNvPr id="770" name="楕円 769">
          <a:extLst>
            <a:ext uri="{FF2B5EF4-FFF2-40B4-BE49-F238E27FC236}">
              <a16:creationId xmlns:a16="http://schemas.microsoft.com/office/drawing/2014/main" xmlns="" id="{00000000-0008-0000-0100-000002030000}"/>
            </a:ext>
          </a:extLst>
        </xdr:cNvPr>
        <xdr:cNvSpPr/>
      </xdr:nvSpPr>
      <xdr:spPr>
        <a:xfrm>
          <a:off x="2127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153670</xdr:rowOff>
    </xdr:from>
    <xdr:to>
      <xdr:col>116</xdr:col>
      <xdr:colOff>63500</xdr:colOff>
      <xdr:row>104</xdr:row>
      <xdr:rowOff>170180</xdr:rowOff>
    </xdr:to>
    <xdr:cxnSp macro="">
      <xdr:nvCxnSpPr>
        <xdr:cNvPr id="771" name="直線コネクタ 770">
          <a:extLst>
            <a:ext uri="{FF2B5EF4-FFF2-40B4-BE49-F238E27FC236}">
              <a16:creationId xmlns:a16="http://schemas.microsoft.com/office/drawing/2014/main" xmlns="" id="{00000000-0008-0000-0100-000003030000}"/>
            </a:ext>
          </a:extLst>
        </xdr:cNvPr>
        <xdr:cNvCxnSpPr/>
      </xdr:nvCxnSpPr>
      <xdr:spPr>
        <a:xfrm flipV="1">
          <a:off x="21323300" y="179844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772" name="楕円 771">
          <a:extLst>
            <a:ext uri="{FF2B5EF4-FFF2-40B4-BE49-F238E27FC236}">
              <a16:creationId xmlns:a16="http://schemas.microsoft.com/office/drawing/2014/main" xmlns="" id="{00000000-0008-0000-0100-000004030000}"/>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170180</xdr:rowOff>
    </xdr:from>
    <xdr:to>
      <xdr:col>111</xdr:col>
      <xdr:colOff>177800</xdr:colOff>
      <xdr:row>105</xdr:row>
      <xdr:rowOff>15239</xdr:rowOff>
    </xdr:to>
    <xdr:cxnSp macro="">
      <xdr:nvCxnSpPr>
        <xdr:cNvPr id="773" name="直線コネクタ 772">
          <a:extLst>
            <a:ext uri="{FF2B5EF4-FFF2-40B4-BE49-F238E27FC236}">
              <a16:creationId xmlns:a16="http://schemas.microsoft.com/office/drawing/2014/main" xmlns="" id="{00000000-0008-0000-0100-000005030000}"/>
            </a:ext>
          </a:extLst>
        </xdr:cNvPr>
        <xdr:cNvCxnSpPr/>
      </xdr:nvCxnSpPr>
      <xdr:spPr>
        <a:xfrm flipV="1">
          <a:off x="20434300" y="180009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43180</xdr:rowOff>
    </xdr:from>
    <xdr:to>
      <xdr:col>102</xdr:col>
      <xdr:colOff>165100</xdr:colOff>
      <xdr:row>108</xdr:row>
      <xdr:rowOff>144780</xdr:rowOff>
    </xdr:to>
    <xdr:sp macro="" textlink="">
      <xdr:nvSpPr>
        <xdr:cNvPr id="774" name="楕円 773">
          <a:extLst>
            <a:ext uri="{FF2B5EF4-FFF2-40B4-BE49-F238E27FC236}">
              <a16:creationId xmlns:a16="http://schemas.microsoft.com/office/drawing/2014/main" xmlns="" id="{00000000-0008-0000-0100-000006030000}"/>
            </a:ext>
          </a:extLst>
        </xdr:cNvPr>
        <xdr:cNvSpPr/>
      </xdr:nvSpPr>
      <xdr:spPr>
        <a:xfrm>
          <a:off x="194945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108</xdr:row>
      <xdr:rowOff>93980</xdr:rowOff>
    </xdr:to>
    <xdr:cxnSp macro="">
      <xdr:nvCxnSpPr>
        <xdr:cNvPr id="775" name="直線コネクタ 774">
          <a:extLst>
            <a:ext uri="{FF2B5EF4-FFF2-40B4-BE49-F238E27FC236}">
              <a16:creationId xmlns:a16="http://schemas.microsoft.com/office/drawing/2014/main" xmlns="" id="{00000000-0008-0000-0100-000007030000}"/>
            </a:ext>
          </a:extLst>
        </xdr:cNvPr>
        <xdr:cNvCxnSpPr/>
      </xdr:nvCxnSpPr>
      <xdr:spPr>
        <a:xfrm flipV="1">
          <a:off x="19545300" y="18017489"/>
          <a:ext cx="889000" cy="5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76" name="n_1aveValue【公民館】&#10;一人当たり面積">
          <a:extLst>
            <a:ext uri="{FF2B5EF4-FFF2-40B4-BE49-F238E27FC236}">
              <a16:creationId xmlns:a16="http://schemas.microsoft.com/office/drawing/2014/main" xmlns="" id="{00000000-0008-0000-0100-000008030000}"/>
            </a:ext>
          </a:extLst>
        </xdr:cNvPr>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777" name="n_2aveValue【公民館】&#10;一人当たり面積">
          <a:extLst>
            <a:ext uri="{FF2B5EF4-FFF2-40B4-BE49-F238E27FC236}">
              <a16:creationId xmlns:a16="http://schemas.microsoft.com/office/drawing/2014/main" xmlns="" id="{00000000-0008-0000-0100-000009030000}"/>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104157</xdr:rowOff>
    </xdr:from>
    <xdr:ext cx="469744" cy="259045"/>
    <xdr:sp macro="" textlink="">
      <xdr:nvSpPr>
        <xdr:cNvPr id="778" name="n_3aveValue【公民館】&#10;一人当たり面積">
          <a:extLst>
            <a:ext uri="{FF2B5EF4-FFF2-40B4-BE49-F238E27FC236}">
              <a16:creationId xmlns:a16="http://schemas.microsoft.com/office/drawing/2014/main" xmlns="" id="{00000000-0008-0000-0100-00000A030000}"/>
            </a:ext>
          </a:extLst>
        </xdr:cNvPr>
        <xdr:cNvSpPr txBox="1"/>
      </xdr:nvSpPr>
      <xdr:spPr>
        <a:xfrm>
          <a:off x="19310427"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66057</xdr:rowOff>
    </xdr:from>
    <xdr:ext cx="469744" cy="259045"/>
    <xdr:sp macro="" textlink="">
      <xdr:nvSpPr>
        <xdr:cNvPr id="779" name="n_1mainValue【公民館】&#10;一人当たり面積">
          <a:extLst>
            <a:ext uri="{FF2B5EF4-FFF2-40B4-BE49-F238E27FC236}">
              <a16:creationId xmlns:a16="http://schemas.microsoft.com/office/drawing/2014/main" xmlns="" id="{00000000-0008-0000-0100-00000B030000}"/>
            </a:ext>
          </a:extLst>
        </xdr:cNvPr>
        <xdr:cNvSpPr txBox="1"/>
      </xdr:nvSpPr>
      <xdr:spPr>
        <a:xfrm>
          <a:off x="21075727" y="1772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780" name="n_2mainValue【公民館】&#10;一人当たり面積">
          <a:extLst>
            <a:ext uri="{FF2B5EF4-FFF2-40B4-BE49-F238E27FC236}">
              <a16:creationId xmlns:a16="http://schemas.microsoft.com/office/drawing/2014/main" xmlns="" id="{00000000-0008-0000-0100-00000C030000}"/>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135907</xdr:rowOff>
    </xdr:from>
    <xdr:ext cx="469744" cy="259045"/>
    <xdr:sp macro="" textlink="">
      <xdr:nvSpPr>
        <xdr:cNvPr id="781" name="n_3mainValue【公民館】&#10;一人当たり面積">
          <a:extLst>
            <a:ext uri="{FF2B5EF4-FFF2-40B4-BE49-F238E27FC236}">
              <a16:creationId xmlns:a16="http://schemas.microsoft.com/office/drawing/2014/main" xmlns="" id="{00000000-0008-0000-0100-00000D030000}"/>
            </a:ext>
          </a:extLst>
        </xdr:cNvPr>
        <xdr:cNvSpPr txBox="1"/>
      </xdr:nvSpPr>
      <xdr:spPr>
        <a:xfrm>
          <a:off x="19310427" y="186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xmlns="" id="{00000000-0008-0000-01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xmlns="" id="{00000000-0008-0000-01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xmlns="" id="{00000000-0008-0000-01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道路及び橋りょう・トンネルの有形固定資産減価償却率については、類似団体平均と比較しそれぞれ</a:t>
          </a:r>
          <a:r>
            <a:rPr kumimoji="1" lang="en-US" altLang="ja-JP" sz="1000">
              <a:latin typeface="ＭＳ Ｐゴシック" panose="020B0600070205080204" pitchFamily="50" charset="-128"/>
              <a:ea typeface="ＭＳ Ｐゴシック" panose="020B0600070205080204" pitchFamily="50" charset="-128"/>
            </a:rPr>
            <a:t>31.2</a:t>
          </a:r>
          <a:r>
            <a:rPr kumimoji="1" lang="ja-JP" altLang="en-US" sz="1000">
              <a:latin typeface="ＭＳ Ｐゴシック" panose="020B0600070205080204" pitchFamily="50" charset="-128"/>
              <a:ea typeface="ＭＳ Ｐゴシック" panose="020B0600070205080204" pitchFamily="50" charset="-128"/>
            </a:rPr>
            <a:t>ポイント、</a:t>
          </a:r>
          <a:r>
            <a:rPr kumimoji="1" lang="en-US" altLang="ja-JP" sz="1000">
              <a:latin typeface="ＭＳ Ｐゴシック" panose="020B0600070205080204" pitchFamily="50" charset="-128"/>
              <a:ea typeface="ＭＳ Ｐゴシック" panose="020B0600070205080204" pitchFamily="50" charset="-128"/>
            </a:rPr>
            <a:t>13.8</a:t>
          </a:r>
          <a:r>
            <a:rPr kumimoji="1" lang="ja-JP" altLang="en-US" sz="1000">
              <a:latin typeface="ＭＳ Ｐゴシック" panose="020B0600070205080204" pitchFamily="50" charset="-128"/>
              <a:ea typeface="ＭＳ Ｐゴシック" panose="020B0600070205080204" pitchFamily="50" charset="-128"/>
            </a:rPr>
            <a:t>ポイント低い水準となっている。これは取得価格が不明な昭和</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年整備の道路について、取得価格</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円・減価償却累計額</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円としていること、また、事業資産と比べ道路などのインフラ資産については積極的な更新・長寿命化事業に取り組んできたためである。今後も計画的な長寿命化事業に取り組んでいく。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学校施設については、小学校及び中学校が</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校ずつあり、平成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新総合教育エリア整備事業により、中学校を新たに建築したため、有形固定資産減価償却率が類似団体平均よりも低い水準にある。当面は新たな学校施設建設の予定はないことから、計画的な予防保全による長寿命化を図っ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公営住宅については、一人当たり面積が類似団体平均と比べ</a:t>
          </a:r>
          <a:r>
            <a:rPr kumimoji="1" lang="en-US" altLang="ja-JP" sz="1000">
              <a:latin typeface="ＭＳ Ｐゴシック" panose="020B0600070205080204" pitchFamily="50" charset="-128"/>
              <a:ea typeface="ＭＳ Ｐゴシック" panose="020B0600070205080204" pitchFamily="50" charset="-128"/>
            </a:rPr>
            <a:t>2.02</a:t>
          </a:r>
          <a:r>
            <a:rPr kumimoji="1" lang="ja-JP" altLang="en-US" sz="1000">
              <a:latin typeface="ＭＳ Ｐゴシック" panose="020B0600070205080204" pitchFamily="50" charset="-128"/>
              <a:ea typeface="ＭＳ Ｐゴシック" panose="020B0600070205080204" pitchFamily="50" charset="-128"/>
            </a:rPr>
            <a:t>ポイント高くなっているとおり、住宅数を多く保有している状況にある（入居者数</a:t>
          </a:r>
          <a:r>
            <a:rPr kumimoji="1" lang="en-US" altLang="ja-JP" sz="1000">
              <a:latin typeface="ＭＳ Ｐゴシック" panose="020B0600070205080204" pitchFamily="50" charset="-128"/>
              <a:ea typeface="ＭＳ Ｐゴシック" panose="020B0600070205080204" pitchFamily="50" charset="-128"/>
            </a:rPr>
            <a:t>500</a:t>
          </a:r>
          <a:r>
            <a:rPr kumimoji="1" lang="ja-JP" altLang="en-US" sz="1000">
              <a:latin typeface="ＭＳ Ｐゴシック" panose="020B0600070205080204" pitchFamily="50" charset="-128"/>
              <a:ea typeface="ＭＳ Ｐゴシック" panose="020B0600070205080204" pitchFamily="50" charset="-128"/>
            </a:rPr>
            <a:t>人超／人口</a:t>
          </a:r>
          <a:r>
            <a:rPr kumimoji="1" lang="en-US" altLang="ja-JP" sz="1000">
              <a:latin typeface="ＭＳ Ｐゴシック" panose="020B0600070205080204" pitchFamily="50" charset="-128"/>
              <a:ea typeface="ＭＳ Ｐゴシック" panose="020B0600070205080204" pitchFamily="50" charset="-128"/>
            </a:rPr>
            <a:t>5,114</a:t>
          </a:r>
          <a:r>
            <a:rPr kumimoji="1" lang="ja-JP" altLang="en-US" sz="1000">
              <a:latin typeface="ＭＳ Ｐゴシック" panose="020B0600070205080204" pitchFamily="50" charset="-128"/>
              <a:ea typeface="ＭＳ Ｐゴシック" panose="020B0600070205080204" pitchFamily="50" charset="-128"/>
            </a:rPr>
            <a:t>人）。また、全戸数のうち約</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％が昭和</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年から昭和</a:t>
          </a:r>
          <a:r>
            <a:rPr kumimoji="1" lang="en-US" altLang="ja-JP" sz="1000">
              <a:latin typeface="ＭＳ Ｐゴシック" panose="020B0600070205080204" pitchFamily="50" charset="-128"/>
              <a:ea typeface="ＭＳ Ｐゴシック" panose="020B0600070205080204" pitchFamily="50" charset="-128"/>
            </a:rPr>
            <a:t>46</a:t>
          </a:r>
          <a:r>
            <a:rPr kumimoji="1" lang="ja-JP" altLang="en-US" sz="1000">
              <a:latin typeface="ＭＳ Ｐゴシック" panose="020B0600070205080204" pitchFamily="50" charset="-128"/>
              <a:ea typeface="ＭＳ Ｐゴシック" panose="020B0600070205080204" pitchFamily="50" charset="-128"/>
            </a:rPr>
            <a:t>年に建築されていることから、有形固定資産減価償却率が類似団体平均より高い水準にある。個別施設計画等により老朽化の著しい住宅については退去後順次解体を進めており、公営住宅全体の戸数を減らしていく方針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公民館については、有形固定資産減価償却率が類似団体平均と比較し</a:t>
          </a:r>
          <a:r>
            <a:rPr kumimoji="1" lang="en-US" altLang="ja-JP" sz="1000">
              <a:latin typeface="ＭＳ Ｐゴシック" panose="020B0600070205080204" pitchFamily="50" charset="-128"/>
              <a:ea typeface="ＭＳ Ｐゴシック" panose="020B0600070205080204" pitchFamily="50" charset="-128"/>
            </a:rPr>
            <a:t>16.2</a:t>
          </a:r>
          <a:r>
            <a:rPr kumimoji="1" lang="ja-JP" altLang="en-US" sz="1000">
              <a:latin typeface="ＭＳ Ｐゴシック" panose="020B0600070205080204" pitchFamily="50" charset="-128"/>
              <a:ea typeface="ＭＳ Ｐゴシック" panose="020B0600070205080204" pitchFamily="50" charset="-128"/>
            </a:rPr>
            <a:t>ポイント高くなっている。これは町の北部・中央・南部にそれぞれ</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館ずつ保有しているが、いずれも建設から一定年数を経過しているためである。今後、北部にある公民館については新規建設を予定しており、その他の施設についても計画的な老朽化対策に取り組んでいく。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保育所については、公立保育所が町の南部に</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ヵ所設置されており、公民館施設内に併設されているため、公民館施設と同様に類似団体平均と比較し有形固定資産減価償却率が高い水準にある。なお、公立保育所については閉園とする方針である。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5,114
5,096
201.70
4,451,046
4,346,956
90,314
2,628,126
4,924,727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2" name="楕円 71">
          <a:extLst>
            <a:ext uri="{FF2B5EF4-FFF2-40B4-BE49-F238E27FC236}">
              <a16:creationId xmlns:a16="http://schemas.microsoft.com/office/drawing/2014/main" xmlns="" id="{00000000-0008-0000-0200-000048000000}"/>
            </a:ext>
          </a:extLst>
        </xdr:cNvPr>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2557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00000000-0008-0000-0200-000049000000}"/>
            </a:ext>
          </a:extLst>
        </xdr:cNvPr>
        <xdr:cNvSpPr txBox="1"/>
      </xdr:nvSpPr>
      <xdr:spPr>
        <a:xfrm>
          <a:off x="4673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164193</xdr:rowOff>
    </xdr:from>
    <xdr:to>
      <xdr:col>20</xdr:col>
      <xdr:colOff>38100</xdr:colOff>
      <xdr:row>34</xdr:row>
      <xdr:rowOff>94343</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3746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43543</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flipV="1">
          <a:off x="3797300" y="58597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40096</xdr:rowOff>
    </xdr:from>
    <xdr:to>
      <xdr:col>15</xdr:col>
      <xdr:colOff>101600</xdr:colOff>
      <xdr:row>34</xdr:row>
      <xdr:rowOff>141696</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2857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43543</xdr:rowOff>
    </xdr:from>
    <xdr:to>
      <xdr:col>19</xdr:col>
      <xdr:colOff>177800</xdr:colOff>
      <xdr:row>34</xdr:row>
      <xdr:rowOff>90896</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flipV="1">
          <a:off x="2908300" y="587284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152763</xdr:rowOff>
    </xdr:from>
    <xdr:to>
      <xdr:col>10</xdr:col>
      <xdr:colOff>165100</xdr:colOff>
      <xdr:row>34</xdr:row>
      <xdr:rowOff>82913</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1968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32113</xdr:rowOff>
    </xdr:from>
    <xdr:to>
      <xdr:col>15</xdr:col>
      <xdr:colOff>50800</xdr:colOff>
      <xdr:row>34</xdr:row>
      <xdr:rowOff>90896</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019300" y="586141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xmlns="" id="{00000000-0008-0000-0200-000050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a16="http://schemas.microsoft.com/office/drawing/2014/main" xmlns="" id="{00000000-0008-0000-0200-000051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xmlns="" id="{00000000-0008-0000-0200-000052000000}"/>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110870</xdr:rowOff>
    </xdr:from>
    <xdr:ext cx="405111" cy="259045"/>
    <xdr:sp macro="" textlink="">
      <xdr:nvSpPr>
        <xdr:cNvPr id="83" name="n_1mainValue【図書館】&#10;有形固定資産減価償却率">
          <a:extLst>
            <a:ext uri="{FF2B5EF4-FFF2-40B4-BE49-F238E27FC236}">
              <a16:creationId xmlns:a16="http://schemas.microsoft.com/office/drawing/2014/main" xmlns="" id="{00000000-0008-0000-0200-000053000000}"/>
            </a:ext>
          </a:extLst>
        </xdr:cNvPr>
        <xdr:cNvSpPr txBox="1"/>
      </xdr:nvSpPr>
      <xdr:spPr>
        <a:xfrm>
          <a:off x="35820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158223</xdr:rowOff>
    </xdr:from>
    <xdr:ext cx="405111" cy="259045"/>
    <xdr:sp macro="" textlink="">
      <xdr:nvSpPr>
        <xdr:cNvPr id="84" name="n_2mainValue【図書館】&#10;有形固定資産減価償却率">
          <a:extLst>
            <a:ext uri="{FF2B5EF4-FFF2-40B4-BE49-F238E27FC236}">
              <a16:creationId xmlns:a16="http://schemas.microsoft.com/office/drawing/2014/main" xmlns="" id="{00000000-0008-0000-0200-000054000000}"/>
            </a:ext>
          </a:extLst>
        </xdr:cNvPr>
        <xdr:cNvSpPr txBox="1"/>
      </xdr:nvSpPr>
      <xdr:spPr>
        <a:xfrm>
          <a:off x="2705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99440</xdr:rowOff>
    </xdr:from>
    <xdr:ext cx="405111" cy="259045"/>
    <xdr:sp macro="" textlink="">
      <xdr:nvSpPr>
        <xdr:cNvPr id="85" name="n_3mainValue【図書館】&#10;有形固定資産減価償却率">
          <a:extLst>
            <a:ext uri="{FF2B5EF4-FFF2-40B4-BE49-F238E27FC236}">
              <a16:creationId xmlns:a16="http://schemas.microsoft.com/office/drawing/2014/main" xmlns="" id="{00000000-0008-0000-0200-000055000000}"/>
            </a:ext>
          </a:extLst>
        </xdr:cNvPr>
        <xdr:cNvSpPr txBox="1"/>
      </xdr:nvSpPr>
      <xdr:spPr>
        <a:xfrm>
          <a:off x="1816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xmlns="" id="{00000000-0008-0000-02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44196</xdr:rowOff>
    </xdr:from>
    <xdr:to>
      <xdr:col>54</xdr:col>
      <xdr:colOff>189865</xdr:colOff>
      <xdr:row>41</xdr:row>
      <xdr:rowOff>51054</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flipV="1">
          <a:off x="10476865" y="6216396"/>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8" name="【図書館】&#10;一人当たり面積最小値テキスト">
          <a:extLst>
            <a:ext uri="{FF2B5EF4-FFF2-40B4-BE49-F238E27FC236}">
              <a16:creationId xmlns:a16="http://schemas.microsoft.com/office/drawing/2014/main" xmlns="" id="{00000000-0008-0000-0200-00006C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162323</xdr:rowOff>
    </xdr:from>
    <xdr:ext cx="469744" cy="259045"/>
    <xdr:sp macro="" textlink="">
      <xdr:nvSpPr>
        <xdr:cNvPr id="110" name="【図書館】&#10;一人当たり面積最大値テキスト">
          <a:extLst>
            <a:ext uri="{FF2B5EF4-FFF2-40B4-BE49-F238E27FC236}">
              <a16:creationId xmlns:a16="http://schemas.microsoft.com/office/drawing/2014/main" xmlns="" id="{00000000-0008-0000-0200-00006E000000}"/>
            </a:ext>
          </a:extLst>
        </xdr:cNvPr>
        <xdr:cNvSpPr txBox="1"/>
      </xdr:nvSpPr>
      <xdr:spPr>
        <a:xfrm>
          <a:off x="10515600" y="599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44196</xdr:rowOff>
    </xdr:from>
    <xdr:to>
      <xdr:col>55</xdr:col>
      <xdr:colOff>88900</xdr:colOff>
      <xdr:row>36</xdr:row>
      <xdr:rowOff>44196</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10388600" y="621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12" name="【図書館】&#10;一人当たり面積平均値テキスト">
          <a:extLst>
            <a:ext uri="{FF2B5EF4-FFF2-40B4-BE49-F238E27FC236}">
              <a16:creationId xmlns:a16="http://schemas.microsoft.com/office/drawing/2014/main" xmlns="" id="{00000000-0008-0000-0200-000070000000}"/>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13" name="フローチャート: 判断 112">
          <a:extLst>
            <a:ext uri="{FF2B5EF4-FFF2-40B4-BE49-F238E27FC236}">
              <a16:creationId xmlns:a16="http://schemas.microsoft.com/office/drawing/2014/main" xmlns="" id="{00000000-0008-0000-0200-000071000000}"/>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xdr:rowOff>
    </xdr:from>
    <xdr:to>
      <xdr:col>50</xdr:col>
      <xdr:colOff>165100</xdr:colOff>
      <xdr:row>40</xdr:row>
      <xdr:rowOff>117856</xdr:rowOff>
    </xdr:to>
    <xdr:sp macro="" textlink="">
      <xdr:nvSpPr>
        <xdr:cNvPr id="114" name="フローチャート: 判断 113">
          <a:extLst>
            <a:ext uri="{FF2B5EF4-FFF2-40B4-BE49-F238E27FC236}">
              <a16:creationId xmlns:a16="http://schemas.microsoft.com/office/drawing/2014/main" xmlns="" id="{00000000-0008-0000-0200-000072000000}"/>
            </a:ext>
          </a:extLst>
        </xdr:cNvPr>
        <xdr:cNvSpPr/>
      </xdr:nvSpPr>
      <xdr:spPr>
        <a:xfrm>
          <a:off x="9588500" y="68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15" name="フローチャート: 判断 114">
          <a:extLst>
            <a:ext uri="{FF2B5EF4-FFF2-40B4-BE49-F238E27FC236}">
              <a16:creationId xmlns:a16="http://schemas.microsoft.com/office/drawing/2014/main" xmlns="" id="{00000000-0008-0000-0200-000073000000}"/>
            </a:ext>
          </a:extLst>
        </xdr:cNvPr>
        <xdr:cNvSpPr/>
      </xdr:nvSpPr>
      <xdr:spPr>
        <a:xfrm>
          <a:off x="8699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123698</xdr:rowOff>
    </xdr:from>
    <xdr:to>
      <xdr:col>41</xdr:col>
      <xdr:colOff>101600</xdr:colOff>
      <xdr:row>40</xdr:row>
      <xdr:rowOff>53848</xdr:rowOff>
    </xdr:to>
    <xdr:sp macro="" textlink="">
      <xdr:nvSpPr>
        <xdr:cNvPr id="116" name="フローチャート: 判断 115">
          <a:extLst>
            <a:ext uri="{FF2B5EF4-FFF2-40B4-BE49-F238E27FC236}">
              <a16:creationId xmlns:a16="http://schemas.microsoft.com/office/drawing/2014/main" xmlns="" id="{00000000-0008-0000-0200-000074000000}"/>
            </a:ext>
          </a:extLst>
        </xdr:cNvPr>
        <xdr:cNvSpPr/>
      </xdr:nvSpPr>
      <xdr:spPr>
        <a:xfrm>
          <a:off x="7810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2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2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2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2" name="楕円 121">
          <a:extLst>
            <a:ext uri="{FF2B5EF4-FFF2-40B4-BE49-F238E27FC236}">
              <a16:creationId xmlns:a16="http://schemas.microsoft.com/office/drawing/2014/main" xmlns="" id="{00000000-0008-0000-0200-00007A000000}"/>
            </a:ext>
          </a:extLst>
        </xdr:cNvPr>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48277</xdr:rowOff>
    </xdr:from>
    <xdr:ext cx="469744" cy="259045"/>
    <xdr:sp macro="" textlink="">
      <xdr:nvSpPr>
        <xdr:cNvPr id="123" name="【図書館】&#10;一人当たり面積該当値テキスト">
          <a:extLst>
            <a:ext uri="{FF2B5EF4-FFF2-40B4-BE49-F238E27FC236}">
              <a16:creationId xmlns:a16="http://schemas.microsoft.com/office/drawing/2014/main" xmlns="" id="{00000000-0008-0000-0200-00007B000000}"/>
            </a:ext>
          </a:extLst>
        </xdr:cNvPr>
        <xdr:cNvSpPr txBox="1"/>
      </xdr:nvSpPr>
      <xdr:spPr>
        <a:xfrm>
          <a:off x="10515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34544</xdr:rowOff>
    </xdr:from>
    <xdr:to>
      <xdr:col>50</xdr:col>
      <xdr:colOff>165100</xdr:colOff>
      <xdr:row>39</xdr:row>
      <xdr:rowOff>136144</xdr:rowOff>
    </xdr:to>
    <xdr:sp macro="" textlink="">
      <xdr:nvSpPr>
        <xdr:cNvPr id="124" name="楕円 123">
          <a:extLst>
            <a:ext uri="{FF2B5EF4-FFF2-40B4-BE49-F238E27FC236}">
              <a16:creationId xmlns:a16="http://schemas.microsoft.com/office/drawing/2014/main" xmlns="" id="{00000000-0008-0000-0200-00007C000000}"/>
            </a:ext>
          </a:extLst>
        </xdr:cNvPr>
        <xdr:cNvSpPr/>
      </xdr:nvSpPr>
      <xdr:spPr>
        <a:xfrm>
          <a:off x="9588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85344</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flipV="1">
          <a:off x="9639300" y="67627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26" name="楕円 125">
          <a:extLst>
            <a:ext uri="{FF2B5EF4-FFF2-40B4-BE49-F238E27FC236}">
              <a16:creationId xmlns:a16="http://schemas.microsoft.com/office/drawing/2014/main" xmlns="" id="{00000000-0008-0000-0200-00007E000000}"/>
            </a:ext>
          </a:extLst>
        </xdr:cNvPr>
        <xdr:cNvSpPr/>
      </xdr:nvSpPr>
      <xdr:spPr>
        <a:xfrm>
          <a:off x="869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39</xdr:row>
      <xdr:rowOff>85344</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a:off x="8750300" y="5905500"/>
          <a:ext cx="889000" cy="8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8" name="楕円 127">
          <a:extLst>
            <a:ext uri="{FF2B5EF4-FFF2-40B4-BE49-F238E27FC236}">
              <a16:creationId xmlns:a16="http://schemas.microsoft.com/office/drawing/2014/main" xmlns="" id="{00000000-0008-0000-0200-000080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40</xdr:row>
      <xdr:rowOff>76200</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flipV="1">
          <a:off x="7861300" y="59055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108983</xdr:rowOff>
    </xdr:from>
    <xdr:ext cx="469744" cy="259045"/>
    <xdr:sp macro="" textlink="">
      <xdr:nvSpPr>
        <xdr:cNvPr id="130" name="n_1aveValue【図書館】&#10;一人当たり面積">
          <a:extLst>
            <a:ext uri="{FF2B5EF4-FFF2-40B4-BE49-F238E27FC236}">
              <a16:creationId xmlns:a16="http://schemas.microsoft.com/office/drawing/2014/main" xmlns="" id="{00000000-0008-0000-0200-000082000000}"/>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31" name="n_2aveValue【図書館】&#10;一人当たり面積">
          <a:extLst>
            <a:ext uri="{FF2B5EF4-FFF2-40B4-BE49-F238E27FC236}">
              <a16:creationId xmlns:a16="http://schemas.microsoft.com/office/drawing/2014/main" xmlns="" id="{00000000-0008-0000-0200-000083000000}"/>
            </a:ext>
          </a:extLst>
        </xdr:cNvPr>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70375</xdr:rowOff>
    </xdr:from>
    <xdr:ext cx="469744" cy="259045"/>
    <xdr:sp macro="" textlink="">
      <xdr:nvSpPr>
        <xdr:cNvPr id="132" name="n_3aveValue【図書館】&#10;一人当たり面積">
          <a:extLst>
            <a:ext uri="{FF2B5EF4-FFF2-40B4-BE49-F238E27FC236}">
              <a16:creationId xmlns:a16="http://schemas.microsoft.com/office/drawing/2014/main" xmlns="" id="{00000000-0008-0000-0200-000084000000}"/>
            </a:ext>
          </a:extLst>
        </xdr:cNvPr>
        <xdr:cNvSpPr txBox="1"/>
      </xdr:nvSpPr>
      <xdr:spPr>
        <a:xfrm>
          <a:off x="7626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152671</xdr:rowOff>
    </xdr:from>
    <xdr:ext cx="469744" cy="259045"/>
    <xdr:sp macro="" textlink="">
      <xdr:nvSpPr>
        <xdr:cNvPr id="133" name="n_1mainValue【図書館】&#10;一人当たり面積">
          <a:extLst>
            <a:ext uri="{FF2B5EF4-FFF2-40B4-BE49-F238E27FC236}">
              <a16:creationId xmlns:a16="http://schemas.microsoft.com/office/drawing/2014/main" xmlns="" id="{00000000-0008-0000-0200-000085000000}"/>
            </a:ext>
          </a:extLst>
        </xdr:cNvPr>
        <xdr:cNvSpPr txBox="1"/>
      </xdr:nvSpPr>
      <xdr:spPr>
        <a:xfrm>
          <a:off x="93917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34" name="n_2mainValue【図書館】&#10;一人当たり面積">
          <a:extLst>
            <a:ext uri="{FF2B5EF4-FFF2-40B4-BE49-F238E27FC236}">
              <a16:creationId xmlns:a16="http://schemas.microsoft.com/office/drawing/2014/main" xmlns="" id="{00000000-0008-0000-0200-000086000000}"/>
            </a:ext>
          </a:extLst>
        </xdr:cNvPr>
        <xdr:cNvSpPr txBox="1"/>
      </xdr:nvSpPr>
      <xdr:spPr>
        <a:xfrm>
          <a:off x="8515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5" name="n_3mainValue【図書館】&#10;一人当たり面積">
          <a:extLst>
            <a:ext uri="{FF2B5EF4-FFF2-40B4-BE49-F238E27FC236}">
              <a16:creationId xmlns:a16="http://schemas.microsoft.com/office/drawing/2014/main" xmlns="" id="{00000000-0008-0000-0200-000087000000}"/>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xmlns="" id="{00000000-0008-0000-02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xmlns="" id="{00000000-0008-0000-02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xmlns="" id="{00000000-0008-0000-02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xmlns="" id="{00000000-0008-0000-02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xmlns="" id="{00000000-0008-0000-02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xmlns="" id="{00000000-0008-0000-02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xmlns="" id="{00000000-0008-0000-02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xmlns="" id="{00000000-0008-0000-02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xmlns="" id="{00000000-0008-0000-02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xmlns="" id="{00000000-0008-0000-0200-00009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xmlns="" id="{00000000-0008-0000-02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xmlns="" id="{00000000-0008-0000-02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xmlns="" id="{00000000-0008-0000-02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a:extLst>
            <a:ext uri="{FF2B5EF4-FFF2-40B4-BE49-F238E27FC236}">
              <a16:creationId xmlns:a16="http://schemas.microsoft.com/office/drawing/2014/main" xmlns="" id="{00000000-0008-0000-0200-00009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xmlns="" id="{00000000-0008-0000-02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xmlns="" id="{00000000-0008-0000-02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xmlns="" id="{00000000-0008-0000-0200-0000A1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a:extLst>
            <a:ext uri="{FF2B5EF4-FFF2-40B4-BE49-F238E27FC236}">
              <a16:creationId xmlns:a16="http://schemas.microsoft.com/office/drawing/2014/main" xmlns="" id="{00000000-0008-0000-0200-0000A3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xmlns="" id="{00000000-0008-0000-0200-0000A5000000}"/>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6" name="フローチャート: 判断 165">
          <a:extLst>
            <a:ext uri="{FF2B5EF4-FFF2-40B4-BE49-F238E27FC236}">
              <a16:creationId xmlns:a16="http://schemas.microsoft.com/office/drawing/2014/main" xmlns="" id="{00000000-0008-0000-0200-0000A6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7" name="フローチャート: 判断 166">
          <a:extLst>
            <a:ext uri="{FF2B5EF4-FFF2-40B4-BE49-F238E27FC236}">
              <a16:creationId xmlns:a16="http://schemas.microsoft.com/office/drawing/2014/main" xmlns="" id="{00000000-0008-0000-0200-0000A7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8" name="フローチャート: 判断 167">
          <a:extLst>
            <a:ext uri="{FF2B5EF4-FFF2-40B4-BE49-F238E27FC236}">
              <a16:creationId xmlns:a16="http://schemas.microsoft.com/office/drawing/2014/main" xmlns="" id="{00000000-0008-0000-0200-0000A8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9" name="フローチャート: 判断 168">
          <a:extLst>
            <a:ext uri="{FF2B5EF4-FFF2-40B4-BE49-F238E27FC236}">
              <a16:creationId xmlns:a16="http://schemas.microsoft.com/office/drawing/2014/main" xmlns="" id="{00000000-0008-0000-0200-0000A9000000}"/>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2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2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2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2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5" name="楕円 174">
          <a:extLst>
            <a:ext uri="{FF2B5EF4-FFF2-40B4-BE49-F238E27FC236}">
              <a16:creationId xmlns:a16="http://schemas.microsoft.com/office/drawing/2014/main" xmlns="" id="{00000000-0008-0000-0200-0000AF000000}"/>
            </a:ext>
          </a:extLst>
        </xdr:cNvPr>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32402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xmlns="" id="{00000000-0008-0000-0200-0000B0000000}"/>
            </a:ext>
          </a:extLst>
        </xdr:cNvPr>
        <xdr:cNvSpPr txBox="1"/>
      </xdr:nvSpPr>
      <xdr:spPr>
        <a:xfrm>
          <a:off x="4673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77" name="楕円 176">
          <a:extLst>
            <a:ext uri="{FF2B5EF4-FFF2-40B4-BE49-F238E27FC236}">
              <a16:creationId xmlns:a16="http://schemas.microsoft.com/office/drawing/2014/main" xmlns="" id="{00000000-0008-0000-0200-0000B100000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150495</xdr:rowOff>
    </xdr:to>
    <xdr:cxnSp macro="">
      <xdr:nvCxnSpPr>
        <xdr:cNvPr id="178" name="直線コネクタ 177">
          <a:extLst>
            <a:ext uri="{FF2B5EF4-FFF2-40B4-BE49-F238E27FC236}">
              <a16:creationId xmlns:a16="http://schemas.microsoft.com/office/drawing/2014/main" xmlns="" id="{00000000-0008-0000-0200-0000B2000000}"/>
            </a:ext>
          </a:extLst>
        </xdr:cNvPr>
        <xdr:cNvCxnSpPr/>
      </xdr:nvCxnSpPr>
      <xdr:spPr>
        <a:xfrm flipV="1">
          <a:off x="3797300" y="10391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79" name="楕円 178">
          <a:extLst>
            <a:ext uri="{FF2B5EF4-FFF2-40B4-BE49-F238E27FC236}">
              <a16:creationId xmlns:a16="http://schemas.microsoft.com/office/drawing/2014/main" xmlns="" id="{00000000-0008-0000-0200-0000B3000000}"/>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66675</xdr:rowOff>
    </xdr:to>
    <xdr:cxnSp macro="">
      <xdr:nvCxnSpPr>
        <xdr:cNvPr id="180" name="直線コネクタ 179">
          <a:extLst>
            <a:ext uri="{FF2B5EF4-FFF2-40B4-BE49-F238E27FC236}">
              <a16:creationId xmlns:a16="http://schemas.microsoft.com/office/drawing/2014/main" xmlns="" id="{00000000-0008-0000-0200-0000B4000000}"/>
            </a:ext>
          </a:extLst>
        </xdr:cNvPr>
        <xdr:cNvCxnSpPr/>
      </xdr:nvCxnSpPr>
      <xdr:spPr>
        <a:xfrm flipV="1">
          <a:off x="2908300" y="104374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81" name="楕円 180">
          <a:extLst>
            <a:ext uri="{FF2B5EF4-FFF2-40B4-BE49-F238E27FC236}">
              <a16:creationId xmlns:a16="http://schemas.microsoft.com/office/drawing/2014/main" xmlns="" id="{00000000-0008-0000-0200-0000B5000000}"/>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66675</xdr:rowOff>
    </xdr:to>
    <xdr:cxnSp macro="">
      <xdr:nvCxnSpPr>
        <xdr:cNvPr id="182" name="直線コネクタ 181">
          <a:extLst>
            <a:ext uri="{FF2B5EF4-FFF2-40B4-BE49-F238E27FC236}">
              <a16:creationId xmlns:a16="http://schemas.microsoft.com/office/drawing/2014/main" xmlns="" id="{00000000-0008-0000-0200-0000B6000000}"/>
            </a:ext>
          </a:extLst>
        </xdr:cNvPr>
        <xdr:cNvCxnSpPr/>
      </xdr:nvCxnSpPr>
      <xdr:spPr>
        <a:xfrm>
          <a:off x="2019300" y="10523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3" name="n_1aveValue【体育館・プール】&#10;有形固定資産減価償却率">
          <a:extLst>
            <a:ext uri="{FF2B5EF4-FFF2-40B4-BE49-F238E27FC236}">
              <a16:creationId xmlns:a16="http://schemas.microsoft.com/office/drawing/2014/main" xmlns="" id="{00000000-0008-0000-0200-0000B7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4" name="n_2aveValue【体育館・プール】&#10;有形固定資産減価償却率">
          <a:extLst>
            <a:ext uri="{FF2B5EF4-FFF2-40B4-BE49-F238E27FC236}">
              <a16:creationId xmlns:a16="http://schemas.microsoft.com/office/drawing/2014/main" xmlns="" id="{00000000-0008-0000-0200-0000B8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5" name="n_3aveValue【体育館・プール】&#10;有形固定資産減価償却率">
          <a:extLst>
            <a:ext uri="{FF2B5EF4-FFF2-40B4-BE49-F238E27FC236}">
              <a16:creationId xmlns:a16="http://schemas.microsoft.com/office/drawing/2014/main" xmlns="" id="{00000000-0008-0000-0200-0000B9000000}"/>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86" name="n_1mainValue【体育館・プール】&#10;有形固定資産減価償却率">
          <a:extLst>
            <a:ext uri="{FF2B5EF4-FFF2-40B4-BE49-F238E27FC236}">
              <a16:creationId xmlns:a16="http://schemas.microsoft.com/office/drawing/2014/main" xmlns="" id="{00000000-0008-0000-0200-0000BA000000}"/>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187" name="n_2mainValue【体育館・プール】&#10;有形固定資産減価償却率">
          <a:extLst>
            <a:ext uri="{FF2B5EF4-FFF2-40B4-BE49-F238E27FC236}">
              <a16:creationId xmlns:a16="http://schemas.microsoft.com/office/drawing/2014/main" xmlns="" id="{00000000-0008-0000-0200-0000BB000000}"/>
            </a:ext>
          </a:extLst>
        </xdr:cNvPr>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188" name="n_3mainValue【体育館・プール】&#10;有形固定資産減価償却率">
          <a:extLst>
            <a:ext uri="{FF2B5EF4-FFF2-40B4-BE49-F238E27FC236}">
              <a16:creationId xmlns:a16="http://schemas.microsoft.com/office/drawing/2014/main" xmlns="" id="{00000000-0008-0000-0200-0000BC000000}"/>
            </a:ext>
          </a:extLst>
        </xdr:cNvPr>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xmlns="" id="{00000000-0008-0000-02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xmlns="" id="{00000000-0008-0000-02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xmlns="" id="{00000000-0008-0000-02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xmlns="" id="{00000000-0008-0000-0200-0000C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xmlns="" id="{00000000-0008-0000-0200-0000C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xmlns="" id="{00000000-0008-0000-02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1" name="【体育館・プール】&#10;一人当たり面積最小値テキスト">
          <a:extLst>
            <a:ext uri="{FF2B5EF4-FFF2-40B4-BE49-F238E27FC236}">
              <a16:creationId xmlns:a16="http://schemas.microsoft.com/office/drawing/2014/main" xmlns="" id="{00000000-0008-0000-0200-0000D3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3" name="【体育館・プール】&#10;一人当たり面積最大値テキスト">
          <a:extLst>
            <a:ext uri="{FF2B5EF4-FFF2-40B4-BE49-F238E27FC236}">
              <a16:creationId xmlns:a16="http://schemas.microsoft.com/office/drawing/2014/main" xmlns="" id="{00000000-0008-0000-0200-0000D5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5" name="【体育館・プール】&#10;一人当たり面積平均値テキスト">
          <a:extLst>
            <a:ext uri="{FF2B5EF4-FFF2-40B4-BE49-F238E27FC236}">
              <a16:creationId xmlns:a16="http://schemas.microsoft.com/office/drawing/2014/main" xmlns="" id="{00000000-0008-0000-0200-0000D7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6" name="フローチャート: 判断 215">
          <a:extLst>
            <a:ext uri="{FF2B5EF4-FFF2-40B4-BE49-F238E27FC236}">
              <a16:creationId xmlns:a16="http://schemas.microsoft.com/office/drawing/2014/main" xmlns="" id="{00000000-0008-0000-0200-0000D8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7" name="フローチャート: 判断 216">
          <a:extLst>
            <a:ext uri="{FF2B5EF4-FFF2-40B4-BE49-F238E27FC236}">
              <a16:creationId xmlns:a16="http://schemas.microsoft.com/office/drawing/2014/main" xmlns="" id="{00000000-0008-0000-0200-0000D9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18" name="フローチャート: 判断 217">
          <a:extLst>
            <a:ext uri="{FF2B5EF4-FFF2-40B4-BE49-F238E27FC236}">
              <a16:creationId xmlns:a16="http://schemas.microsoft.com/office/drawing/2014/main" xmlns="" id="{00000000-0008-0000-0200-0000DA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109060</xdr:rowOff>
    </xdr:from>
    <xdr:to>
      <xdr:col>41</xdr:col>
      <xdr:colOff>101600</xdr:colOff>
      <xdr:row>64</xdr:row>
      <xdr:rowOff>39210</xdr:rowOff>
    </xdr:to>
    <xdr:sp macro="" textlink="">
      <xdr:nvSpPr>
        <xdr:cNvPr id="219" name="フローチャート: 判断 218">
          <a:extLst>
            <a:ext uri="{FF2B5EF4-FFF2-40B4-BE49-F238E27FC236}">
              <a16:creationId xmlns:a16="http://schemas.microsoft.com/office/drawing/2014/main" xmlns="" id="{00000000-0008-0000-0200-0000DB000000}"/>
            </a:ext>
          </a:extLst>
        </xdr:cNvPr>
        <xdr:cNvSpPr/>
      </xdr:nvSpPr>
      <xdr:spPr>
        <a:xfrm>
          <a:off x="7810500" y="1091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00000000-0008-0000-02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78656</xdr:rowOff>
    </xdr:from>
    <xdr:to>
      <xdr:col>55</xdr:col>
      <xdr:colOff>50800</xdr:colOff>
      <xdr:row>64</xdr:row>
      <xdr:rowOff>8806</xdr:rowOff>
    </xdr:to>
    <xdr:sp macro="" textlink="">
      <xdr:nvSpPr>
        <xdr:cNvPr id="225" name="楕円 224">
          <a:extLst>
            <a:ext uri="{FF2B5EF4-FFF2-40B4-BE49-F238E27FC236}">
              <a16:creationId xmlns:a16="http://schemas.microsoft.com/office/drawing/2014/main" xmlns="" id="{00000000-0008-0000-0200-0000E1000000}"/>
            </a:ext>
          </a:extLst>
        </xdr:cNvPr>
        <xdr:cNvSpPr/>
      </xdr:nvSpPr>
      <xdr:spPr>
        <a:xfrm>
          <a:off x="10426700" y="108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26" name="【体育館・プール】&#10;一人当たり面積該当値テキスト">
          <a:extLst>
            <a:ext uri="{FF2B5EF4-FFF2-40B4-BE49-F238E27FC236}">
              <a16:creationId xmlns:a16="http://schemas.microsoft.com/office/drawing/2014/main" xmlns="" id="{00000000-0008-0000-0200-0000E2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79639</xdr:rowOff>
    </xdr:from>
    <xdr:to>
      <xdr:col>50</xdr:col>
      <xdr:colOff>165100</xdr:colOff>
      <xdr:row>64</xdr:row>
      <xdr:rowOff>9789</xdr:rowOff>
    </xdr:to>
    <xdr:sp macro="" textlink="">
      <xdr:nvSpPr>
        <xdr:cNvPr id="227" name="楕円 226">
          <a:extLst>
            <a:ext uri="{FF2B5EF4-FFF2-40B4-BE49-F238E27FC236}">
              <a16:creationId xmlns:a16="http://schemas.microsoft.com/office/drawing/2014/main" xmlns="" id="{00000000-0008-0000-0200-0000E3000000}"/>
            </a:ext>
          </a:extLst>
        </xdr:cNvPr>
        <xdr:cNvSpPr/>
      </xdr:nvSpPr>
      <xdr:spPr>
        <a:xfrm>
          <a:off x="9588500" y="10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129456</xdr:rowOff>
    </xdr:from>
    <xdr:to>
      <xdr:col>55</xdr:col>
      <xdr:colOff>0</xdr:colOff>
      <xdr:row>63</xdr:row>
      <xdr:rowOff>130439</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flipV="1">
          <a:off x="9639300" y="10930806"/>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72575</xdr:rowOff>
    </xdr:from>
    <xdr:to>
      <xdr:col>46</xdr:col>
      <xdr:colOff>38100</xdr:colOff>
      <xdr:row>64</xdr:row>
      <xdr:rowOff>2725</xdr:rowOff>
    </xdr:to>
    <xdr:sp macro="" textlink="">
      <xdr:nvSpPr>
        <xdr:cNvPr id="229" name="楕円 228">
          <a:extLst>
            <a:ext uri="{FF2B5EF4-FFF2-40B4-BE49-F238E27FC236}">
              <a16:creationId xmlns:a16="http://schemas.microsoft.com/office/drawing/2014/main" xmlns="" id="{00000000-0008-0000-0200-0000E5000000}"/>
            </a:ext>
          </a:extLst>
        </xdr:cNvPr>
        <xdr:cNvSpPr/>
      </xdr:nvSpPr>
      <xdr:spPr>
        <a:xfrm>
          <a:off x="8699500" y="108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123375</xdr:rowOff>
    </xdr:from>
    <xdr:to>
      <xdr:col>50</xdr:col>
      <xdr:colOff>114300</xdr:colOff>
      <xdr:row>63</xdr:row>
      <xdr:rowOff>130439</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8750300" y="10924725"/>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88852</xdr:rowOff>
    </xdr:from>
    <xdr:to>
      <xdr:col>41</xdr:col>
      <xdr:colOff>101600</xdr:colOff>
      <xdr:row>64</xdr:row>
      <xdr:rowOff>19002</xdr:rowOff>
    </xdr:to>
    <xdr:sp macro="" textlink="">
      <xdr:nvSpPr>
        <xdr:cNvPr id="231" name="楕円 230">
          <a:extLst>
            <a:ext uri="{FF2B5EF4-FFF2-40B4-BE49-F238E27FC236}">
              <a16:creationId xmlns:a16="http://schemas.microsoft.com/office/drawing/2014/main" xmlns="" id="{00000000-0008-0000-0200-0000E7000000}"/>
            </a:ext>
          </a:extLst>
        </xdr:cNvPr>
        <xdr:cNvSpPr/>
      </xdr:nvSpPr>
      <xdr:spPr>
        <a:xfrm>
          <a:off x="7810500" y="108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123375</xdr:rowOff>
    </xdr:from>
    <xdr:to>
      <xdr:col>45</xdr:col>
      <xdr:colOff>177800</xdr:colOff>
      <xdr:row>63</xdr:row>
      <xdr:rowOff>139652</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flipV="1">
          <a:off x="7861300" y="10924725"/>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24805</xdr:rowOff>
    </xdr:from>
    <xdr:ext cx="469744" cy="259045"/>
    <xdr:sp macro="" textlink="">
      <xdr:nvSpPr>
        <xdr:cNvPr id="233" name="n_1aveValue【体育館・プール】&#10;一人当たり面積">
          <a:extLst>
            <a:ext uri="{FF2B5EF4-FFF2-40B4-BE49-F238E27FC236}">
              <a16:creationId xmlns:a16="http://schemas.microsoft.com/office/drawing/2014/main" xmlns="" id="{00000000-0008-0000-0200-0000E9000000}"/>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234" name="n_2aveValue【体育館・プール】&#10;一人当たり面積">
          <a:extLst>
            <a:ext uri="{FF2B5EF4-FFF2-40B4-BE49-F238E27FC236}">
              <a16:creationId xmlns:a16="http://schemas.microsoft.com/office/drawing/2014/main" xmlns="" id="{00000000-0008-0000-0200-0000EA000000}"/>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30337</xdr:rowOff>
    </xdr:from>
    <xdr:ext cx="469744" cy="259045"/>
    <xdr:sp macro="" textlink="">
      <xdr:nvSpPr>
        <xdr:cNvPr id="235" name="n_3aveValue【体育館・プール】&#10;一人当たり面積">
          <a:extLst>
            <a:ext uri="{FF2B5EF4-FFF2-40B4-BE49-F238E27FC236}">
              <a16:creationId xmlns:a16="http://schemas.microsoft.com/office/drawing/2014/main" xmlns="" id="{00000000-0008-0000-0200-0000EB000000}"/>
            </a:ext>
          </a:extLst>
        </xdr:cNvPr>
        <xdr:cNvSpPr txBox="1"/>
      </xdr:nvSpPr>
      <xdr:spPr>
        <a:xfrm>
          <a:off x="7626427" y="1100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26316</xdr:rowOff>
    </xdr:from>
    <xdr:ext cx="469744" cy="259045"/>
    <xdr:sp macro="" textlink="">
      <xdr:nvSpPr>
        <xdr:cNvPr id="236" name="n_1mainValue【体育館・プール】&#10;一人当たり面積">
          <a:extLst>
            <a:ext uri="{FF2B5EF4-FFF2-40B4-BE49-F238E27FC236}">
              <a16:creationId xmlns:a16="http://schemas.microsoft.com/office/drawing/2014/main" xmlns="" id="{00000000-0008-0000-0200-0000EC000000}"/>
            </a:ext>
          </a:extLst>
        </xdr:cNvPr>
        <xdr:cNvSpPr txBox="1"/>
      </xdr:nvSpPr>
      <xdr:spPr>
        <a:xfrm>
          <a:off x="9391727" y="106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19252</xdr:rowOff>
    </xdr:from>
    <xdr:ext cx="469744" cy="259045"/>
    <xdr:sp macro="" textlink="">
      <xdr:nvSpPr>
        <xdr:cNvPr id="237" name="n_2mainValue【体育館・プール】&#10;一人当たり面積">
          <a:extLst>
            <a:ext uri="{FF2B5EF4-FFF2-40B4-BE49-F238E27FC236}">
              <a16:creationId xmlns:a16="http://schemas.microsoft.com/office/drawing/2014/main" xmlns="" id="{00000000-0008-0000-0200-0000ED000000}"/>
            </a:ext>
          </a:extLst>
        </xdr:cNvPr>
        <xdr:cNvSpPr txBox="1"/>
      </xdr:nvSpPr>
      <xdr:spPr>
        <a:xfrm>
          <a:off x="8515427" y="106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35529</xdr:rowOff>
    </xdr:from>
    <xdr:ext cx="469744" cy="259045"/>
    <xdr:sp macro="" textlink="">
      <xdr:nvSpPr>
        <xdr:cNvPr id="238" name="n_3mainValue【体育館・プール】&#10;一人当たり面積">
          <a:extLst>
            <a:ext uri="{FF2B5EF4-FFF2-40B4-BE49-F238E27FC236}">
              <a16:creationId xmlns:a16="http://schemas.microsoft.com/office/drawing/2014/main" xmlns="" id="{00000000-0008-0000-0200-0000EE000000}"/>
            </a:ext>
          </a:extLst>
        </xdr:cNvPr>
        <xdr:cNvSpPr txBox="1"/>
      </xdr:nvSpPr>
      <xdr:spPr>
        <a:xfrm>
          <a:off x="7626427" y="1066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xmlns="" id="{00000000-0008-0000-02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a:extLst>
            <a:ext uri="{FF2B5EF4-FFF2-40B4-BE49-F238E27FC236}">
              <a16:creationId xmlns:a16="http://schemas.microsoft.com/office/drawing/2014/main" xmlns="" id="{00000000-0008-0000-0200-0000F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xmlns="" id="{00000000-0008-0000-0200-0000F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xmlns="" id="{00000000-0008-0000-0200-0000F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xmlns="" id="{00000000-0008-0000-0200-00000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xmlns="" id="{00000000-0008-0000-0200-00000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00000000-0008-0000-02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xmlns="" id="{00000000-0008-0000-02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5" name="【福祉施設】&#10;有形固定資産減価償却率最小値テキスト">
          <a:extLst>
            <a:ext uri="{FF2B5EF4-FFF2-40B4-BE49-F238E27FC236}">
              <a16:creationId xmlns:a16="http://schemas.microsoft.com/office/drawing/2014/main" xmlns="" id="{00000000-0008-0000-0200-00000901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7" name="【福祉施設】&#10;有形固定資産減価償却率最大値テキスト">
          <a:extLst>
            <a:ext uri="{FF2B5EF4-FFF2-40B4-BE49-F238E27FC236}">
              <a16:creationId xmlns:a16="http://schemas.microsoft.com/office/drawing/2014/main" xmlns="" id="{00000000-0008-0000-0200-00000B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69" name="【福祉施設】&#10;有形固定資産減価償却率平均値テキスト">
          <a:extLst>
            <a:ext uri="{FF2B5EF4-FFF2-40B4-BE49-F238E27FC236}">
              <a16:creationId xmlns:a16="http://schemas.microsoft.com/office/drawing/2014/main" xmlns="" id="{00000000-0008-0000-0200-00000D01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0" name="フローチャート: 判断 269">
          <a:extLst>
            <a:ext uri="{FF2B5EF4-FFF2-40B4-BE49-F238E27FC236}">
              <a16:creationId xmlns:a16="http://schemas.microsoft.com/office/drawing/2014/main" xmlns="" id="{00000000-0008-0000-0200-00000E01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1" name="フローチャート: 判断 270">
          <a:extLst>
            <a:ext uri="{FF2B5EF4-FFF2-40B4-BE49-F238E27FC236}">
              <a16:creationId xmlns:a16="http://schemas.microsoft.com/office/drawing/2014/main" xmlns="" id="{00000000-0008-0000-0200-00000F01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2" name="フローチャート: 判断 271">
          <a:extLst>
            <a:ext uri="{FF2B5EF4-FFF2-40B4-BE49-F238E27FC236}">
              <a16:creationId xmlns:a16="http://schemas.microsoft.com/office/drawing/2014/main" xmlns="" id="{00000000-0008-0000-0200-00001001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3" name="フローチャート: 判断 272">
          <a:extLst>
            <a:ext uri="{FF2B5EF4-FFF2-40B4-BE49-F238E27FC236}">
              <a16:creationId xmlns:a16="http://schemas.microsoft.com/office/drawing/2014/main" xmlns="" id="{00000000-0008-0000-0200-00001101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50981</xdr:rowOff>
    </xdr:from>
    <xdr:to>
      <xdr:col>24</xdr:col>
      <xdr:colOff>114300</xdr:colOff>
      <xdr:row>80</xdr:row>
      <xdr:rowOff>152581</xdr:rowOff>
    </xdr:to>
    <xdr:sp macro="" textlink="">
      <xdr:nvSpPr>
        <xdr:cNvPr id="279" name="楕円 278">
          <a:extLst>
            <a:ext uri="{FF2B5EF4-FFF2-40B4-BE49-F238E27FC236}">
              <a16:creationId xmlns:a16="http://schemas.microsoft.com/office/drawing/2014/main" xmlns="" id="{00000000-0008-0000-0200-000017010000}"/>
            </a:ext>
          </a:extLst>
        </xdr:cNvPr>
        <xdr:cNvSpPr/>
      </xdr:nvSpPr>
      <xdr:spPr>
        <a:xfrm>
          <a:off x="45847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73858</xdr:rowOff>
    </xdr:from>
    <xdr:ext cx="405111" cy="259045"/>
    <xdr:sp macro="" textlink="">
      <xdr:nvSpPr>
        <xdr:cNvPr id="280" name="【福祉施設】&#10;有形固定資産減価償却率該当値テキスト">
          <a:extLst>
            <a:ext uri="{FF2B5EF4-FFF2-40B4-BE49-F238E27FC236}">
              <a16:creationId xmlns:a16="http://schemas.microsoft.com/office/drawing/2014/main" xmlns="" id="{00000000-0008-0000-0200-000018010000}"/>
            </a:ext>
          </a:extLst>
        </xdr:cNvPr>
        <xdr:cNvSpPr txBox="1"/>
      </xdr:nvSpPr>
      <xdr:spPr>
        <a:xfrm>
          <a:off x="4673600" y="1361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281" name="楕円 280">
          <a:extLst>
            <a:ext uri="{FF2B5EF4-FFF2-40B4-BE49-F238E27FC236}">
              <a16:creationId xmlns:a16="http://schemas.microsoft.com/office/drawing/2014/main" xmlns="" id="{00000000-0008-0000-0200-000019010000}"/>
            </a:ext>
          </a:extLst>
        </xdr:cNvPr>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101781</xdr:rowOff>
    </xdr:from>
    <xdr:to>
      <xdr:col>24</xdr:col>
      <xdr:colOff>63500</xdr:colOff>
      <xdr:row>80</xdr:row>
      <xdr:rowOff>132806</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flipV="1">
          <a:off x="3797300" y="138177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83" name="楕円 282">
          <a:extLst>
            <a:ext uri="{FF2B5EF4-FFF2-40B4-BE49-F238E27FC236}">
              <a16:creationId xmlns:a16="http://schemas.microsoft.com/office/drawing/2014/main" xmlns="" id="{00000000-0008-0000-0200-00001B010000}"/>
            </a:ext>
          </a:extLst>
        </xdr:cNvPr>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80</xdr:row>
      <xdr:rowOff>162198</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flipV="1">
          <a:off x="2908300" y="138488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134257</xdr:rowOff>
    </xdr:from>
    <xdr:to>
      <xdr:col>10</xdr:col>
      <xdr:colOff>165100</xdr:colOff>
      <xdr:row>81</xdr:row>
      <xdr:rowOff>64407</xdr:rowOff>
    </xdr:to>
    <xdr:sp macro="" textlink="">
      <xdr:nvSpPr>
        <xdr:cNvPr id="285" name="楕円 284">
          <a:extLst>
            <a:ext uri="{FF2B5EF4-FFF2-40B4-BE49-F238E27FC236}">
              <a16:creationId xmlns:a16="http://schemas.microsoft.com/office/drawing/2014/main" xmlns="" id="{00000000-0008-0000-0200-00001D010000}"/>
            </a:ext>
          </a:extLst>
        </xdr:cNvPr>
        <xdr:cNvSpPr/>
      </xdr:nvSpPr>
      <xdr:spPr>
        <a:xfrm>
          <a:off x="1968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13607</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flipV="1">
          <a:off x="2019300" y="138781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87" name="n_1aveValue【福祉施設】&#10;有形固定資産減価償却率">
          <a:extLst>
            <a:ext uri="{FF2B5EF4-FFF2-40B4-BE49-F238E27FC236}">
              <a16:creationId xmlns:a16="http://schemas.microsoft.com/office/drawing/2014/main" xmlns="" id="{00000000-0008-0000-0200-00001F01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88" name="n_2aveValue【福祉施設】&#10;有形固定資産減価償却率">
          <a:extLst>
            <a:ext uri="{FF2B5EF4-FFF2-40B4-BE49-F238E27FC236}">
              <a16:creationId xmlns:a16="http://schemas.microsoft.com/office/drawing/2014/main" xmlns="" id="{00000000-0008-0000-0200-00002001000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89" name="n_3aveValue【福祉施設】&#10;有形固定資産減価償却率">
          <a:extLst>
            <a:ext uri="{FF2B5EF4-FFF2-40B4-BE49-F238E27FC236}">
              <a16:creationId xmlns:a16="http://schemas.microsoft.com/office/drawing/2014/main" xmlns="" id="{00000000-0008-0000-0200-000021010000}"/>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3283</xdr:rowOff>
    </xdr:from>
    <xdr:ext cx="405111" cy="259045"/>
    <xdr:sp macro="" textlink="">
      <xdr:nvSpPr>
        <xdr:cNvPr id="290" name="n_1mainValue【福祉施設】&#10;有形固定資産減価償却率">
          <a:extLst>
            <a:ext uri="{FF2B5EF4-FFF2-40B4-BE49-F238E27FC236}">
              <a16:creationId xmlns:a16="http://schemas.microsoft.com/office/drawing/2014/main" xmlns="" id="{00000000-0008-0000-0200-000022010000}"/>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291" name="n_2mainValue【福祉施設】&#10;有形固定資産減価償却率">
          <a:extLst>
            <a:ext uri="{FF2B5EF4-FFF2-40B4-BE49-F238E27FC236}">
              <a16:creationId xmlns:a16="http://schemas.microsoft.com/office/drawing/2014/main" xmlns="" id="{00000000-0008-0000-0200-000023010000}"/>
            </a:ext>
          </a:extLst>
        </xdr:cNvPr>
        <xdr:cNvSpPr txBox="1"/>
      </xdr:nvSpPr>
      <xdr:spPr>
        <a:xfrm>
          <a:off x="2705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80934</xdr:rowOff>
    </xdr:from>
    <xdr:ext cx="405111" cy="259045"/>
    <xdr:sp macro="" textlink="">
      <xdr:nvSpPr>
        <xdr:cNvPr id="292" name="n_3mainValue【福祉施設】&#10;有形固定資産減価償却率">
          <a:extLst>
            <a:ext uri="{FF2B5EF4-FFF2-40B4-BE49-F238E27FC236}">
              <a16:creationId xmlns:a16="http://schemas.microsoft.com/office/drawing/2014/main" xmlns="" id="{00000000-0008-0000-0200-000024010000}"/>
            </a:ext>
          </a:extLst>
        </xdr:cNvPr>
        <xdr:cNvSpPr txBox="1"/>
      </xdr:nvSpPr>
      <xdr:spPr>
        <a:xfrm>
          <a:off x="1816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xmlns="" id="{00000000-0008-0000-02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xmlns="" id="{00000000-0008-0000-02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xmlns="" id="{00000000-0008-0000-02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xmlns="" id="{00000000-0008-0000-02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6" name="直線コネクタ 315">
          <a:extLst>
            <a:ext uri="{FF2B5EF4-FFF2-40B4-BE49-F238E27FC236}">
              <a16:creationId xmlns:a16="http://schemas.microsoft.com/office/drawing/2014/main" xmlns="" id="{00000000-0008-0000-0200-00003C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7" name="【福祉施設】&#10;一人当たり面積最小値テキスト">
          <a:extLst>
            <a:ext uri="{FF2B5EF4-FFF2-40B4-BE49-F238E27FC236}">
              <a16:creationId xmlns:a16="http://schemas.microsoft.com/office/drawing/2014/main" xmlns="" id="{00000000-0008-0000-0200-00003D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8" name="直線コネクタ 317">
          <a:extLst>
            <a:ext uri="{FF2B5EF4-FFF2-40B4-BE49-F238E27FC236}">
              <a16:creationId xmlns:a16="http://schemas.microsoft.com/office/drawing/2014/main" xmlns="" id="{00000000-0008-0000-0200-00003E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19" name="【福祉施設】&#10;一人当たり面積最大値テキスト">
          <a:extLst>
            <a:ext uri="{FF2B5EF4-FFF2-40B4-BE49-F238E27FC236}">
              <a16:creationId xmlns:a16="http://schemas.microsoft.com/office/drawing/2014/main" xmlns="" id="{00000000-0008-0000-0200-00003F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0" name="直線コネクタ 319">
          <a:extLst>
            <a:ext uri="{FF2B5EF4-FFF2-40B4-BE49-F238E27FC236}">
              <a16:creationId xmlns:a16="http://schemas.microsoft.com/office/drawing/2014/main" xmlns="" id="{00000000-0008-0000-0200-000040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21" name="【福祉施設】&#10;一人当たり面積平均値テキスト">
          <a:extLst>
            <a:ext uri="{FF2B5EF4-FFF2-40B4-BE49-F238E27FC236}">
              <a16:creationId xmlns:a16="http://schemas.microsoft.com/office/drawing/2014/main" xmlns="" id="{00000000-0008-0000-0200-000041010000}"/>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2" name="フローチャート: 判断 321">
          <a:extLst>
            <a:ext uri="{FF2B5EF4-FFF2-40B4-BE49-F238E27FC236}">
              <a16:creationId xmlns:a16="http://schemas.microsoft.com/office/drawing/2014/main" xmlns="" id="{00000000-0008-0000-0200-000042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3" name="フローチャート: 判断 322">
          <a:extLst>
            <a:ext uri="{FF2B5EF4-FFF2-40B4-BE49-F238E27FC236}">
              <a16:creationId xmlns:a16="http://schemas.microsoft.com/office/drawing/2014/main" xmlns="" id="{00000000-0008-0000-0200-000043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4" name="フローチャート: 判断 323">
          <a:extLst>
            <a:ext uri="{FF2B5EF4-FFF2-40B4-BE49-F238E27FC236}">
              <a16:creationId xmlns:a16="http://schemas.microsoft.com/office/drawing/2014/main" xmlns="" id="{00000000-0008-0000-0200-000044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66548</xdr:rowOff>
    </xdr:from>
    <xdr:to>
      <xdr:col>41</xdr:col>
      <xdr:colOff>101600</xdr:colOff>
      <xdr:row>85</xdr:row>
      <xdr:rowOff>168148</xdr:rowOff>
    </xdr:to>
    <xdr:sp macro="" textlink="">
      <xdr:nvSpPr>
        <xdr:cNvPr id="325" name="フローチャート: 判断 324">
          <a:extLst>
            <a:ext uri="{FF2B5EF4-FFF2-40B4-BE49-F238E27FC236}">
              <a16:creationId xmlns:a16="http://schemas.microsoft.com/office/drawing/2014/main" xmlns="" id="{00000000-0008-0000-0200-000045010000}"/>
            </a:ext>
          </a:extLst>
        </xdr:cNvPr>
        <xdr:cNvSpPr/>
      </xdr:nvSpPr>
      <xdr:spPr>
        <a:xfrm>
          <a:off x="7810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77978</xdr:rowOff>
    </xdr:from>
    <xdr:to>
      <xdr:col>55</xdr:col>
      <xdr:colOff>50800</xdr:colOff>
      <xdr:row>85</xdr:row>
      <xdr:rowOff>8128</xdr:rowOff>
    </xdr:to>
    <xdr:sp macro="" textlink="">
      <xdr:nvSpPr>
        <xdr:cNvPr id="331" name="楕円 330">
          <a:extLst>
            <a:ext uri="{FF2B5EF4-FFF2-40B4-BE49-F238E27FC236}">
              <a16:creationId xmlns:a16="http://schemas.microsoft.com/office/drawing/2014/main" xmlns="" id="{00000000-0008-0000-0200-00004B010000}"/>
            </a:ext>
          </a:extLst>
        </xdr:cNvPr>
        <xdr:cNvSpPr/>
      </xdr:nvSpPr>
      <xdr:spPr>
        <a:xfrm>
          <a:off x="104267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100855</xdr:rowOff>
    </xdr:from>
    <xdr:ext cx="469744" cy="259045"/>
    <xdr:sp macro="" textlink="">
      <xdr:nvSpPr>
        <xdr:cNvPr id="332" name="【福祉施設】&#10;一人当たり面積該当値テキスト">
          <a:extLst>
            <a:ext uri="{FF2B5EF4-FFF2-40B4-BE49-F238E27FC236}">
              <a16:creationId xmlns:a16="http://schemas.microsoft.com/office/drawing/2014/main" xmlns="" id="{00000000-0008-0000-0200-00004C010000}"/>
            </a:ext>
          </a:extLst>
        </xdr:cNvPr>
        <xdr:cNvSpPr txBox="1"/>
      </xdr:nvSpPr>
      <xdr:spPr>
        <a:xfrm>
          <a:off x="10515600" y="1433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33" name="楕円 332">
          <a:extLst>
            <a:ext uri="{FF2B5EF4-FFF2-40B4-BE49-F238E27FC236}">
              <a16:creationId xmlns:a16="http://schemas.microsoft.com/office/drawing/2014/main" xmlns="" id="{00000000-0008-0000-0200-00004D010000}"/>
            </a:ext>
          </a:extLst>
        </xdr:cNvPr>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128778</xdr:rowOff>
    </xdr:from>
    <xdr:to>
      <xdr:col>55</xdr:col>
      <xdr:colOff>0</xdr:colOff>
      <xdr:row>84</xdr:row>
      <xdr:rowOff>136398</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flipV="1">
          <a:off x="9639300" y="1453057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93218</xdr:rowOff>
    </xdr:from>
    <xdr:to>
      <xdr:col>46</xdr:col>
      <xdr:colOff>38100</xdr:colOff>
      <xdr:row>85</xdr:row>
      <xdr:rowOff>23368</xdr:rowOff>
    </xdr:to>
    <xdr:sp macro="" textlink="">
      <xdr:nvSpPr>
        <xdr:cNvPr id="335" name="楕円 334">
          <a:extLst>
            <a:ext uri="{FF2B5EF4-FFF2-40B4-BE49-F238E27FC236}">
              <a16:creationId xmlns:a16="http://schemas.microsoft.com/office/drawing/2014/main" xmlns="" id="{00000000-0008-0000-0200-00004F010000}"/>
            </a:ext>
          </a:extLst>
        </xdr:cNvPr>
        <xdr:cNvSpPr/>
      </xdr:nvSpPr>
      <xdr:spPr>
        <a:xfrm>
          <a:off x="8699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144018</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flipV="1">
          <a:off x="8750300" y="145381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100076</xdr:rowOff>
    </xdr:from>
    <xdr:to>
      <xdr:col>41</xdr:col>
      <xdr:colOff>101600</xdr:colOff>
      <xdr:row>85</xdr:row>
      <xdr:rowOff>30226</xdr:rowOff>
    </xdr:to>
    <xdr:sp macro="" textlink="">
      <xdr:nvSpPr>
        <xdr:cNvPr id="337" name="楕円 336">
          <a:extLst>
            <a:ext uri="{FF2B5EF4-FFF2-40B4-BE49-F238E27FC236}">
              <a16:creationId xmlns:a16="http://schemas.microsoft.com/office/drawing/2014/main" xmlns="" id="{00000000-0008-0000-0200-000051010000}"/>
            </a:ext>
          </a:extLst>
        </xdr:cNvPr>
        <xdr:cNvSpPr/>
      </xdr:nvSpPr>
      <xdr:spPr>
        <a:xfrm>
          <a:off x="7810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144018</xdr:rowOff>
    </xdr:from>
    <xdr:to>
      <xdr:col>45</xdr:col>
      <xdr:colOff>177800</xdr:colOff>
      <xdr:row>84</xdr:row>
      <xdr:rowOff>150876</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flipV="1">
          <a:off x="7861300" y="145458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39" name="n_1aveValue【福祉施設】&#10;一人当たり面積">
          <a:extLst>
            <a:ext uri="{FF2B5EF4-FFF2-40B4-BE49-F238E27FC236}">
              <a16:creationId xmlns:a16="http://schemas.microsoft.com/office/drawing/2014/main" xmlns="" id="{00000000-0008-0000-0200-000053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40" name="n_2aveValue【福祉施設】&#10;一人当たり面積">
          <a:extLst>
            <a:ext uri="{FF2B5EF4-FFF2-40B4-BE49-F238E27FC236}">
              <a16:creationId xmlns:a16="http://schemas.microsoft.com/office/drawing/2014/main" xmlns="" id="{00000000-0008-0000-0200-000054010000}"/>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159275</xdr:rowOff>
    </xdr:from>
    <xdr:ext cx="469744" cy="259045"/>
    <xdr:sp macro="" textlink="">
      <xdr:nvSpPr>
        <xdr:cNvPr id="341" name="n_3aveValue【福祉施設】&#10;一人当たり面積">
          <a:extLst>
            <a:ext uri="{FF2B5EF4-FFF2-40B4-BE49-F238E27FC236}">
              <a16:creationId xmlns:a16="http://schemas.microsoft.com/office/drawing/2014/main" xmlns="" id="{00000000-0008-0000-0200-000055010000}"/>
            </a:ext>
          </a:extLst>
        </xdr:cNvPr>
        <xdr:cNvSpPr txBox="1"/>
      </xdr:nvSpPr>
      <xdr:spPr>
        <a:xfrm>
          <a:off x="7626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42" name="n_1mainValue【福祉施設】&#10;一人当たり面積">
          <a:extLst>
            <a:ext uri="{FF2B5EF4-FFF2-40B4-BE49-F238E27FC236}">
              <a16:creationId xmlns:a16="http://schemas.microsoft.com/office/drawing/2014/main" xmlns="" id="{00000000-0008-0000-0200-000056010000}"/>
            </a:ext>
          </a:extLst>
        </xdr:cNvPr>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39895</xdr:rowOff>
    </xdr:from>
    <xdr:ext cx="469744" cy="259045"/>
    <xdr:sp macro="" textlink="">
      <xdr:nvSpPr>
        <xdr:cNvPr id="343" name="n_2mainValue【福祉施設】&#10;一人当たり面積">
          <a:extLst>
            <a:ext uri="{FF2B5EF4-FFF2-40B4-BE49-F238E27FC236}">
              <a16:creationId xmlns:a16="http://schemas.microsoft.com/office/drawing/2014/main" xmlns="" id="{00000000-0008-0000-0200-000057010000}"/>
            </a:ext>
          </a:extLst>
        </xdr:cNvPr>
        <xdr:cNvSpPr txBox="1"/>
      </xdr:nvSpPr>
      <xdr:spPr>
        <a:xfrm>
          <a:off x="8515427" y="1427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46753</xdr:rowOff>
    </xdr:from>
    <xdr:ext cx="469744" cy="259045"/>
    <xdr:sp macro="" textlink="">
      <xdr:nvSpPr>
        <xdr:cNvPr id="344" name="n_3mainValue【福祉施設】&#10;一人当たり面積">
          <a:extLst>
            <a:ext uri="{FF2B5EF4-FFF2-40B4-BE49-F238E27FC236}">
              <a16:creationId xmlns:a16="http://schemas.microsoft.com/office/drawing/2014/main" xmlns="" id="{00000000-0008-0000-0200-000058010000}"/>
            </a:ext>
          </a:extLst>
        </xdr:cNvPr>
        <xdr:cNvSpPr txBox="1"/>
      </xdr:nvSpPr>
      <xdr:spPr>
        <a:xfrm>
          <a:off x="7626427"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00000000-0008-0000-02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00000000-0008-0000-02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00000000-0008-0000-02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00000000-0008-0000-02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00000000-0008-0000-02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00000000-0008-0000-02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00000000-0008-0000-02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00000000-0008-0000-02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xmlns="" id="{00000000-0008-0000-02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xmlns="" id="{00000000-0008-0000-02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xmlns="" id="{00000000-0008-0000-02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xmlns="" id="{00000000-0008-0000-02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xmlns="" id="{00000000-0008-0000-02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xmlns="" id="{00000000-0008-0000-02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xmlns="" id="{00000000-0008-0000-02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xmlns="" id="{00000000-0008-0000-02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xmlns="" id="{00000000-0008-0000-02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xmlns="" id="{00000000-0008-0000-02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xmlns="" id="{00000000-0008-0000-02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xmlns="" id="{00000000-0008-0000-02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xmlns="" id="{00000000-0008-0000-02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xmlns="" id="{00000000-0008-0000-0200-00007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xmlns="" id="{00000000-0008-0000-0200-00007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xmlns="" id="{00000000-0008-0000-0200-00007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00000000-0008-0000-0200-00008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a:extLst>
            <a:ext uri="{FF2B5EF4-FFF2-40B4-BE49-F238E27FC236}">
              <a16:creationId xmlns:a16="http://schemas.microsoft.com/office/drawing/2014/main" xmlns="" id="{00000000-0008-0000-0200-00008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7" name="【一般廃棄物処理施設】&#10;有形固定資産減価償却率最小値テキスト">
          <a:extLst>
            <a:ext uri="{FF2B5EF4-FFF2-40B4-BE49-F238E27FC236}">
              <a16:creationId xmlns:a16="http://schemas.microsoft.com/office/drawing/2014/main" xmlns="" id="{00000000-0008-0000-0200-000083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一般廃棄物処理施設】&#10;有形固定資産減価償却率最大値テキスト">
          <a:extLst>
            <a:ext uri="{FF2B5EF4-FFF2-40B4-BE49-F238E27FC236}">
              <a16:creationId xmlns:a16="http://schemas.microsoft.com/office/drawing/2014/main" xmlns="" id="{00000000-0008-0000-0200-00008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91" name="【一般廃棄物処理施設】&#10;有形固定資産減価償却率平均値テキスト">
          <a:extLst>
            <a:ext uri="{FF2B5EF4-FFF2-40B4-BE49-F238E27FC236}">
              <a16:creationId xmlns:a16="http://schemas.microsoft.com/office/drawing/2014/main" xmlns="" id="{00000000-0008-0000-0200-000087010000}"/>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2" name="フローチャート: 判断 391">
          <a:extLst>
            <a:ext uri="{FF2B5EF4-FFF2-40B4-BE49-F238E27FC236}">
              <a16:creationId xmlns:a16="http://schemas.microsoft.com/office/drawing/2014/main" xmlns="" id="{00000000-0008-0000-0200-000088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93" name="フローチャート: 判断 392">
          <a:extLst>
            <a:ext uri="{FF2B5EF4-FFF2-40B4-BE49-F238E27FC236}">
              <a16:creationId xmlns:a16="http://schemas.microsoft.com/office/drawing/2014/main" xmlns="" id="{00000000-0008-0000-0200-000089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94" name="フローチャート: 判断 393">
          <a:extLst>
            <a:ext uri="{FF2B5EF4-FFF2-40B4-BE49-F238E27FC236}">
              <a16:creationId xmlns:a16="http://schemas.microsoft.com/office/drawing/2014/main" xmlns="" id="{00000000-0008-0000-0200-00008A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66222</xdr:rowOff>
    </xdr:from>
    <xdr:to>
      <xdr:col>72</xdr:col>
      <xdr:colOff>38100</xdr:colOff>
      <xdr:row>36</xdr:row>
      <xdr:rowOff>167822</xdr:rowOff>
    </xdr:to>
    <xdr:sp macro="" textlink="">
      <xdr:nvSpPr>
        <xdr:cNvPr id="395" name="フローチャート: 判断 394">
          <a:extLst>
            <a:ext uri="{FF2B5EF4-FFF2-40B4-BE49-F238E27FC236}">
              <a16:creationId xmlns:a16="http://schemas.microsoft.com/office/drawing/2014/main" xmlns="" id="{00000000-0008-0000-0200-00008B010000}"/>
            </a:ext>
          </a:extLst>
        </xdr:cNvPr>
        <xdr:cNvSpPr/>
      </xdr:nvSpPr>
      <xdr:spPr>
        <a:xfrm>
          <a:off x="13652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2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401" name="楕円 400">
          <a:extLst>
            <a:ext uri="{FF2B5EF4-FFF2-40B4-BE49-F238E27FC236}">
              <a16:creationId xmlns:a16="http://schemas.microsoft.com/office/drawing/2014/main" xmlns="" id="{00000000-0008-0000-0200-000091010000}"/>
            </a:ext>
          </a:extLst>
        </xdr:cNvPr>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402" name="【一般廃棄物処理施設】&#10;有形固定資産減価償却率該当値テキスト">
          <a:extLst>
            <a:ext uri="{FF2B5EF4-FFF2-40B4-BE49-F238E27FC236}">
              <a16:creationId xmlns:a16="http://schemas.microsoft.com/office/drawing/2014/main" xmlns="" id="{00000000-0008-0000-0200-000092010000}"/>
            </a:ext>
          </a:extLst>
        </xdr:cNvPr>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134801</xdr:rowOff>
    </xdr:from>
    <xdr:to>
      <xdr:col>81</xdr:col>
      <xdr:colOff>101600</xdr:colOff>
      <xdr:row>35</xdr:row>
      <xdr:rowOff>64951</xdr:rowOff>
    </xdr:to>
    <xdr:sp macro="" textlink="">
      <xdr:nvSpPr>
        <xdr:cNvPr id="403" name="楕円 402">
          <a:extLst>
            <a:ext uri="{FF2B5EF4-FFF2-40B4-BE49-F238E27FC236}">
              <a16:creationId xmlns:a16="http://schemas.microsoft.com/office/drawing/2014/main" xmlns="" id="{00000000-0008-0000-0200-000093010000}"/>
            </a:ext>
          </a:extLst>
        </xdr:cNvPr>
        <xdr:cNvSpPr/>
      </xdr:nvSpPr>
      <xdr:spPr>
        <a:xfrm>
          <a:off x="15430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14151</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flipV="1">
          <a:off x="15481300" y="59757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05" name="楕円 404">
          <a:extLst>
            <a:ext uri="{FF2B5EF4-FFF2-40B4-BE49-F238E27FC236}">
              <a16:creationId xmlns:a16="http://schemas.microsoft.com/office/drawing/2014/main" xmlns="" id="{00000000-0008-0000-0200-000095010000}"/>
            </a:ext>
          </a:extLst>
        </xdr:cNvPr>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35</xdr:row>
      <xdr:rowOff>53340</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flipV="1">
          <a:off x="14592300" y="60149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74386</xdr:rowOff>
    </xdr:from>
    <xdr:to>
      <xdr:col>72</xdr:col>
      <xdr:colOff>38100</xdr:colOff>
      <xdr:row>36</xdr:row>
      <xdr:rowOff>4536</xdr:rowOff>
    </xdr:to>
    <xdr:sp macro="" textlink="">
      <xdr:nvSpPr>
        <xdr:cNvPr id="407" name="楕円 406">
          <a:extLst>
            <a:ext uri="{FF2B5EF4-FFF2-40B4-BE49-F238E27FC236}">
              <a16:creationId xmlns:a16="http://schemas.microsoft.com/office/drawing/2014/main" xmlns="" id="{00000000-0008-0000-0200-000097010000}"/>
            </a:ext>
          </a:extLst>
        </xdr:cNvPr>
        <xdr:cNvSpPr/>
      </xdr:nvSpPr>
      <xdr:spPr>
        <a:xfrm>
          <a:off x="13652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125186</xdr:rowOff>
    </xdr:to>
    <xdr:cxnSp macro="">
      <xdr:nvCxnSpPr>
        <xdr:cNvPr id="408" name="直線コネクタ 407">
          <a:extLst>
            <a:ext uri="{FF2B5EF4-FFF2-40B4-BE49-F238E27FC236}">
              <a16:creationId xmlns:a16="http://schemas.microsoft.com/office/drawing/2014/main" xmlns="" id="{00000000-0008-0000-0200-000098010000}"/>
            </a:ext>
          </a:extLst>
        </xdr:cNvPr>
        <xdr:cNvCxnSpPr/>
      </xdr:nvCxnSpPr>
      <xdr:spPr>
        <a:xfrm flipV="1">
          <a:off x="13703300" y="605409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80571</xdr:rowOff>
    </xdr:from>
    <xdr:ext cx="405111" cy="259045"/>
    <xdr:sp macro="" textlink="">
      <xdr:nvSpPr>
        <xdr:cNvPr id="409" name="n_1aveValue【一般廃棄物処理施設】&#10;有形固定資産減価償却率">
          <a:extLst>
            <a:ext uri="{FF2B5EF4-FFF2-40B4-BE49-F238E27FC236}">
              <a16:creationId xmlns:a16="http://schemas.microsoft.com/office/drawing/2014/main" xmlns="" id="{00000000-0008-0000-0200-000099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10" name="n_2aveValue【一般廃棄物処理施設】&#10;有形固定資産減価償却率">
          <a:extLst>
            <a:ext uri="{FF2B5EF4-FFF2-40B4-BE49-F238E27FC236}">
              <a16:creationId xmlns:a16="http://schemas.microsoft.com/office/drawing/2014/main" xmlns="" id="{00000000-0008-0000-0200-00009A010000}"/>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158949</xdr:rowOff>
    </xdr:from>
    <xdr:ext cx="405111" cy="259045"/>
    <xdr:sp macro="" textlink="">
      <xdr:nvSpPr>
        <xdr:cNvPr id="411" name="n_3aveValue【一般廃棄物処理施設】&#10;有形固定資産減価償却率">
          <a:extLst>
            <a:ext uri="{FF2B5EF4-FFF2-40B4-BE49-F238E27FC236}">
              <a16:creationId xmlns:a16="http://schemas.microsoft.com/office/drawing/2014/main" xmlns="" id="{00000000-0008-0000-0200-00009B010000}"/>
            </a:ext>
          </a:extLst>
        </xdr:cNvPr>
        <xdr:cNvSpPr txBox="1"/>
      </xdr:nvSpPr>
      <xdr:spPr>
        <a:xfrm>
          <a:off x="13500744"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81478</xdr:rowOff>
    </xdr:from>
    <xdr:ext cx="405111" cy="259045"/>
    <xdr:sp macro="" textlink="">
      <xdr:nvSpPr>
        <xdr:cNvPr id="412" name="n_1mainValue【一般廃棄物処理施設】&#10;有形固定資産減価償却率">
          <a:extLst>
            <a:ext uri="{FF2B5EF4-FFF2-40B4-BE49-F238E27FC236}">
              <a16:creationId xmlns:a16="http://schemas.microsoft.com/office/drawing/2014/main" xmlns="" id="{00000000-0008-0000-0200-00009C010000}"/>
            </a:ext>
          </a:extLst>
        </xdr:cNvPr>
        <xdr:cNvSpPr txBox="1"/>
      </xdr:nvSpPr>
      <xdr:spPr>
        <a:xfrm>
          <a:off x="152660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13" name="n_2mainValue【一般廃棄物処理施設】&#10;有形固定資産減価償却率">
          <a:extLst>
            <a:ext uri="{FF2B5EF4-FFF2-40B4-BE49-F238E27FC236}">
              <a16:creationId xmlns:a16="http://schemas.microsoft.com/office/drawing/2014/main" xmlns="" id="{00000000-0008-0000-0200-00009D010000}"/>
            </a:ext>
          </a:extLst>
        </xdr:cNvPr>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21063</xdr:rowOff>
    </xdr:from>
    <xdr:ext cx="405111" cy="259045"/>
    <xdr:sp macro="" textlink="">
      <xdr:nvSpPr>
        <xdr:cNvPr id="414" name="n_3mainValue【一般廃棄物処理施設】&#10;有形固定資産減価償却率">
          <a:extLst>
            <a:ext uri="{FF2B5EF4-FFF2-40B4-BE49-F238E27FC236}">
              <a16:creationId xmlns:a16="http://schemas.microsoft.com/office/drawing/2014/main" xmlns="" id="{00000000-0008-0000-0200-00009E010000}"/>
            </a:ext>
          </a:extLst>
        </xdr:cNvPr>
        <xdr:cNvSpPr txBox="1"/>
      </xdr:nvSpPr>
      <xdr:spPr>
        <a:xfrm>
          <a:off x="13500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xmlns="" id="{00000000-0008-0000-0200-00009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xmlns="" id="{00000000-0008-0000-0200-0000A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xmlns="" id="{00000000-0008-0000-0200-0000A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xmlns="" id="{00000000-0008-0000-0200-0000A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xmlns="" id="{00000000-0008-0000-0200-0000A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xmlns="" id="{00000000-0008-0000-0200-0000A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6" name="テキスト ボックス 425">
          <a:extLst>
            <a:ext uri="{FF2B5EF4-FFF2-40B4-BE49-F238E27FC236}">
              <a16:creationId xmlns:a16="http://schemas.microsoft.com/office/drawing/2014/main" xmlns="" id="{00000000-0008-0000-0200-0000A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8" name="テキスト ボックス 427">
          <a:extLst>
            <a:ext uri="{FF2B5EF4-FFF2-40B4-BE49-F238E27FC236}">
              <a16:creationId xmlns:a16="http://schemas.microsoft.com/office/drawing/2014/main" xmlns="" id="{00000000-0008-0000-0200-0000A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0" name="テキスト ボックス 429">
          <a:extLst>
            <a:ext uri="{FF2B5EF4-FFF2-40B4-BE49-F238E27FC236}">
              <a16:creationId xmlns:a16="http://schemas.microsoft.com/office/drawing/2014/main" xmlns="" id="{00000000-0008-0000-0200-0000A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1" name="直線コネクタ 430">
          <a:extLst>
            <a:ext uri="{FF2B5EF4-FFF2-40B4-BE49-F238E27FC236}">
              <a16:creationId xmlns:a16="http://schemas.microsoft.com/office/drawing/2014/main" xmlns="" id="{00000000-0008-0000-0200-0000A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xmlns="" id="{00000000-0008-0000-0200-0000B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a:extLst>
            <a:ext uri="{FF2B5EF4-FFF2-40B4-BE49-F238E27FC236}">
              <a16:creationId xmlns:a16="http://schemas.microsoft.com/office/drawing/2014/main" xmlns="" id="{00000000-0008-0000-0200-0000B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7" name="【一般廃棄物処理施設】&#10;一人当たり有形固定資産（償却資産）額最小値テキスト">
          <a:extLst>
            <a:ext uri="{FF2B5EF4-FFF2-40B4-BE49-F238E27FC236}">
              <a16:creationId xmlns:a16="http://schemas.microsoft.com/office/drawing/2014/main" xmlns="" id="{00000000-0008-0000-0200-0000B5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39" name="【一般廃棄物処理施設】&#10;一人当たり有形固定資産（償却資産）額最大値テキスト">
          <a:extLst>
            <a:ext uri="{FF2B5EF4-FFF2-40B4-BE49-F238E27FC236}">
              <a16:creationId xmlns:a16="http://schemas.microsoft.com/office/drawing/2014/main" xmlns="" id="{00000000-0008-0000-0200-0000B7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41" name="【一般廃棄物処理施設】&#10;一人当たり有形固定資産（償却資産）額平均値テキスト">
          <a:extLst>
            <a:ext uri="{FF2B5EF4-FFF2-40B4-BE49-F238E27FC236}">
              <a16:creationId xmlns:a16="http://schemas.microsoft.com/office/drawing/2014/main" xmlns="" id="{00000000-0008-0000-0200-0000B9010000}"/>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42" name="フローチャート: 判断 441">
          <a:extLst>
            <a:ext uri="{FF2B5EF4-FFF2-40B4-BE49-F238E27FC236}">
              <a16:creationId xmlns:a16="http://schemas.microsoft.com/office/drawing/2014/main" xmlns="" id="{00000000-0008-0000-0200-0000BA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43" name="フローチャート: 判断 442">
          <a:extLst>
            <a:ext uri="{FF2B5EF4-FFF2-40B4-BE49-F238E27FC236}">
              <a16:creationId xmlns:a16="http://schemas.microsoft.com/office/drawing/2014/main" xmlns="" id="{00000000-0008-0000-0200-0000BB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44" name="フローチャート: 判断 443">
          <a:extLst>
            <a:ext uri="{FF2B5EF4-FFF2-40B4-BE49-F238E27FC236}">
              <a16:creationId xmlns:a16="http://schemas.microsoft.com/office/drawing/2014/main" xmlns="" id="{00000000-0008-0000-0200-0000BC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32075</xdr:rowOff>
    </xdr:from>
    <xdr:to>
      <xdr:col>102</xdr:col>
      <xdr:colOff>165100</xdr:colOff>
      <xdr:row>40</xdr:row>
      <xdr:rowOff>133675</xdr:rowOff>
    </xdr:to>
    <xdr:sp macro="" textlink="">
      <xdr:nvSpPr>
        <xdr:cNvPr id="445" name="フローチャート: 判断 444">
          <a:extLst>
            <a:ext uri="{FF2B5EF4-FFF2-40B4-BE49-F238E27FC236}">
              <a16:creationId xmlns:a16="http://schemas.microsoft.com/office/drawing/2014/main" xmlns="" id="{00000000-0008-0000-0200-0000BD010000}"/>
            </a:ext>
          </a:extLst>
        </xdr:cNvPr>
        <xdr:cNvSpPr/>
      </xdr:nvSpPr>
      <xdr:spPr>
        <a:xfrm>
          <a:off x="19494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00000000-0008-0000-0200-0000C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73831</xdr:rowOff>
    </xdr:from>
    <xdr:to>
      <xdr:col>116</xdr:col>
      <xdr:colOff>114300</xdr:colOff>
      <xdr:row>40</xdr:row>
      <xdr:rowOff>3981</xdr:rowOff>
    </xdr:to>
    <xdr:sp macro="" textlink="">
      <xdr:nvSpPr>
        <xdr:cNvPr id="451" name="楕円 450">
          <a:extLst>
            <a:ext uri="{FF2B5EF4-FFF2-40B4-BE49-F238E27FC236}">
              <a16:creationId xmlns:a16="http://schemas.microsoft.com/office/drawing/2014/main" xmlns="" id="{00000000-0008-0000-0200-0000C3010000}"/>
            </a:ext>
          </a:extLst>
        </xdr:cNvPr>
        <xdr:cNvSpPr/>
      </xdr:nvSpPr>
      <xdr:spPr>
        <a:xfrm>
          <a:off x="221107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96708</xdr:rowOff>
    </xdr:from>
    <xdr:ext cx="599010" cy="259045"/>
    <xdr:sp macro="" textlink="">
      <xdr:nvSpPr>
        <xdr:cNvPr id="452" name="【一般廃棄物処理施設】&#10;一人当たり有形固定資産（償却資産）額該当値テキスト">
          <a:extLst>
            <a:ext uri="{FF2B5EF4-FFF2-40B4-BE49-F238E27FC236}">
              <a16:creationId xmlns:a16="http://schemas.microsoft.com/office/drawing/2014/main" xmlns="" id="{00000000-0008-0000-0200-0000C4010000}"/>
            </a:ext>
          </a:extLst>
        </xdr:cNvPr>
        <xdr:cNvSpPr txBox="1"/>
      </xdr:nvSpPr>
      <xdr:spPr>
        <a:xfrm>
          <a:off x="22199600" y="66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80989</xdr:rowOff>
    </xdr:from>
    <xdr:to>
      <xdr:col>112</xdr:col>
      <xdr:colOff>38100</xdr:colOff>
      <xdr:row>40</xdr:row>
      <xdr:rowOff>11139</xdr:rowOff>
    </xdr:to>
    <xdr:sp macro="" textlink="">
      <xdr:nvSpPr>
        <xdr:cNvPr id="453" name="楕円 452">
          <a:extLst>
            <a:ext uri="{FF2B5EF4-FFF2-40B4-BE49-F238E27FC236}">
              <a16:creationId xmlns:a16="http://schemas.microsoft.com/office/drawing/2014/main" xmlns="" id="{00000000-0008-0000-0200-0000C5010000}"/>
            </a:ext>
          </a:extLst>
        </xdr:cNvPr>
        <xdr:cNvSpPr/>
      </xdr:nvSpPr>
      <xdr:spPr>
        <a:xfrm>
          <a:off x="21272500" y="67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124631</xdr:rowOff>
    </xdr:from>
    <xdr:to>
      <xdr:col>116</xdr:col>
      <xdr:colOff>63500</xdr:colOff>
      <xdr:row>39</xdr:row>
      <xdr:rowOff>131789</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flipV="1">
          <a:off x="21323300" y="6811181"/>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91024</xdr:rowOff>
    </xdr:from>
    <xdr:to>
      <xdr:col>107</xdr:col>
      <xdr:colOff>101600</xdr:colOff>
      <xdr:row>40</xdr:row>
      <xdr:rowOff>21174</xdr:rowOff>
    </xdr:to>
    <xdr:sp macro="" textlink="">
      <xdr:nvSpPr>
        <xdr:cNvPr id="455" name="楕円 454">
          <a:extLst>
            <a:ext uri="{FF2B5EF4-FFF2-40B4-BE49-F238E27FC236}">
              <a16:creationId xmlns:a16="http://schemas.microsoft.com/office/drawing/2014/main" xmlns="" id="{00000000-0008-0000-0200-0000C7010000}"/>
            </a:ext>
          </a:extLst>
        </xdr:cNvPr>
        <xdr:cNvSpPr/>
      </xdr:nvSpPr>
      <xdr:spPr>
        <a:xfrm>
          <a:off x="20383500" y="67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131789</xdr:rowOff>
    </xdr:from>
    <xdr:to>
      <xdr:col>111</xdr:col>
      <xdr:colOff>177800</xdr:colOff>
      <xdr:row>39</xdr:row>
      <xdr:rowOff>141824</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flipV="1">
          <a:off x="20434300" y="6818339"/>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57900</xdr:rowOff>
    </xdr:from>
    <xdr:to>
      <xdr:col>102</xdr:col>
      <xdr:colOff>165100</xdr:colOff>
      <xdr:row>38</xdr:row>
      <xdr:rowOff>159500</xdr:rowOff>
    </xdr:to>
    <xdr:sp macro="" textlink="">
      <xdr:nvSpPr>
        <xdr:cNvPr id="457" name="楕円 456">
          <a:extLst>
            <a:ext uri="{FF2B5EF4-FFF2-40B4-BE49-F238E27FC236}">
              <a16:creationId xmlns:a16="http://schemas.microsoft.com/office/drawing/2014/main" xmlns="" id="{00000000-0008-0000-0200-0000C9010000}"/>
            </a:ext>
          </a:extLst>
        </xdr:cNvPr>
        <xdr:cNvSpPr/>
      </xdr:nvSpPr>
      <xdr:spPr>
        <a:xfrm>
          <a:off x="19494500" y="6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108700</xdr:rowOff>
    </xdr:from>
    <xdr:to>
      <xdr:col>107</xdr:col>
      <xdr:colOff>50800</xdr:colOff>
      <xdr:row>39</xdr:row>
      <xdr:rowOff>141824</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19545300" y="6623800"/>
          <a:ext cx="889000" cy="20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37409</xdr:rowOff>
    </xdr:from>
    <xdr:ext cx="599010" cy="259045"/>
    <xdr:sp macro="" textlink="">
      <xdr:nvSpPr>
        <xdr:cNvPr id="459" name="n_1aveValue【一般廃棄物処理施設】&#10;一人当たり有形固定資産（償却資産）額">
          <a:extLst>
            <a:ext uri="{FF2B5EF4-FFF2-40B4-BE49-F238E27FC236}">
              <a16:creationId xmlns:a16="http://schemas.microsoft.com/office/drawing/2014/main" xmlns="" id="{00000000-0008-0000-0200-0000CB010000}"/>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460" name="n_2aveValue【一般廃棄物処理施設】&#10;一人当たり有形固定資産（償却資産）額">
          <a:extLst>
            <a:ext uri="{FF2B5EF4-FFF2-40B4-BE49-F238E27FC236}">
              <a16:creationId xmlns:a16="http://schemas.microsoft.com/office/drawing/2014/main" xmlns="" id="{00000000-0008-0000-0200-0000CC01000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124802</xdr:rowOff>
    </xdr:from>
    <xdr:ext cx="534377" cy="259045"/>
    <xdr:sp macro="" textlink="">
      <xdr:nvSpPr>
        <xdr:cNvPr id="461" name="n_3aveValue【一般廃棄物処理施設】&#10;一人当たり有形固定資産（償却資産）額">
          <a:extLst>
            <a:ext uri="{FF2B5EF4-FFF2-40B4-BE49-F238E27FC236}">
              <a16:creationId xmlns:a16="http://schemas.microsoft.com/office/drawing/2014/main" xmlns="" id="{00000000-0008-0000-0200-0000CD010000}"/>
            </a:ext>
          </a:extLst>
        </xdr:cNvPr>
        <xdr:cNvSpPr txBox="1"/>
      </xdr:nvSpPr>
      <xdr:spPr>
        <a:xfrm>
          <a:off x="19278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27666</xdr:rowOff>
    </xdr:from>
    <xdr:ext cx="599010" cy="259045"/>
    <xdr:sp macro="" textlink="">
      <xdr:nvSpPr>
        <xdr:cNvPr id="462" name="n_1mainValue【一般廃棄物処理施設】&#10;一人当たり有形固定資産（償却資産）額">
          <a:extLst>
            <a:ext uri="{FF2B5EF4-FFF2-40B4-BE49-F238E27FC236}">
              <a16:creationId xmlns:a16="http://schemas.microsoft.com/office/drawing/2014/main" xmlns="" id="{00000000-0008-0000-0200-0000CE010000}"/>
            </a:ext>
          </a:extLst>
        </xdr:cNvPr>
        <xdr:cNvSpPr txBox="1"/>
      </xdr:nvSpPr>
      <xdr:spPr>
        <a:xfrm>
          <a:off x="21011095" y="65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37701</xdr:rowOff>
    </xdr:from>
    <xdr:ext cx="599010" cy="259045"/>
    <xdr:sp macro="" textlink="">
      <xdr:nvSpPr>
        <xdr:cNvPr id="463" name="n_2mainValue【一般廃棄物処理施設】&#10;一人当たり有形固定資産（償却資産）額">
          <a:extLst>
            <a:ext uri="{FF2B5EF4-FFF2-40B4-BE49-F238E27FC236}">
              <a16:creationId xmlns:a16="http://schemas.microsoft.com/office/drawing/2014/main" xmlns="" id="{00000000-0008-0000-0200-0000CF010000}"/>
            </a:ext>
          </a:extLst>
        </xdr:cNvPr>
        <xdr:cNvSpPr txBox="1"/>
      </xdr:nvSpPr>
      <xdr:spPr>
        <a:xfrm>
          <a:off x="20134795" y="65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4577</xdr:rowOff>
    </xdr:from>
    <xdr:ext cx="599010" cy="259045"/>
    <xdr:sp macro="" textlink="">
      <xdr:nvSpPr>
        <xdr:cNvPr id="464" name="n_3mainValue【一般廃棄物処理施設】&#10;一人当たり有形固定資産（償却資産）額">
          <a:extLst>
            <a:ext uri="{FF2B5EF4-FFF2-40B4-BE49-F238E27FC236}">
              <a16:creationId xmlns:a16="http://schemas.microsoft.com/office/drawing/2014/main" xmlns="" id="{00000000-0008-0000-0200-0000D0010000}"/>
            </a:ext>
          </a:extLst>
        </xdr:cNvPr>
        <xdr:cNvSpPr txBox="1"/>
      </xdr:nvSpPr>
      <xdr:spPr>
        <a:xfrm>
          <a:off x="19245795" y="63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xmlns="" id="{00000000-0008-0000-02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xmlns="" id="{00000000-0008-0000-02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xmlns="" id="{00000000-0008-0000-02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xmlns="" id="{00000000-0008-0000-02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xmlns="" id="{00000000-0008-0000-02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xmlns="" id="{00000000-0008-0000-02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xmlns="" id="{00000000-0008-0000-02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xmlns="" id="{00000000-0008-0000-0200-0000D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a:extLst>
            <a:ext uri="{FF2B5EF4-FFF2-40B4-BE49-F238E27FC236}">
              <a16:creationId xmlns:a16="http://schemas.microsoft.com/office/drawing/2014/main" xmlns="" id="{00000000-0008-0000-0200-0000D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6" name="テキスト ボックス 475">
          <a:extLst>
            <a:ext uri="{FF2B5EF4-FFF2-40B4-BE49-F238E27FC236}">
              <a16:creationId xmlns:a16="http://schemas.microsoft.com/office/drawing/2014/main" xmlns="" id="{00000000-0008-0000-0200-0000DC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a:extLst>
            <a:ext uri="{FF2B5EF4-FFF2-40B4-BE49-F238E27FC236}">
              <a16:creationId xmlns:a16="http://schemas.microsoft.com/office/drawing/2014/main" xmlns="" id="{00000000-0008-0000-0200-0000D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a:extLst>
            <a:ext uri="{FF2B5EF4-FFF2-40B4-BE49-F238E27FC236}">
              <a16:creationId xmlns:a16="http://schemas.microsoft.com/office/drawing/2014/main" xmlns="" id="{00000000-0008-0000-0200-0000D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a:extLst>
            <a:ext uri="{FF2B5EF4-FFF2-40B4-BE49-F238E27FC236}">
              <a16:creationId xmlns:a16="http://schemas.microsoft.com/office/drawing/2014/main" xmlns="" id="{00000000-0008-0000-0200-0000D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a:extLst>
            <a:ext uri="{FF2B5EF4-FFF2-40B4-BE49-F238E27FC236}">
              <a16:creationId xmlns:a16="http://schemas.microsoft.com/office/drawing/2014/main" xmlns="" id="{00000000-0008-0000-0200-0000E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a:extLst>
            <a:ext uri="{FF2B5EF4-FFF2-40B4-BE49-F238E27FC236}">
              <a16:creationId xmlns:a16="http://schemas.microsoft.com/office/drawing/2014/main" xmlns="" id="{00000000-0008-0000-0200-0000E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a:extLst>
            <a:ext uri="{FF2B5EF4-FFF2-40B4-BE49-F238E27FC236}">
              <a16:creationId xmlns:a16="http://schemas.microsoft.com/office/drawing/2014/main" xmlns="" id="{00000000-0008-0000-0200-0000E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xmlns="" id="{00000000-0008-0000-02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88" name="直線コネクタ 487">
          <a:extLst>
            <a:ext uri="{FF2B5EF4-FFF2-40B4-BE49-F238E27FC236}">
              <a16:creationId xmlns:a16="http://schemas.microsoft.com/office/drawing/2014/main" xmlns="" id="{00000000-0008-0000-0200-0000E8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89" name="【保健センター・保健所】&#10;有形固定資産減価償却率最小値テキスト">
          <a:extLst>
            <a:ext uri="{FF2B5EF4-FFF2-40B4-BE49-F238E27FC236}">
              <a16:creationId xmlns:a16="http://schemas.microsoft.com/office/drawing/2014/main" xmlns="" id="{00000000-0008-0000-0200-0000E9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90" name="直線コネクタ 489">
          <a:extLst>
            <a:ext uri="{FF2B5EF4-FFF2-40B4-BE49-F238E27FC236}">
              <a16:creationId xmlns:a16="http://schemas.microsoft.com/office/drawing/2014/main" xmlns="" id="{00000000-0008-0000-0200-0000EA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91" name="【保健センター・保健所】&#10;有形固定資産減価償却率最大値テキスト">
          <a:extLst>
            <a:ext uri="{FF2B5EF4-FFF2-40B4-BE49-F238E27FC236}">
              <a16:creationId xmlns:a16="http://schemas.microsoft.com/office/drawing/2014/main" xmlns="" id="{00000000-0008-0000-0200-0000EB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92" name="直線コネクタ 491">
          <a:extLst>
            <a:ext uri="{FF2B5EF4-FFF2-40B4-BE49-F238E27FC236}">
              <a16:creationId xmlns:a16="http://schemas.microsoft.com/office/drawing/2014/main" xmlns="" id="{00000000-0008-0000-0200-0000EC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xmlns="" id="{00000000-0008-0000-0200-0000ED01000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94" name="フローチャート: 判断 493">
          <a:extLst>
            <a:ext uri="{FF2B5EF4-FFF2-40B4-BE49-F238E27FC236}">
              <a16:creationId xmlns:a16="http://schemas.microsoft.com/office/drawing/2014/main" xmlns="" id="{00000000-0008-0000-0200-0000EE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95" name="フローチャート: 判断 494">
          <a:extLst>
            <a:ext uri="{FF2B5EF4-FFF2-40B4-BE49-F238E27FC236}">
              <a16:creationId xmlns:a16="http://schemas.microsoft.com/office/drawing/2014/main" xmlns="" id="{00000000-0008-0000-0200-0000EF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96" name="フローチャート: 判断 495">
          <a:extLst>
            <a:ext uri="{FF2B5EF4-FFF2-40B4-BE49-F238E27FC236}">
              <a16:creationId xmlns:a16="http://schemas.microsoft.com/office/drawing/2014/main" xmlns="" id="{00000000-0008-0000-0200-0000F0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97" name="フローチャート: 判断 496">
          <a:extLst>
            <a:ext uri="{FF2B5EF4-FFF2-40B4-BE49-F238E27FC236}">
              <a16:creationId xmlns:a16="http://schemas.microsoft.com/office/drawing/2014/main" xmlns="" id="{00000000-0008-0000-0200-0000F1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00000000-0008-0000-02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0000000-0008-0000-02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2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03" name="楕円 502">
          <a:extLst>
            <a:ext uri="{FF2B5EF4-FFF2-40B4-BE49-F238E27FC236}">
              <a16:creationId xmlns:a16="http://schemas.microsoft.com/office/drawing/2014/main" xmlns="" id="{00000000-0008-0000-0200-0000F7010000}"/>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504" name="【保健センター・保健所】&#10;有形固定資産減価償却率該当値テキスト">
          <a:extLst>
            <a:ext uri="{FF2B5EF4-FFF2-40B4-BE49-F238E27FC236}">
              <a16:creationId xmlns:a16="http://schemas.microsoft.com/office/drawing/2014/main" xmlns="" id="{00000000-0008-0000-0200-0000F8010000}"/>
            </a:ext>
          </a:extLst>
        </xdr:cNvPr>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05" name="楕円 504">
          <a:extLst>
            <a:ext uri="{FF2B5EF4-FFF2-40B4-BE49-F238E27FC236}">
              <a16:creationId xmlns:a16="http://schemas.microsoft.com/office/drawing/2014/main" xmlns="" id="{00000000-0008-0000-0200-0000F9010000}"/>
            </a:ext>
          </a:extLst>
        </xdr:cNvPr>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123825</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flipV="1">
          <a:off x="15481300" y="9867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507" name="楕円 506">
          <a:extLst>
            <a:ext uri="{FF2B5EF4-FFF2-40B4-BE49-F238E27FC236}">
              <a16:creationId xmlns:a16="http://schemas.microsoft.com/office/drawing/2014/main" xmlns="" id="{00000000-0008-0000-0200-0000FB010000}"/>
            </a:ext>
          </a:extLst>
        </xdr:cNvPr>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152400</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flipV="1">
          <a:off x="14592300" y="9896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09" name="楕円 508">
          <a:extLst>
            <a:ext uri="{FF2B5EF4-FFF2-40B4-BE49-F238E27FC236}">
              <a16:creationId xmlns:a16="http://schemas.microsoft.com/office/drawing/2014/main" xmlns="" id="{00000000-0008-0000-0200-0000FD01000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58</xdr:row>
      <xdr:rowOff>11430</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flipV="1">
          <a:off x="13703300" y="992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11" name="n_1aveValue【保健センター・保健所】&#10;有形固定資産減価償却率">
          <a:extLst>
            <a:ext uri="{FF2B5EF4-FFF2-40B4-BE49-F238E27FC236}">
              <a16:creationId xmlns:a16="http://schemas.microsoft.com/office/drawing/2014/main" xmlns="" id="{00000000-0008-0000-0200-0000FF01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512" name="n_2aveValue【保健センター・保健所】&#10;有形固定資産減価償却率">
          <a:extLst>
            <a:ext uri="{FF2B5EF4-FFF2-40B4-BE49-F238E27FC236}">
              <a16:creationId xmlns:a16="http://schemas.microsoft.com/office/drawing/2014/main" xmlns="" id="{00000000-0008-0000-0200-00000002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513" name="n_3aveValue【保健センター・保健所】&#10;有形固定資産減価償却率">
          <a:extLst>
            <a:ext uri="{FF2B5EF4-FFF2-40B4-BE49-F238E27FC236}">
              <a16:creationId xmlns:a16="http://schemas.microsoft.com/office/drawing/2014/main" xmlns="" id="{00000000-0008-0000-0200-000001020000}"/>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xmlns="" id="{00000000-0008-0000-0200-000002020000}"/>
            </a:ext>
          </a:extLst>
        </xdr:cNvPr>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xmlns="" id="{00000000-0008-0000-0200-000003020000}"/>
            </a:ext>
          </a:extLst>
        </xdr:cNvPr>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16" name="n_3mainValue【保健センター・保健所】&#10;有形固定資産減価償却率">
          <a:extLst>
            <a:ext uri="{FF2B5EF4-FFF2-40B4-BE49-F238E27FC236}">
              <a16:creationId xmlns:a16="http://schemas.microsoft.com/office/drawing/2014/main" xmlns="" id="{00000000-0008-0000-0200-000004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xmlns="" id="{00000000-0008-0000-02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xmlns="" id="{00000000-0008-0000-02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xmlns="" id="{00000000-0008-0000-02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xmlns="" id="{00000000-0008-0000-02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xmlns="" id="{00000000-0008-0000-02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xmlns="" id="{00000000-0008-0000-02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xmlns="" id="{00000000-0008-0000-02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a:extLst>
            <a:ext uri="{FF2B5EF4-FFF2-40B4-BE49-F238E27FC236}">
              <a16:creationId xmlns:a16="http://schemas.microsoft.com/office/drawing/2014/main" xmlns="" id="{00000000-0008-0000-0200-00000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xmlns="" id="{00000000-0008-0000-0200-00001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a:extLst>
            <a:ext uri="{FF2B5EF4-FFF2-40B4-BE49-F238E27FC236}">
              <a16:creationId xmlns:a16="http://schemas.microsoft.com/office/drawing/2014/main" xmlns="" id="{00000000-0008-0000-0200-00001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a:extLst>
            <a:ext uri="{FF2B5EF4-FFF2-40B4-BE49-F238E27FC236}">
              <a16:creationId xmlns:a16="http://schemas.microsoft.com/office/drawing/2014/main" xmlns="" id="{00000000-0008-0000-0200-00001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a:extLst>
            <a:ext uri="{FF2B5EF4-FFF2-40B4-BE49-F238E27FC236}">
              <a16:creationId xmlns:a16="http://schemas.microsoft.com/office/drawing/2014/main" xmlns="" id="{00000000-0008-0000-0200-00001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a:extLst>
            <a:ext uri="{FF2B5EF4-FFF2-40B4-BE49-F238E27FC236}">
              <a16:creationId xmlns:a16="http://schemas.microsoft.com/office/drawing/2014/main" xmlns="" id="{00000000-0008-0000-0200-00001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a:extLst>
            <a:ext uri="{FF2B5EF4-FFF2-40B4-BE49-F238E27FC236}">
              <a16:creationId xmlns:a16="http://schemas.microsoft.com/office/drawing/2014/main" xmlns="" id="{00000000-0008-0000-0200-00001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a:extLst>
            <a:ext uri="{FF2B5EF4-FFF2-40B4-BE49-F238E27FC236}">
              <a16:creationId xmlns:a16="http://schemas.microsoft.com/office/drawing/2014/main" xmlns="" id="{00000000-0008-0000-0200-00001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xmlns="" id="{00000000-0008-0000-02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xmlns="" id="{00000000-0008-0000-02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a16="http://schemas.microsoft.com/office/drawing/2014/main" xmlns="" id="{00000000-0008-0000-02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41" name="【保健センター・保健所】&#10;一人当たり面積最小値テキスト">
          <a:extLst>
            <a:ext uri="{FF2B5EF4-FFF2-40B4-BE49-F238E27FC236}">
              <a16:creationId xmlns:a16="http://schemas.microsoft.com/office/drawing/2014/main" xmlns="" id="{00000000-0008-0000-0200-00001D02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3" name="【保健センター・保健所】&#10;一人当たり面積最大値テキスト">
          <a:extLst>
            <a:ext uri="{FF2B5EF4-FFF2-40B4-BE49-F238E27FC236}">
              <a16:creationId xmlns:a16="http://schemas.microsoft.com/office/drawing/2014/main" xmlns="" id="{00000000-0008-0000-0200-00001F02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4" name="直線コネクタ 543">
          <a:extLst>
            <a:ext uri="{FF2B5EF4-FFF2-40B4-BE49-F238E27FC236}">
              <a16:creationId xmlns:a16="http://schemas.microsoft.com/office/drawing/2014/main" xmlns="" id="{00000000-0008-0000-0200-00002002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45" name="【保健センター・保健所】&#10;一人当たり面積平均値テキスト">
          <a:extLst>
            <a:ext uri="{FF2B5EF4-FFF2-40B4-BE49-F238E27FC236}">
              <a16:creationId xmlns:a16="http://schemas.microsoft.com/office/drawing/2014/main" xmlns="" id="{00000000-0008-0000-0200-000021020000}"/>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46" name="フローチャート: 判断 545">
          <a:extLst>
            <a:ext uri="{FF2B5EF4-FFF2-40B4-BE49-F238E27FC236}">
              <a16:creationId xmlns:a16="http://schemas.microsoft.com/office/drawing/2014/main" xmlns="" id="{00000000-0008-0000-0200-00002202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47" name="フローチャート: 判断 546">
          <a:extLst>
            <a:ext uri="{FF2B5EF4-FFF2-40B4-BE49-F238E27FC236}">
              <a16:creationId xmlns:a16="http://schemas.microsoft.com/office/drawing/2014/main" xmlns="" id="{00000000-0008-0000-0200-000023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48" name="フローチャート: 判断 547">
          <a:extLst>
            <a:ext uri="{FF2B5EF4-FFF2-40B4-BE49-F238E27FC236}">
              <a16:creationId xmlns:a16="http://schemas.microsoft.com/office/drawing/2014/main" xmlns="" id="{00000000-0008-0000-0200-000024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549" name="フローチャート: 判断 548">
          <a:extLst>
            <a:ext uri="{FF2B5EF4-FFF2-40B4-BE49-F238E27FC236}">
              <a16:creationId xmlns:a16="http://schemas.microsoft.com/office/drawing/2014/main" xmlns="" id="{00000000-0008-0000-0200-000025020000}"/>
            </a:ext>
          </a:extLst>
        </xdr:cNvPr>
        <xdr:cNvSpPr/>
      </xdr:nvSpPr>
      <xdr:spPr>
        <a:xfrm>
          <a:off x="19494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00000000-0008-0000-02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00000000-0008-0000-02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00000000-0008-0000-02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555" name="楕円 554">
          <a:extLst>
            <a:ext uri="{FF2B5EF4-FFF2-40B4-BE49-F238E27FC236}">
              <a16:creationId xmlns:a16="http://schemas.microsoft.com/office/drawing/2014/main" xmlns="" id="{00000000-0008-0000-0200-00002B020000}"/>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106697</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xmlns="" id="{00000000-0008-0000-0200-00002C020000}"/>
            </a:ext>
          </a:extLst>
        </xdr:cNvPr>
        <xdr:cNvSpPr txBox="1"/>
      </xdr:nvSpPr>
      <xdr:spPr>
        <a:xfrm>
          <a:off x="221996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137795</xdr:rowOff>
    </xdr:from>
    <xdr:to>
      <xdr:col>112</xdr:col>
      <xdr:colOff>38100</xdr:colOff>
      <xdr:row>62</xdr:row>
      <xdr:rowOff>67945</xdr:rowOff>
    </xdr:to>
    <xdr:sp macro="" textlink="">
      <xdr:nvSpPr>
        <xdr:cNvPr id="557" name="楕円 556">
          <a:extLst>
            <a:ext uri="{FF2B5EF4-FFF2-40B4-BE49-F238E27FC236}">
              <a16:creationId xmlns:a16="http://schemas.microsoft.com/office/drawing/2014/main" xmlns="" id="{00000000-0008-0000-0200-00002D020000}"/>
            </a:ext>
          </a:extLst>
        </xdr:cNvPr>
        <xdr:cNvSpPr/>
      </xdr:nvSpPr>
      <xdr:spPr>
        <a:xfrm>
          <a:off x="2127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17145</xdr:rowOff>
    </xdr:to>
    <xdr:cxnSp macro="">
      <xdr:nvCxnSpPr>
        <xdr:cNvPr id="558" name="直線コネクタ 557">
          <a:extLst>
            <a:ext uri="{FF2B5EF4-FFF2-40B4-BE49-F238E27FC236}">
              <a16:creationId xmlns:a16="http://schemas.microsoft.com/office/drawing/2014/main" xmlns="" id="{00000000-0008-0000-0200-00002E020000}"/>
            </a:ext>
          </a:extLst>
        </xdr:cNvPr>
        <xdr:cNvCxnSpPr/>
      </xdr:nvCxnSpPr>
      <xdr:spPr>
        <a:xfrm flipV="1">
          <a:off x="21323300" y="10637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147320</xdr:rowOff>
    </xdr:from>
    <xdr:to>
      <xdr:col>107</xdr:col>
      <xdr:colOff>101600</xdr:colOff>
      <xdr:row>62</xdr:row>
      <xdr:rowOff>77470</xdr:rowOff>
    </xdr:to>
    <xdr:sp macro="" textlink="">
      <xdr:nvSpPr>
        <xdr:cNvPr id="559" name="楕円 558">
          <a:extLst>
            <a:ext uri="{FF2B5EF4-FFF2-40B4-BE49-F238E27FC236}">
              <a16:creationId xmlns:a16="http://schemas.microsoft.com/office/drawing/2014/main" xmlns="" id="{00000000-0008-0000-0200-00002F020000}"/>
            </a:ext>
          </a:extLst>
        </xdr:cNvPr>
        <xdr:cNvSpPr/>
      </xdr:nvSpPr>
      <xdr:spPr>
        <a:xfrm>
          <a:off x="20383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17145</xdr:rowOff>
    </xdr:from>
    <xdr:to>
      <xdr:col>111</xdr:col>
      <xdr:colOff>177800</xdr:colOff>
      <xdr:row>62</xdr:row>
      <xdr:rowOff>26670</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flipV="1">
          <a:off x="20434300" y="10647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561" name="楕円 560">
          <a:extLst>
            <a:ext uri="{FF2B5EF4-FFF2-40B4-BE49-F238E27FC236}">
              <a16:creationId xmlns:a16="http://schemas.microsoft.com/office/drawing/2014/main" xmlns="" id="{00000000-0008-0000-0200-000031020000}"/>
            </a:ext>
          </a:extLst>
        </xdr:cNvPr>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26670</xdr:rowOff>
    </xdr:from>
    <xdr:to>
      <xdr:col>107</xdr:col>
      <xdr:colOff>50800</xdr:colOff>
      <xdr:row>62</xdr:row>
      <xdr:rowOff>36195</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flipV="1">
          <a:off x="19545300" y="10656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63" name="n_1aveValue【保健センター・保健所】&#10;一人当たり面積">
          <a:extLst>
            <a:ext uri="{FF2B5EF4-FFF2-40B4-BE49-F238E27FC236}">
              <a16:creationId xmlns:a16="http://schemas.microsoft.com/office/drawing/2014/main" xmlns="" id="{00000000-0008-0000-0200-000033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4" name="n_2aveValue【保健センター・保健所】&#10;一人当たり面積">
          <a:extLst>
            <a:ext uri="{FF2B5EF4-FFF2-40B4-BE49-F238E27FC236}">
              <a16:creationId xmlns:a16="http://schemas.microsoft.com/office/drawing/2014/main" xmlns="" id="{00000000-0008-0000-0200-000034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565" name="n_3aveValue【保健センター・保健所】&#10;一人当たり面積">
          <a:extLst>
            <a:ext uri="{FF2B5EF4-FFF2-40B4-BE49-F238E27FC236}">
              <a16:creationId xmlns:a16="http://schemas.microsoft.com/office/drawing/2014/main" xmlns="" id="{00000000-0008-0000-0200-000035020000}"/>
            </a:ext>
          </a:extLst>
        </xdr:cNvPr>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59072</xdr:rowOff>
    </xdr:from>
    <xdr:ext cx="469744" cy="259045"/>
    <xdr:sp macro="" textlink="">
      <xdr:nvSpPr>
        <xdr:cNvPr id="566" name="n_1mainValue【保健センター・保健所】&#10;一人当たり面積">
          <a:extLst>
            <a:ext uri="{FF2B5EF4-FFF2-40B4-BE49-F238E27FC236}">
              <a16:creationId xmlns:a16="http://schemas.microsoft.com/office/drawing/2014/main" xmlns="" id="{00000000-0008-0000-0200-000036020000}"/>
            </a:ext>
          </a:extLst>
        </xdr:cNvPr>
        <xdr:cNvSpPr txBox="1"/>
      </xdr:nvSpPr>
      <xdr:spPr>
        <a:xfrm>
          <a:off x="210757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567" name="n_2mainValue【保健センター・保健所】&#10;一人当たり面積">
          <a:extLst>
            <a:ext uri="{FF2B5EF4-FFF2-40B4-BE49-F238E27FC236}">
              <a16:creationId xmlns:a16="http://schemas.microsoft.com/office/drawing/2014/main" xmlns="" id="{00000000-0008-0000-0200-000037020000}"/>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103522</xdr:rowOff>
    </xdr:from>
    <xdr:ext cx="469744" cy="259045"/>
    <xdr:sp macro="" textlink="">
      <xdr:nvSpPr>
        <xdr:cNvPr id="568" name="n_3mainValue【保健センター・保健所】&#10;一人当たり面積">
          <a:extLst>
            <a:ext uri="{FF2B5EF4-FFF2-40B4-BE49-F238E27FC236}">
              <a16:creationId xmlns:a16="http://schemas.microsoft.com/office/drawing/2014/main" xmlns="" id="{00000000-0008-0000-0200-000038020000}"/>
            </a:ext>
          </a:extLst>
        </xdr:cNvPr>
        <xdr:cNvSpPr txBox="1"/>
      </xdr:nvSpPr>
      <xdr:spPr>
        <a:xfrm>
          <a:off x="19310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xmlns="" id="{00000000-0008-0000-02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xmlns="" id="{00000000-0008-0000-02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xmlns="" id="{00000000-0008-0000-02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xmlns="" id="{00000000-0008-0000-02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xmlns="" id="{00000000-0008-0000-02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xmlns="" id="{00000000-0008-0000-02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xmlns="" id="{00000000-0008-0000-02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xmlns="" id="{00000000-0008-0000-02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xmlns="" id="{00000000-0008-0000-02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xmlns="" id="{00000000-0008-0000-02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xmlns="" id="{00000000-0008-0000-0200-00004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xmlns="" id="{00000000-0008-0000-0200-00004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xmlns="" id="{00000000-0008-0000-0200-00004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xmlns="" id="{00000000-0008-0000-02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xmlns="" id="{00000000-0008-0000-02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xmlns="" id="{00000000-0008-0000-02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95" name="【消防施設】&#10;有形固定資産減価償却率最小値テキスト">
          <a:extLst>
            <a:ext uri="{FF2B5EF4-FFF2-40B4-BE49-F238E27FC236}">
              <a16:creationId xmlns:a16="http://schemas.microsoft.com/office/drawing/2014/main" xmlns="" id="{00000000-0008-0000-0200-00005302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96" name="直線コネクタ 595">
          <a:extLst>
            <a:ext uri="{FF2B5EF4-FFF2-40B4-BE49-F238E27FC236}">
              <a16:creationId xmlns:a16="http://schemas.microsoft.com/office/drawing/2014/main" xmlns="" id="{00000000-0008-0000-0200-000054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a:extLst>
            <a:ext uri="{FF2B5EF4-FFF2-40B4-BE49-F238E27FC236}">
              <a16:creationId xmlns:a16="http://schemas.microsoft.com/office/drawing/2014/main" xmlns="" id="{00000000-0008-0000-0200-00005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xmlns="" id="{00000000-0008-0000-0200-00005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99" name="【消防施設】&#10;有形固定資産減価償却率平均値テキスト">
          <a:extLst>
            <a:ext uri="{FF2B5EF4-FFF2-40B4-BE49-F238E27FC236}">
              <a16:creationId xmlns:a16="http://schemas.microsoft.com/office/drawing/2014/main" xmlns="" id="{00000000-0008-0000-0200-000057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0" name="フローチャート: 判断 599">
          <a:extLst>
            <a:ext uri="{FF2B5EF4-FFF2-40B4-BE49-F238E27FC236}">
              <a16:creationId xmlns:a16="http://schemas.microsoft.com/office/drawing/2014/main" xmlns="" id="{00000000-0008-0000-0200-000058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01" name="フローチャート: 判断 600">
          <a:extLst>
            <a:ext uri="{FF2B5EF4-FFF2-40B4-BE49-F238E27FC236}">
              <a16:creationId xmlns:a16="http://schemas.microsoft.com/office/drawing/2014/main" xmlns="" id="{00000000-0008-0000-0200-000059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602" name="フローチャート: 判断 601">
          <a:extLst>
            <a:ext uri="{FF2B5EF4-FFF2-40B4-BE49-F238E27FC236}">
              <a16:creationId xmlns:a16="http://schemas.microsoft.com/office/drawing/2014/main" xmlns="" id="{00000000-0008-0000-0200-00005A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03" name="フローチャート: 判断 602">
          <a:extLst>
            <a:ext uri="{FF2B5EF4-FFF2-40B4-BE49-F238E27FC236}">
              <a16:creationId xmlns:a16="http://schemas.microsoft.com/office/drawing/2014/main" xmlns="" id="{00000000-0008-0000-0200-00005B020000}"/>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00000000-0008-0000-02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00000000-0008-0000-02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00000000-0008-0000-02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00000000-0008-0000-02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00000000-0008-0000-02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609" name="楕円 608">
          <a:extLst>
            <a:ext uri="{FF2B5EF4-FFF2-40B4-BE49-F238E27FC236}">
              <a16:creationId xmlns:a16="http://schemas.microsoft.com/office/drawing/2014/main" xmlns="" id="{00000000-0008-0000-0200-000061020000}"/>
            </a:ext>
          </a:extLst>
        </xdr:cNvPr>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610" name="【消防施設】&#10;有形固定資産減価償却率該当値テキスト">
          <a:extLst>
            <a:ext uri="{FF2B5EF4-FFF2-40B4-BE49-F238E27FC236}">
              <a16:creationId xmlns:a16="http://schemas.microsoft.com/office/drawing/2014/main" xmlns="" id="{00000000-0008-0000-0200-000062020000}"/>
            </a:ext>
          </a:extLst>
        </xdr:cNvPr>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363</xdr:rowOff>
    </xdr:from>
    <xdr:to>
      <xdr:col>81</xdr:col>
      <xdr:colOff>101600</xdr:colOff>
      <xdr:row>85</xdr:row>
      <xdr:rowOff>101963</xdr:rowOff>
    </xdr:to>
    <xdr:sp macro="" textlink="">
      <xdr:nvSpPr>
        <xdr:cNvPr id="611" name="楕円 610">
          <a:extLst>
            <a:ext uri="{FF2B5EF4-FFF2-40B4-BE49-F238E27FC236}">
              <a16:creationId xmlns:a16="http://schemas.microsoft.com/office/drawing/2014/main" xmlns="" id="{00000000-0008-0000-0200-000063020000}"/>
            </a:ext>
          </a:extLst>
        </xdr:cNvPr>
        <xdr:cNvSpPr/>
      </xdr:nvSpPr>
      <xdr:spPr>
        <a:xfrm>
          <a:off x="1543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85</xdr:row>
      <xdr:rowOff>51163</xdr:rowOff>
    </xdr:to>
    <xdr:cxnSp macro="">
      <xdr:nvCxnSpPr>
        <xdr:cNvPr id="612" name="直線コネクタ 611">
          <a:extLst>
            <a:ext uri="{FF2B5EF4-FFF2-40B4-BE49-F238E27FC236}">
              <a16:creationId xmlns:a16="http://schemas.microsoft.com/office/drawing/2014/main" xmlns="" id="{00000000-0008-0000-0200-000064020000}"/>
            </a:ext>
          </a:extLst>
        </xdr:cNvPr>
        <xdr:cNvCxnSpPr/>
      </xdr:nvCxnSpPr>
      <xdr:spPr>
        <a:xfrm flipV="1">
          <a:off x="15481300" y="1452317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13" name="楕円 612">
          <a:extLst>
            <a:ext uri="{FF2B5EF4-FFF2-40B4-BE49-F238E27FC236}">
              <a16:creationId xmlns:a16="http://schemas.microsoft.com/office/drawing/2014/main" xmlns="" id="{00000000-0008-0000-0200-000065020000}"/>
            </a:ext>
          </a:extLst>
        </xdr:cNvPr>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85</xdr:row>
      <xdr:rowOff>51163</xdr:rowOff>
    </xdr:to>
    <xdr:cxnSp macro="">
      <xdr:nvCxnSpPr>
        <xdr:cNvPr id="614" name="直線コネクタ 613">
          <a:extLst>
            <a:ext uri="{FF2B5EF4-FFF2-40B4-BE49-F238E27FC236}">
              <a16:creationId xmlns:a16="http://schemas.microsoft.com/office/drawing/2014/main" xmlns="" id="{00000000-0008-0000-0200-000066020000}"/>
            </a:ext>
          </a:extLst>
        </xdr:cNvPr>
        <xdr:cNvCxnSpPr/>
      </xdr:nvCxnSpPr>
      <xdr:spPr>
        <a:xfrm>
          <a:off x="14592300" y="14410508"/>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137523</xdr:rowOff>
    </xdr:from>
    <xdr:to>
      <xdr:col>72</xdr:col>
      <xdr:colOff>38100</xdr:colOff>
      <xdr:row>85</xdr:row>
      <xdr:rowOff>67673</xdr:rowOff>
    </xdr:to>
    <xdr:sp macro="" textlink="">
      <xdr:nvSpPr>
        <xdr:cNvPr id="615" name="楕円 614">
          <a:extLst>
            <a:ext uri="{FF2B5EF4-FFF2-40B4-BE49-F238E27FC236}">
              <a16:creationId xmlns:a16="http://schemas.microsoft.com/office/drawing/2014/main" xmlns="" id="{00000000-0008-0000-0200-000067020000}"/>
            </a:ext>
          </a:extLst>
        </xdr:cNvPr>
        <xdr:cNvSpPr/>
      </xdr:nvSpPr>
      <xdr:spPr>
        <a:xfrm>
          <a:off x="13652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85</xdr:row>
      <xdr:rowOff>16873</xdr:rowOff>
    </xdr:to>
    <xdr:cxnSp macro="">
      <xdr:nvCxnSpPr>
        <xdr:cNvPr id="616" name="直線コネクタ 615">
          <a:extLst>
            <a:ext uri="{FF2B5EF4-FFF2-40B4-BE49-F238E27FC236}">
              <a16:creationId xmlns:a16="http://schemas.microsoft.com/office/drawing/2014/main" xmlns="" id="{00000000-0008-0000-0200-000068020000}"/>
            </a:ext>
          </a:extLst>
        </xdr:cNvPr>
        <xdr:cNvCxnSpPr/>
      </xdr:nvCxnSpPr>
      <xdr:spPr>
        <a:xfrm flipV="1">
          <a:off x="13703300" y="1441050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617" name="n_1aveValue【消防施設】&#10;有形固定資産減価償却率">
          <a:extLst>
            <a:ext uri="{FF2B5EF4-FFF2-40B4-BE49-F238E27FC236}">
              <a16:creationId xmlns:a16="http://schemas.microsoft.com/office/drawing/2014/main" xmlns="" id="{00000000-0008-0000-0200-000069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618" name="n_2aveValue【消防施設】&#10;有形固定資産減価償却率">
          <a:extLst>
            <a:ext uri="{FF2B5EF4-FFF2-40B4-BE49-F238E27FC236}">
              <a16:creationId xmlns:a16="http://schemas.microsoft.com/office/drawing/2014/main" xmlns="" id="{00000000-0008-0000-0200-00006A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619" name="n_3aveValue【消防施設】&#10;有形固定資産減価償却率">
          <a:extLst>
            <a:ext uri="{FF2B5EF4-FFF2-40B4-BE49-F238E27FC236}">
              <a16:creationId xmlns:a16="http://schemas.microsoft.com/office/drawing/2014/main" xmlns="" id="{00000000-0008-0000-0200-00006B020000}"/>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93090</xdr:rowOff>
    </xdr:from>
    <xdr:ext cx="405111" cy="259045"/>
    <xdr:sp macro="" textlink="">
      <xdr:nvSpPr>
        <xdr:cNvPr id="620" name="n_1mainValue【消防施設】&#10;有形固定資産減価償却率">
          <a:extLst>
            <a:ext uri="{FF2B5EF4-FFF2-40B4-BE49-F238E27FC236}">
              <a16:creationId xmlns:a16="http://schemas.microsoft.com/office/drawing/2014/main" xmlns="" id="{00000000-0008-0000-0200-00006C020000}"/>
            </a:ext>
          </a:extLst>
        </xdr:cNvPr>
        <xdr:cNvSpPr txBox="1"/>
      </xdr:nvSpPr>
      <xdr:spPr>
        <a:xfrm>
          <a:off x="15266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21" name="n_2mainValue【消防施設】&#10;有形固定資産減価償却率">
          <a:extLst>
            <a:ext uri="{FF2B5EF4-FFF2-40B4-BE49-F238E27FC236}">
              <a16:creationId xmlns:a16="http://schemas.microsoft.com/office/drawing/2014/main" xmlns="" id="{00000000-0008-0000-0200-00006D020000}"/>
            </a:ext>
          </a:extLst>
        </xdr:cNvPr>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58800</xdr:rowOff>
    </xdr:from>
    <xdr:ext cx="405111" cy="259045"/>
    <xdr:sp macro="" textlink="">
      <xdr:nvSpPr>
        <xdr:cNvPr id="622" name="n_3mainValue【消防施設】&#10;有形固定資産減価償却率">
          <a:extLst>
            <a:ext uri="{FF2B5EF4-FFF2-40B4-BE49-F238E27FC236}">
              <a16:creationId xmlns:a16="http://schemas.microsoft.com/office/drawing/2014/main" xmlns="" id="{00000000-0008-0000-0200-00006E020000}"/>
            </a:ext>
          </a:extLst>
        </xdr:cNvPr>
        <xdr:cNvSpPr txBox="1"/>
      </xdr:nvSpPr>
      <xdr:spPr>
        <a:xfrm>
          <a:off x="13500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xmlns="" id="{00000000-0008-0000-02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xmlns="" id="{00000000-0008-0000-02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xmlns="" id="{00000000-0008-0000-02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xmlns="" id="{00000000-0008-0000-02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xmlns="" id="{00000000-0008-0000-02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xmlns="" id="{00000000-0008-0000-02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xmlns="" id="{00000000-0008-0000-02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xmlns="" id="{00000000-0008-0000-02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xmlns="" id="{00000000-0008-0000-02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xmlns="" id="{00000000-0008-0000-02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xmlns="" id="{00000000-0008-0000-0200-00007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xmlns="" id="{00000000-0008-0000-0200-00007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xmlns="" id="{00000000-0008-0000-0200-00007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xmlns="" id="{00000000-0008-0000-0200-00007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xmlns="" id="{00000000-0008-0000-0200-00007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xmlns="" id="{00000000-0008-0000-0200-00007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xmlns="" id="{00000000-0008-0000-0200-00007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xmlns="" id="{00000000-0008-0000-0200-00008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xmlns="" id="{00000000-0008-0000-0200-00008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xmlns="" id="{00000000-0008-0000-0200-00008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xmlns="" id="{00000000-0008-0000-0200-00008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45" name="【消防施設】&#10;一人当たり面積最小値テキスト">
          <a:extLst>
            <a:ext uri="{FF2B5EF4-FFF2-40B4-BE49-F238E27FC236}">
              <a16:creationId xmlns:a16="http://schemas.microsoft.com/office/drawing/2014/main" xmlns="" id="{00000000-0008-0000-0200-000085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46" name="直線コネクタ 645">
          <a:extLst>
            <a:ext uri="{FF2B5EF4-FFF2-40B4-BE49-F238E27FC236}">
              <a16:creationId xmlns:a16="http://schemas.microsoft.com/office/drawing/2014/main" xmlns="" id="{00000000-0008-0000-0200-000086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47" name="【消防施設】&#10;一人当たり面積最大値テキスト">
          <a:extLst>
            <a:ext uri="{FF2B5EF4-FFF2-40B4-BE49-F238E27FC236}">
              <a16:creationId xmlns:a16="http://schemas.microsoft.com/office/drawing/2014/main" xmlns="" id="{00000000-0008-0000-0200-000087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48" name="直線コネクタ 647">
          <a:extLst>
            <a:ext uri="{FF2B5EF4-FFF2-40B4-BE49-F238E27FC236}">
              <a16:creationId xmlns:a16="http://schemas.microsoft.com/office/drawing/2014/main" xmlns="" id="{00000000-0008-0000-0200-000088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49" name="【消防施設】&#10;一人当たり面積平均値テキスト">
          <a:extLst>
            <a:ext uri="{FF2B5EF4-FFF2-40B4-BE49-F238E27FC236}">
              <a16:creationId xmlns:a16="http://schemas.microsoft.com/office/drawing/2014/main" xmlns="" id="{00000000-0008-0000-0200-000089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50" name="フローチャート: 判断 649">
          <a:extLst>
            <a:ext uri="{FF2B5EF4-FFF2-40B4-BE49-F238E27FC236}">
              <a16:creationId xmlns:a16="http://schemas.microsoft.com/office/drawing/2014/main" xmlns="" id="{00000000-0008-0000-0200-00008A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51" name="フローチャート: 判断 650">
          <a:extLst>
            <a:ext uri="{FF2B5EF4-FFF2-40B4-BE49-F238E27FC236}">
              <a16:creationId xmlns:a16="http://schemas.microsoft.com/office/drawing/2014/main" xmlns="" id="{00000000-0008-0000-0200-00008B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52" name="フローチャート: 判断 651">
          <a:extLst>
            <a:ext uri="{FF2B5EF4-FFF2-40B4-BE49-F238E27FC236}">
              <a16:creationId xmlns:a16="http://schemas.microsoft.com/office/drawing/2014/main" xmlns="" id="{00000000-0008-0000-0200-00008C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53" name="フローチャート: 判断 652">
          <a:extLst>
            <a:ext uri="{FF2B5EF4-FFF2-40B4-BE49-F238E27FC236}">
              <a16:creationId xmlns:a16="http://schemas.microsoft.com/office/drawing/2014/main" xmlns="" id="{00000000-0008-0000-0200-00008D02000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00000000-0008-0000-0200-00008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00000000-0008-0000-0200-00008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00000000-0008-0000-0200-00009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00000000-0008-0000-0200-00009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00000000-0008-0000-0200-00009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88798</xdr:rowOff>
    </xdr:from>
    <xdr:to>
      <xdr:col>116</xdr:col>
      <xdr:colOff>114300</xdr:colOff>
      <xdr:row>86</xdr:row>
      <xdr:rowOff>18948</xdr:rowOff>
    </xdr:to>
    <xdr:sp macro="" textlink="">
      <xdr:nvSpPr>
        <xdr:cNvPr id="659" name="楕円 658">
          <a:extLst>
            <a:ext uri="{FF2B5EF4-FFF2-40B4-BE49-F238E27FC236}">
              <a16:creationId xmlns:a16="http://schemas.microsoft.com/office/drawing/2014/main" xmlns="" id="{00000000-0008-0000-0200-000093020000}"/>
            </a:ext>
          </a:extLst>
        </xdr:cNvPr>
        <xdr:cNvSpPr/>
      </xdr:nvSpPr>
      <xdr:spPr>
        <a:xfrm>
          <a:off x="221107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660" name="【消防施設】&#10;一人当たり面積該当値テキスト">
          <a:extLst>
            <a:ext uri="{FF2B5EF4-FFF2-40B4-BE49-F238E27FC236}">
              <a16:creationId xmlns:a16="http://schemas.microsoft.com/office/drawing/2014/main" xmlns="" id="{00000000-0008-0000-0200-000094020000}"/>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61" name="楕円 660">
          <a:extLst>
            <a:ext uri="{FF2B5EF4-FFF2-40B4-BE49-F238E27FC236}">
              <a16:creationId xmlns:a16="http://schemas.microsoft.com/office/drawing/2014/main" xmlns="" id="{00000000-0008-0000-0200-00009502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139598</xdr:rowOff>
    </xdr:from>
    <xdr:to>
      <xdr:col>116</xdr:col>
      <xdr:colOff>63500</xdr:colOff>
      <xdr:row>85</xdr:row>
      <xdr:rowOff>140970</xdr:rowOff>
    </xdr:to>
    <xdr:cxnSp macro="">
      <xdr:nvCxnSpPr>
        <xdr:cNvPr id="662" name="直線コネクタ 661">
          <a:extLst>
            <a:ext uri="{FF2B5EF4-FFF2-40B4-BE49-F238E27FC236}">
              <a16:creationId xmlns:a16="http://schemas.microsoft.com/office/drawing/2014/main" xmlns="" id="{00000000-0008-0000-0200-000096020000}"/>
            </a:ext>
          </a:extLst>
        </xdr:cNvPr>
        <xdr:cNvCxnSpPr/>
      </xdr:nvCxnSpPr>
      <xdr:spPr>
        <a:xfrm flipV="1">
          <a:off x="21323300" y="1471284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663" name="楕円 662">
          <a:extLst>
            <a:ext uri="{FF2B5EF4-FFF2-40B4-BE49-F238E27FC236}">
              <a16:creationId xmlns:a16="http://schemas.microsoft.com/office/drawing/2014/main" xmlns="" id="{00000000-0008-0000-0200-000097020000}"/>
            </a:ext>
          </a:extLst>
        </xdr:cNvPr>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92963</xdr:rowOff>
    </xdr:from>
    <xdr:to>
      <xdr:col>111</xdr:col>
      <xdr:colOff>177800</xdr:colOff>
      <xdr:row>85</xdr:row>
      <xdr:rowOff>140970</xdr:rowOff>
    </xdr:to>
    <xdr:cxnSp macro="">
      <xdr:nvCxnSpPr>
        <xdr:cNvPr id="664" name="直線コネクタ 663">
          <a:extLst>
            <a:ext uri="{FF2B5EF4-FFF2-40B4-BE49-F238E27FC236}">
              <a16:creationId xmlns:a16="http://schemas.microsoft.com/office/drawing/2014/main" xmlns="" id="{00000000-0008-0000-0200-000098020000}"/>
            </a:ext>
          </a:extLst>
        </xdr:cNvPr>
        <xdr:cNvCxnSpPr/>
      </xdr:nvCxnSpPr>
      <xdr:spPr>
        <a:xfrm>
          <a:off x="20434300" y="146662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94284</xdr:rowOff>
    </xdr:from>
    <xdr:to>
      <xdr:col>102</xdr:col>
      <xdr:colOff>165100</xdr:colOff>
      <xdr:row>86</xdr:row>
      <xdr:rowOff>24434</xdr:rowOff>
    </xdr:to>
    <xdr:sp macro="" textlink="">
      <xdr:nvSpPr>
        <xdr:cNvPr id="665" name="楕円 664">
          <a:extLst>
            <a:ext uri="{FF2B5EF4-FFF2-40B4-BE49-F238E27FC236}">
              <a16:creationId xmlns:a16="http://schemas.microsoft.com/office/drawing/2014/main" xmlns="" id="{00000000-0008-0000-0200-000099020000}"/>
            </a:ext>
          </a:extLst>
        </xdr:cNvPr>
        <xdr:cNvSpPr/>
      </xdr:nvSpPr>
      <xdr:spPr>
        <a:xfrm>
          <a:off x="19494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92963</xdr:rowOff>
    </xdr:from>
    <xdr:to>
      <xdr:col>107</xdr:col>
      <xdr:colOff>50800</xdr:colOff>
      <xdr:row>85</xdr:row>
      <xdr:rowOff>145084</xdr:rowOff>
    </xdr:to>
    <xdr:cxnSp macro="">
      <xdr:nvCxnSpPr>
        <xdr:cNvPr id="666" name="直線コネクタ 665">
          <a:extLst>
            <a:ext uri="{FF2B5EF4-FFF2-40B4-BE49-F238E27FC236}">
              <a16:creationId xmlns:a16="http://schemas.microsoft.com/office/drawing/2014/main" xmlns="" id="{00000000-0008-0000-0200-00009A020000}"/>
            </a:ext>
          </a:extLst>
        </xdr:cNvPr>
        <xdr:cNvCxnSpPr/>
      </xdr:nvCxnSpPr>
      <xdr:spPr>
        <a:xfrm flipV="1">
          <a:off x="19545300" y="1466621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67" name="n_1aveValue【消防施設】&#10;一人当たり面積">
          <a:extLst>
            <a:ext uri="{FF2B5EF4-FFF2-40B4-BE49-F238E27FC236}">
              <a16:creationId xmlns:a16="http://schemas.microsoft.com/office/drawing/2014/main" xmlns="" id="{00000000-0008-0000-0200-00009B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668" name="n_2aveValue【消防施設】&#10;一人当たり面積">
          <a:extLst>
            <a:ext uri="{FF2B5EF4-FFF2-40B4-BE49-F238E27FC236}">
              <a16:creationId xmlns:a16="http://schemas.microsoft.com/office/drawing/2014/main" xmlns="" id="{00000000-0008-0000-0200-00009C020000}"/>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669" name="n_3aveValue【消防施設】&#10;一人当たり面積">
          <a:extLst>
            <a:ext uri="{FF2B5EF4-FFF2-40B4-BE49-F238E27FC236}">
              <a16:creationId xmlns:a16="http://schemas.microsoft.com/office/drawing/2014/main" xmlns="" id="{00000000-0008-0000-0200-00009D02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36847</xdr:rowOff>
    </xdr:from>
    <xdr:ext cx="469744" cy="259045"/>
    <xdr:sp macro="" textlink="">
      <xdr:nvSpPr>
        <xdr:cNvPr id="670" name="n_1mainValue【消防施設】&#10;一人当たり面積">
          <a:extLst>
            <a:ext uri="{FF2B5EF4-FFF2-40B4-BE49-F238E27FC236}">
              <a16:creationId xmlns:a16="http://schemas.microsoft.com/office/drawing/2014/main" xmlns="" id="{00000000-0008-0000-0200-00009E020000}"/>
            </a:ext>
          </a:extLst>
        </xdr:cNvPr>
        <xdr:cNvSpPr txBox="1"/>
      </xdr:nvSpPr>
      <xdr:spPr>
        <a:xfrm>
          <a:off x="21075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160290</xdr:rowOff>
    </xdr:from>
    <xdr:ext cx="469744" cy="259045"/>
    <xdr:sp macro="" textlink="">
      <xdr:nvSpPr>
        <xdr:cNvPr id="671" name="n_2mainValue【消防施設】&#10;一人当たり面積">
          <a:extLst>
            <a:ext uri="{FF2B5EF4-FFF2-40B4-BE49-F238E27FC236}">
              <a16:creationId xmlns:a16="http://schemas.microsoft.com/office/drawing/2014/main" xmlns="" id="{00000000-0008-0000-0200-00009F020000}"/>
            </a:ext>
          </a:extLst>
        </xdr:cNvPr>
        <xdr:cNvSpPr txBox="1"/>
      </xdr:nvSpPr>
      <xdr:spPr>
        <a:xfrm>
          <a:off x="20199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40961</xdr:rowOff>
    </xdr:from>
    <xdr:ext cx="469744" cy="259045"/>
    <xdr:sp macro="" textlink="">
      <xdr:nvSpPr>
        <xdr:cNvPr id="672" name="n_3mainValue【消防施設】&#10;一人当たり面積">
          <a:extLst>
            <a:ext uri="{FF2B5EF4-FFF2-40B4-BE49-F238E27FC236}">
              <a16:creationId xmlns:a16="http://schemas.microsoft.com/office/drawing/2014/main" xmlns="" id="{00000000-0008-0000-0200-0000A0020000}"/>
            </a:ext>
          </a:extLst>
        </xdr:cNvPr>
        <xdr:cNvSpPr txBox="1"/>
      </xdr:nvSpPr>
      <xdr:spPr>
        <a:xfrm>
          <a:off x="19310427" y="144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xmlns="" id="{00000000-0008-0000-0200-0000A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xmlns="" id="{00000000-0008-0000-0200-0000A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xmlns="" id="{00000000-0008-0000-0200-0000A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xmlns="" id="{00000000-0008-0000-0200-0000A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xmlns="" id="{00000000-0008-0000-0200-0000A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xmlns="" id="{00000000-0008-0000-0200-0000A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xmlns="" id="{00000000-0008-0000-0200-0000A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xmlns="" id="{00000000-0008-0000-0200-0000A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xmlns="" id="{00000000-0008-0000-0200-0000A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3" name="テキスト ボックス 682">
          <a:extLst>
            <a:ext uri="{FF2B5EF4-FFF2-40B4-BE49-F238E27FC236}">
              <a16:creationId xmlns:a16="http://schemas.microsoft.com/office/drawing/2014/main" xmlns="" id="{00000000-0008-0000-0200-0000A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xmlns="" id="{00000000-0008-0000-0200-0000A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5" name="テキスト ボックス 684">
          <a:extLst>
            <a:ext uri="{FF2B5EF4-FFF2-40B4-BE49-F238E27FC236}">
              <a16:creationId xmlns:a16="http://schemas.microsoft.com/office/drawing/2014/main" xmlns="" id="{00000000-0008-0000-0200-0000A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xmlns="" id="{00000000-0008-0000-0200-0000A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xmlns="" id="{00000000-0008-0000-0200-0000B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xmlns="" id="{00000000-0008-0000-0200-0000B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xmlns="" id="{00000000-0008-0000-0200-0000B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xmlns="" id="{00000000-0008-0000-0200-0000B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xmlns="" id="{00000000-0008-0000-0200-0000B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xmlns="" id="{00000000-0008-0000-0200-0000B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xmlns="" id="{00000000-0008-0000-02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xmlns="" id="{00000000-0008-0000-02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xmlns="" id="{00000000-0008-0000-02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97" name="直線コネクタ 696">
          <a:extLst>
            <a:ext uri="{FF2B5EF4-FFF2-40B4-BE49-F238E27FC236}">
              <a16:creationId xmlns:a16="http://schemas.microsoft.com/office/drawing/2014/main" xmlns="" id="{00000000-0008-0000-0200-0000B9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98" name="【庁舎】&#10;有形固定資産減価償却率最小値テキスト">
          <a:extLst>
            <a:ext uri="{FF2B5EF4-FFF2-40B4-BE49-F238E27FC236}">
              <a16:creationId xmlns:a16="http://schemas.microsoft.com/office/drawing/2014/main" xmlns="" id="{00000000-0008-0000-0200-0000BA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99" name="直線コネクタ 698">
          <a:extLst>
            <a:ext uri="{FF2B5EF4-FFF2-40B4-BE49-F238E27FC236}">
              <a16:creationId xmlns:a16="http://schemas.microsoft.com/office/drawing/2014/main" xmlns="" id="{00000000-0008-0000-0200-0000BB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0" name="【庁舎】&#10;有形固定資産減価償却率最大値テキスト">
          <a:extLst>
            <a:ext uri="{FF2B5EF4-FFF2-40B4-BE49-F238E27FC236}">
              <a16:creationId xmlns:a16="http://schemas.microsoft.com/office/drawing/2014/main" xmlns="" id="{00000000-0008-0000-0200-0000BC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1" name="直線コネクタ 700">
          <a:extLst>
            <a:ext uri="{FF2B5EF4-FFF2-40B4-BE49-F238E27FC236}">
              <a16:creationId xmlns:a16="http://schemas.microsoft.com/office/drawing/2014/main" xmlns="" id="{00000000-0008-0000-0200-0000B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02" name="【庁舎】&#10;有形固定資産減価償却率平均値テキスト">
          <a:extLst>
            <a:ext uri="{FF2B5EF4-FFF2-40B4-BE49-F238E27FC236}">
              <a16:creationId xmlns:a16="http://schemas.microsoft.com/office/drawing/2014/main" xmlns="" id="{00000000-0008-0000-0200-0000BE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03" name="フローチャート: 判断 702">
          <a:extLst>
            <a:ext uri="{FF2B5EF4-FFF2-40B4-BE49-F238E27FC236}">
              <a16:creationId xmlns:a16="http://schemas.microsoft.com/office/drawing/2014/main" xmlns="" id="{00000000-0008-0000-0200-0000BF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04" name="フローチャート: 判断 703">
          <a:extLst>
            <a:ext uri="{FF2B5EF4-FFF2-40B4-BE49-F238E27FC236}">
              <a16:creationId xmlns:a16="http://schemas.microsoft.com/office/drawing/2014/main" xmlns="" id="{00000000-0008-0000-0200-0000C0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05" name="フローチャート: 判断 704">
          <a:extLst>
            <a:ext uri="{FF2B5EF4-FFF2-40B4-BE49-F238E27FC236}">
              <a16:creationId xmlns:a16="http://schemas.microsoft.com/office/drawing/2014/main" xmlns="" id="{00000000-0008-0000-0200-0000C1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06" name="フローチャート: 判断 705">
          <a:extLst>
            <a:ext uri="{FF2B5EF4-FFF2-40B4-BE49-F238E27FC236}">
              <a16:creationId xmlns:a16="http://schemas.microsoft.com/office/drawing/2014/main" xmlns="" id="{00000000-0008-0000-0200-0000C2020000}"/>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xmlns="" id="{00000000-0008-0000-02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00000000-0008-0000-02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xmlns="" id="{00000000-0008-0000-02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00000000-0008-0000-02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00000000-0008-0000-02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712" name="楕円 711">
          <a:extLst>
            <a:ext uri="{FF2B5EF4-FFF2-40B4-BE49-F238E27FC236}">
              <a16:creationId xmlns:a16="http://schemas.microsoft.com/office/drawing/2014/main" xmlns="" id="{00000000-0008-0000-0200-0000C8020000}"/>
            </a:ext>
          </a:extLst>
        </xdr:cNvPr>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713" name="【庁舎】&#10;有形固定資産減価償却率該当値テキスト">
          <a:extLst>
            <a:ext uri="{FF2B5EF4-FFF2-40B4-BE49-F238E27FC236}">
              <a16:creationId xmlns:a16="http://schemas.microsoft.com/office/drawing/2014/main" xmlns="" id="{00000000-0008-0000-0200-0000C9020000}"/>
            </a:ext>
          </a:extLst>
        </xdr:cNvPr>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46355</xdr:rowOff>
    </xdr:from>
    <xdr:to>
      <xdr:col>81</xdr:col>
      <xdr:colOff>101600</xdr:colOff>
      <xdr:row>106</xdr:row>
      <xdr:rowOff>147955</xdr:rowOff>
    </xdr:to>
    <xdr:sp macro="" textlink="">
      <xdr:nvSpPr>
        <xdr:cNvPr id="714" name="楕円 713">
          <a:extLst>
            <a:ext uri="{FF2B5EF4-FFF2-40B4-BE49-F238E27FC236}">
              <a16:creationId xmlns:a16="http://schemas.microsoft.com/office/drawing/2014/main" xmlns="" id="{00000000-0008-0000-0200-0000CA020000}"/>
            </a:ext>
          </a:extLst>
        </xdr:cNvPr>
        <xdr:cNvSpPr/>
      </xdr:nvSpPr>
      <xdr:spPr>
        <a:xfrm>
          <a:off x="1543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97155</xdr:rowOff>
    </xdr:to>
    <xdr:cxnSp macro="">
      <xdr:nvCxnSpPr>
        <xdr:cNvPr id="715" name="直線コネクタ 714">
          <a:extLst>
            <a:ext uri="{FF2B5EF4-FFF2-40B4-BE49-F238E27FC236}">
              <a16:creationId xmlns:a16="http://schemas.microsoft.com/office/drawing/2014/main" xmlns="" id="{00000000-0008-0000-0200-0000CB020000}"/>
            </a:ext>
          </a:extLst>
        </xdr:cNvPr>
        <xdr:cNvCxnSpPr/>
      </xdr:nvCxnSpPr>
      <xdr:spPr>
        <a:xfrm flipV="1">
          <a:off x="15481300" y="18230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86361</xdr:rowOff>
    </xdr:from>
    <xdr:to>
      <xdr:col>76</xdr:col>
      <xdr:colOff>165100</xdr:colOff>
      <xdr:row>107</xdr:row>
      <xdr:rowOff>16511</xdr:rowOff>
    </xdr:to>
    <xdr:sp macro="" textlink="">
      <xdr:nvSpPr>
        <xdr:cNvPr id="716" name="楕円 715">
          <a:extLst>
            <a:ext uri="{FF2B5EF4-FFF2-40B4-BE49-F238E27FC236}">
              <a16:creationId xmlns:a16="http://schemas.microsoft.com/office/drawing/2014/main" xmlns="" id="{00000000-0008-0000-0200-0000CC020000}"/>
            </a:ext>
          </a:extLst>
        </xdr:cNvPr>
        <xdr:cNvSpPr/>
      </xdr:nvSpPr>
      <xdr:spPr>
        <a:xfrm>
          <a:off x="14541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137161</xdr:rowOff>
    </xdr:to>
    <xdr:cxnSp macro="">
      <xdr:nvCxnSpPr>
        <xdr:cNvPr id="717" name="直線コネクタ 716">
          <a:extLst>
            <a:ext uri="{FF2B5EF4-FFF2-40B4-BE49-F238E27FC236}">
              <a16:creationId xmlns:a16="http://schemas.microsoft.com/office/drawing/2014/main" xmlns="" id="{00000000-0008-0000-0200-0000CD020000}"/>
            </a:ext>
          </a:extLst>
        </xdr:cNvPr>
        <xdr:cNvCxnSpPr/>
      </xdr:nvCxnSpPr>
      <xdr:spPr>
        <a:xfrm flipV="1">
          <a:off x="14592300" y="18270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18" name="楕円 717">
          <a:extLst>
            <a:ext uri="{FF2B5EF4-FFF2-40B4-BE49-F238E27FC236}">
              <a16:creationId xmlns:a16="http://schemas.microsoft.com/office/drawing/2014/main" xmlns="" id="{00000000-0008-0000-0200-0000CE02000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137161</xdr:rowOff>
    </xdr:from>
    <xdr:to>
      <xdr:col>76</xdr:col>
      <xdr:colOff>114300</xdr:colOff>
      <xdr:row>106</xdr:row>
      <xdr:rowOff>167639</xdr:rowOff>
    </xdr:to>
    <xdr:cxnSp macro="">
      <xdr:nvCxnSpPr>
        <xdr:cNvPr id="719" name="直線コネクタ 718">
          <a:extLst>
            <a:ext uri="{FF2B5EF4-FFF2-40B4-BE49-F238E27FC236}">
              <a16:creationId xmlns:a16="http://schemas.microsoft.com/office/drawing/2014/main" xmlns="" id="{00000000-0008-0000-0200-0000CF020000}"/>
            </a:ext>
          </a:extLst>
        </xdr:cNvPr>
        <xdr:cNvCxnSpPr/>
      </xdr:nvCxnSpPr>
      <xdr:spPr>
        <a:xfrm flipV="1">
          <a:off x="13703300" y="18310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720" name="n_1aveValue【庁舎】&#10;有形固定資産減価償却率">
          <a:extLst>
            <a:ext uri="{FF2B5EF4-FFF2-40B4-BE49-F238E27FC236}">
              <a16:creationId xmlns:a16="http://schemas.microsoft.com/office/drawing/2014/main" xmlns="" id="{00000000-0008-0000-0200-0000D0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721" name="n_2aveValue【庁舎】&#10;有形固定資産減価償却率">
          <a:extLst>
            <a:ext uri="{FF2B5EF4-FFF2-40B4-BE49-F238E27FC236}">
              <a16:creationId xmlns:a16="http://schemas.microsoft.com/office/drawing/2014/main" xmlns="" id="{00000000-0008-0000-0200-0000D1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722" name="n_3aveValue【庁舎】&#10;有形固定資産減価償却率">
          <a:extLst>
            <a:ext uri="{FF2B5EF4-FFF2-40B4-BE49-F238E27FC236}">
              <a16:creationId xmlns:a16="http://schemas.microsoft.com/office/drawing/2014/main" xmlns="" id="{00000000-0008-0000-0200-0000D2020000}"/>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139082</xdr:rowOff>
    </xdr:from>
    <xdr:ext cx="405111" cy="259045"/>
    <xdr:sp macro="" textlink="">
      <xdr:nvSpPr>
        <xdr:cNvPr id="723" name="n_1mainValue【庁舎】&#10;有形固定資産減価償却率">
          <a:extLst>
            <a:ext uri="{FF2B5EF4-FFF2-40B4-BE49-F238E27FC236}">
              <a16:creationId xmlns:a16="http://schemas.microsoft.com/office/drawing/2014/main" xmlns="" id="{00000000-0008-0000-0200-0000D3020000}"/>
            </a:ext>
          </a:extLst>
        </xdr:cNvPr>
        <xdr:cNvSpPr txBox="1"/>
      </xdr:nvSpPr>
      <xdr:spPr>
        <a:xfrm>
          <a:off x="15266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7638</xdr:rowOff>
    </xdr:from>
    <xdr:ext cx="405111" cy="259045"/>
    <xdr:sp macro="" textlink="">
      <xdr:nvSpPr>
        <xdr:cNvPr id="724" name="n_2mainValue【庁舎】&#10;有形固定資産減価償却率">
          <a:extLst>
            <a:ext uri="{FF2B5EF4-FFF2-40B4-BE49-F238E27FC236}">
              <a16:creationId xmlns:a16="http://schemas.microsoft.com/office/drawing/2014/main" xmlns="" id="{00000000-0008-0000-0200-0000D4020000}"/>
            </a:ext>
          </a:extLst>
        </xdr:cNvPr>
        <xdr:cNvSpPr txBox="1"/>
      </xdr:nvSpPr>
      <xdr:spPr>
        <a:xfrm>
          <a:off x="14389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25" name="n_3mainValue【庁舎】&#10;有形固定資産減価償却率">
          <a:extLst>
            <a:ext uri="{FF2B5EF4-FFF2-40B4-BE49-F238E27FC236}">
              <a16:creationId xmlns:a16="http://schemas.microsoft.com/office/drawing/2014/main" xmlns="" id="{00000000-0008-0000-0200-0000D5020000}"/>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xmlns="" id="{00000000-0008-0000-02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xmlns="" id="{00000000-0008-0000-02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xmlns="" id="{00000000-0008-0000-02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xmlns="" id="{00000000-0008-0000-02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xmlns="" id="{00000000-0008-0000-02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xmlns="" id="{00000000-0008-0000-02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xmlns="" id="{00000000-0008-0000-02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xmlns="" id="{00000000-0008-0000-02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xmlns="" id="{00000000-0008-0000-02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xmlns="" id="{00000000-0008-0000-02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6" name="直線コネクタ 735">
          <a:extLst>
            <a:ext uri="{FF2B5EF4-FFF2-40B4-BE49-F238E27FC236}">
              <a16:creationId xmlns:a16="http://schemas.microsoft.com/office/drawing/2014/main" xmlns="" id="{00000000-0008-0000-0200-0000E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7" name="テキスト ボックス 736">
          <a:extLst>
            <a:ext uri="{FF2B5EF4-FFF2-40B4-BE49-F238E27FC236}">
              <a16:creationId xmlns:a16="http://schemas.microsoft.com/office/drawing/2014/main" xmlns="" id="{00000000-0008-0000-0200-0000E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8" name="直線コネクタ 737">
          <a:extLst>
            <a:ext uri="{FF2B5EF4-FFF2-40B4-BE49-F238E27FC236}">
              <a16:creationId xmlns:a16="http://schemas.microsoft.com/office/drawing/2014/main" xmlns="" id="{00000000-0008-0000-0200-0000E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39" name="テキスト ボックス 738">
          <a:extLst>
            <a:ext uri="{FF2B5EF4-FFF2-40B4-BE49-F238E27FC236}">
              <a16:creationId xmlns:a16="http://schemas.microsoft.com/office/drawing/2014/main" xmlns="" id="{00000000-0008-0000-0200-0000E3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0" name="直線コネクタ 739">
          <a:extLst>
            <a:ext uri="{FF2B5EF4-FFF2-40B4-BE49-F238E27FC236}">
              <a16:creationId xmlns:a16="http://schemas.microsoft.com/office/drawing/2014/main" xmlns="" id="{00000000-0008-0000-0200-0000E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41" name="テキスト ボックス 740">
          <a:extLst>
            <a:ext uri="{FF2B5EF4-FFF2-40B4-BE49-F238E27FC236}">
              <a16:creationId xmlns:a16="http://schemas.microsoft.com/office/drawing/2014/main" xmlns="" id="{00000000-0008-0000-0200-0000E5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43" name="テキスト ボックス 742">
          <a:extLst>
            <a:ext uri="{FF2B5EF4-FFF2-40B4-BE49-F238E27FC236}">
              <a16:creationId xmlns:a16="http://schemas.microsoft.com/office/drawing/2014/main" xmlns="" id="{00000000-0008-0000-0200-0000E7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a:extLst>
            <a:ext uri="{FF2B5EF4-FFF2-40B4-BE49-F238E27FC236}">
              <a16:creationId xmlns:a16="http://schemas.microsoft.com/office/drawing/2014/main" xmlns="" id="{00000000-0008-0000-0200-0000E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45" name="テキスト ボックス 744">
          <a:extLst>
            <a:ext uri="{FF2B5EF4-FFF2-40B4-BE49-F238E27FC236}">
              <a16:creationId xmlns:a16="http://schemas.microsoft.com/office/drawing/2014/main" xmlns="" id="{00000000-0008-0000-0200-0000E9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a:extLst>
            <a:ext uri="{FF2B5EF4-FFF2-40B4-BE49-F238E27FC236}">
              <a16:creationId xmlns:a16="http://schemas.microsoft.com/office/drawing/2014/main" xmlns="" id="{00000000-0008-0000-0200-0000E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47" name="直線コネクタ 746">
          <a:extLst>
            <a:ext uri="{FF2B5EF4-FFF2-40B4-BE49-F238E27FC236}">
              <a16:creationId xmlns:a16="http://schemas.microsoft.com/office/drawing/2014/main" xmlns="" id="{00000000-0008-0000-0200-0000EB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48" name="【庁舎】&#10;一人当たり面積最小値テキスト">
          <a:extLst>
            <a:ext uri="{FF2B5EF4-FFF2-40B4-BE49-F238E27FC236}">
              <a16:creationId xmlns:a16="http://schemas.microsoft.com/office/drawing/2014/main" xmlns="" id="{00000000-0008-0000-0200-0000EC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49" name="直線コネクタ 748">
          <a:extLst>
            <a:ext uri="{FF2B5EF4-FFF2-40B4-BE49-F238E27FC236}">
              <a16:creationId xmlns:a16="http://schemas.microsoft.com/office/drawing/2014/main" xmlns="" id="{00000000-0008-0000-0200-0000ED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50" name="【庁舎】&#10;一人当たり面積最大値テキスト">
          <a:extLst>
            <a:ext uri="{FF2B5EF4-FFF2-40B4-BE49-F238E27FC236}">
              <a16:creationId xmlns:a16="http://schemas.microsoft.com/office/drawing/2014/main" xmlns="" id="{00000000-0008-0000-0200-0000EE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51" name="直線コネクタ 750">
          <a:extLst>
            <a:ext uri="{FF2B5EF4-FFF2-40B4-BE49-F238E27FC236}">
              <a16:creationId xmlns:a16="http://schemas.microsoft.com/office/drawing/2014/main" xmlns="" id="{00000000-0008-0000-0200-0000EF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52" name="【庁舎】&#10;一人当たり面積平均値テキスト">
          <a:extLst>
            <a:ext uri="{FF2B5EF4-FFF2-40B4-BE49-F238E27FC236}">
              <a16:creationId xmlns:a16="http://schemas.microsoft.com/office/drawing/2014/main" xmlns="" id="{00000000-0008-0000-0200-0000F0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53" name="フローチャート: 判断 752">
          <a:extLst>
            <a:ext uri="{FF2B5EF4-FFF2-40B4-BE49-F238E27FC236}">
              <a16:creationId xmlns:a16="http://schemas.microsoft.com/office/drawing/2014/main" xmlns="" id="{00000000-0008-0000-0200-0000F1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54" name="フローチャート: 判断 753">
          <a:extLst>
            <a:ext uri="{FF2B5EF4-FFF2-40B4-BE49-F238E27FC236}">
              <a16:creationId xmlns:a16="http://schemas.microsoft.com/office/drawing/2014/main" xmlns="" id="{00000000-0008-0000-0200-0000F2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55" name="フローチャート: 判断 754">
          <a:extLst>
            <a:ext uri="{FF2B5EF4-FFF2-40B4-BE49-F238E27FC236}">
              <a16:creationId xmlns:a16="http://schemas.microsoft.com/office/drawing/2014/main" xmlns="" id="{00000000-0008-0000-0200-0000F3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23284</xdr:rowOff>
    </xdr:from>
    <xdr:to>
      <xdr:col>102</xdr:col>
      <xdr:colOff>165100</xdr:colOff>
      <xdr:row>108</xdr:row>
      <xdr:rowOff>124884</xdr:rowOff>
    </xdr:to>
    <xdr:sp macro="" textlink="">
      <xdr:nvSpPr>
        <xdr:cNvPr id="756" name="フローチャート: 判断 755">
          <a:extLst>
            <a:ext uri="{FF2B5EF4-FFF2-40B4-BE49-F238E27FC236}">
              <a16:creationId xmlns:a16="http://schemas.microsoft.com/office/drawing/2014/main" xmlns="" id="{00000000-0008-0000-0200-0000F4020000}"/>
            </a:ext>
          </a:extLst>
        </xdr:cNvPr>
        <xdr:cNvSpPr/>
      </xdr:nvSpPr>
      <xdr:spPr>
        <a:xfrm>
          <a:off x="19494500" y="185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xmlns="" id="{00000000-0008-0000-0200-0000F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xmlns="" id="{00000000-0008-0000-0200-0000F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xmlns="" id="{00000000-0008-0000-0200-0000F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00000000-0008-0000-0200-0000F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00000000-0008-0000-0200-0000F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24581</xdr:rowOff>
    </xdr:from>
    <xdr:to>
      <xdr:col>116</xdr:col>
      <xdr:colOff>114300</xdr:colOff>
      <xdr:row>108</xdr:row>
      <xdr:rowOff>126181</xdr:rowOff>
    </xdr:to>
    <xdr:sp macro="" textlink="">
      <xdr:nvSpPr>
        <xdr:cNvPr id="762" name="楕円 761">
          <a:extLst>
            <a:ext uri="{FF2B5EF4-FFF2-40B4-BE49-F238E27FC236}">
              <a16:creationId xmlns:a16="http://schemas.microsoft.com/office/drawing/2014/main" xmlns="" id="{00000000-0008-0000-0200-0000FA020000}"/>
            </a:ext>
          </a:extLst>
        </xdr:cNvPr>
        <xdr:cNvSpPr/>
      </xdr:nvSpPr>
      <xdr:spPr>
        <a:xfrm>
          <a:off x="22110700" y="185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763" name="【庁舎】&#10;一人当たり面積該当値テキスト">
          <a:extLst>
            <a:ext uri="{FF2B5EF4-FFF2-40B4-BE49-F238E27FC236}">
              <a16:creationId xmlns:a16="http://schemas.microsoft.com/office/drawing/2014/main" xmlns="" id="{00000000-0008-0000-0200-0000FB020000}"/>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24600</xdr:rowOff>
    </xdr:from>
    <xdr:to>
      <xdr:col>112</xdr:col>
      <xdr:colOff>38100</xdr:colOff>
      <xdr:row>108</xdr:row>
      <xdr:rowOff>126200</xdr:rowOff>
    </xdr:to>
    <xdr:sp macro="" textlink="">
      <xdr:nvSpPr>
        <xdr:cNvPr id="764" name="楕円 763">
          <a:extLst>
            <a:ext uri="{FF2B5EF4-FFF2-40B4-BE49-F238E27FC236}">
              <a16:creationId xmlns:a16="http://schemas.microsoft.com/office/drawing/2014/main" xmlns="" id="{00000000-0008-0000-0200-0000FC020000}"/>
            </a:ext>
          </a:extLst>
        </xdr:cNvPr>
        <xdr:cNvSpPr/>
      </xdr:nvSpPr>
      <xdr:spPr>
        <a:xfrm>
          <a:off x="21272500" y="185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75381</xdr:rowOff>
    </xdr:from>
    <xdr:to>
      <xdr:col>116</xdr:col>
      <xdr:colOff>63500</xdr:colOff>
      <xdr:row>108</xdr:row>
      <xdr:rowOff>75400</xdr:rowOff>
    </xdr:to>
    <xdr:cxnSp macro="">
      <xdr:nvCxnSpPr>
        <xdr:cNvPr id="765" name="直線コネクタ 764">
          <a:extLst>
            <a:ext uri="{FF2B5EF4-FFF2-40B4-BE49-F238E27FC236}">
              <a16:creationId xmlns:a16="http://schemas.microsoft.com/office/drawing/2014/main" xmlns="" id="{00000000-0008-0000-0200-0000FD020000}"/>
            </a:ext>
          </a:extLst>
        </xdr:cNvPr>
        <xdr:cNvCxnSpPr/>
      </xdr:nvCxnSpPr>
      <xdr:spPr>
        <a:xfrm flipV="1">
          <a:off x="21323300" y="18591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24084</xdr:rowOff>
    </xdr:from>
    <xdr:to>
      <xdr:col>107</xdr:col>
      <xdr:colOff>101600</xdr:colOff>
      <xdr:row>108</xdr:row>
      <xdr:rowOff>125684</xdr:rowOff>
    </xdr:to>
    <xdr:sp macro="" textlink="">
      <xdr:nvSpPr>
        <xdr:cNvPr id="766" name="楕円 765">
          <a:extLst>
            <a:ext uri="{FF2B5EF4-FFF2-40B4-BE49-F238E27FC236}">
              <a16:creationId xmlns:a16="http://schemas.microsoft.com/office/drawing/2014/main" xmlns="" id="{00000000-0008-0000-0200-0000FE020000}"/>
            </a:ext>
          </a:extLst>
        </xdr:cNvPr>
        <xdr:cNvSpPr/>
      </xdr:nvSpPr>
      <xdr:spPr>
        <a:xfrm>
          <a:off x="20383500" y="18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74884</xdr:rowOff>
    </xdr:from>
    <xdr:to>
      <xdr:col>111</xdr:col>
      <xdr:colOff>177800</xdr:colOff>
      <xdr:row>108</xdr:row>
      <xdr:rowOff>75400</xdr:rowOff>
    </xdr:to>
    <xdr:cxnSp macro="">
      <xdr:nvCxnSpPr>
        <xdr:cNvPr id="767" name="直線コネクタ 766">
          <a:extLst>
            <a:ext uri="{FF2B5EF4-FFF2-40B4-BE49-F238E27FC236}">
              <a16:creationId xmlns:a16="http://schemas.microsoft.com/office/drawing/2014/main" xmlns="" id="{00000000-0008-0000-0200-0000FF020000}"/>
            </a:ext>
          </a:extLst>
        </xdr:cNvPr>
        <xdr:cNvCxnSpPr/>
      </xdr:nvCxnSpPr>
      <xdr:spPr>
        <a:xfrm>
          <a:off x="20434300" y="18591484"/>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21358</xdr:rowOff>
    </xdr:from>
    <xdr:to>
      <xdr:col>102</xdr:col>
      <xdr:colOff>165100</xdr:colOff>
      <xdr:row>108</xdr:row>
      <xdr:rowOff>122958</xdr:rowOff>
    </xdr:to>
    <xdr:sp macro="" textlink="">
      <xdr:nvSpPr>
        <xdr:cNvPr id="768" name="楕円 767">
          <a:extLst>
            <a:ext uri="{FF2B5EF4-FFF2-40B4-BE49-F238E27FC236}">
              <a16:creationId xmlns:a16="http://schemas.microsoft.com/office/drawing/2014/main" xmlns="" id="{00000000-0008-0000-0200-000000030000}"/>
            </a:ext>
          </a:extLst>
        </xdr:cNvPr>
        <xdr:cNvSpPr/>
      </xdr:nvSpPr>
      <xdr:spPr>
        <a:xfrm>
          <a:off x="19494500" y="18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72158</xdr:rowOff>
    </xdr:from>
    <xdr:to>
      <xdr:col>107</xdr:col>
      <xdr:colOff>50800</xdr:colOff>
      <xdr:row>108</xdr:row>
      <xdr:rowOff>74884</xdr:rowOff>
    </xdr:to>
    <xdr:cxnSp macro="">
      <xdr:nvCxnSpPr>
        <xdr:cNvPr id="769" name="直線コネクタ 768">
          <a:extLst>
            <a:ext uri="{FF2B5EF4-FFF2-40B4-BE49-F238E27FC236}">
              <a16:creationId xmlns:a16="http://schemas.microsoft.com/office/drawing/2014/main" xmlns="" id="{00000000-0008-0000-0200-000001030000}"/>
            </a:ext>
          </a:extLst>
        </xdr:cNvPr>
        <xdr:cNvCxnSpPr/>
      </xdr:nvCxnSpPr>
      <xdr:spPr>
        <a:xfrm>
          <a:off x="19545300" y="18588758"/>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70" name="n_1aveValue【庁舎】&#10;一人当たり面積">
          <a:extLst>
            <a:ext uri="{FF2B5EF4-FFF2-40B4-BE49-F238E27FC236}">
              <a16:creationId xmlns:a16="http://schemas.microsoft.com/office/drawing/2014/main" xmlns="" id="{00000000-0008-0000-0200-00000203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71" name="n_2aveValue【庁舎】&#10;一人当たり面積">
          <a:extLst>
            <a:ext uri="{FF2B5EF4-FFF2-40B4-BE49-F238E27FC236}">
              <a16:creationId xmlns:a16="http://schemas.microsoft.com/office/drawing/2014/main" xmlns="" id="{00000000-0008-0000-0200-00000303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116011</xdr:rowOff>
    </xdr:from>
    <xdr:ext cx="469744" cy="259045"/>
    <xdr:sp macro="" textlink="">
      <xdr:nvSpPr>
        <xdr:cNvPr id="772" name="n_3aveValue【庁舎】&#10;一人当たり面積">
          <a:extLst>
            <a:ext uri="{FF2B5EF4-FFF2-40B4-BE49-F238E27FC236}">
              <a16:creationId xmlns:a16="http://schemas.microsoft.com/office/drawing/2014/main" xmlns="" id="{00000000-0008-0000-0200-000004030000}"/>
            </a:ext>
          </a:extLst>
        </xdr:cNvPr>
        <xdr:cNvSpPr txBox="1"/>
      </xdr:nvSpPr>
      <xdr:spPr>
        <a:xfrm>
          <a:off x="19310427" y="1863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117327</xdr:rowOff>
    </xdr:from>
    <xdr:ext cx="469744" cy="259045"/>
    <xdr:sp macro="" textlink="">
      <xdr:nvSpPr>
        <xdr:cNvPr id="773" name="n_1mainValue【庁舎】&#10;一人当たり面積">
          <a:extLst>
            <a:ext uri="{FF2B5EF4-FFF2-40B4-BE49-F238E27FC236}">
              <a16:creationId xmlns:a16="http://schemas.microsoft.com/office/drawing/2014/main" xmlns="" id="{00000000-0008-0000-0200-000005030000}"/>
            </a:ext>
          </a:extLst>
        </xdr:cNvPr>
        <xdr:cNvSpPr txBox="1"/>
      </xdr:nvSpPr>
      <xdr:spPr>
        <a:xfrm>
          <a:off x="21075727" y="186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116811</xdr:rowOff>
    </xdr:from>
    <xdr:ext cx="469744" cy="259045"/>
    <xdr:sp macro="" textlink="">
      <xdr:nvSpPr>
        <xdr:cNvPr id="774" name="n_2mainValue【庁舎】&#10;一人当たり面積">
          <a:extLst>
            <a:ext uri="{FF2B5EF4-FFF2-40B4-BE49-F238E27FC236}">
              <a16:creationId xmlns:a16="http://schemas.microsoft.com/office/drawing/2014/main" xmlns="" id="{00000000-0008-0000-0200-000006030000}"/>
            </a:ext>
          </a:extLst>
        </xdr:cNvPr>
        <xdr:cNvSpPr txBox="1"/>
      </xdr:nvSpPr>
      <xdr:spPr>
        <a:xfrm>
          <a:off x="20199427" y="186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139485</xdr:rowOff>
    </xdr:from>
    <xdr:ext cx="469744" cy="259045"/>
    <xdr:sp macro="" textlink="">
      <xdr:nvSpPr>
        <xdr:cNvPr id="775" name="n_3mainValue【庁舎】&#10;一人当たり面積">
          <a:extLst>
            <a:ext uri="{FF2B5EF4-FFF2-40B4-BE49-F238E27FC236}">
              <a16:creationId xmlns:a16="http://schemas.microsoft.com/office/drawing/2014/main" xmlns="" id="{00000000-0008-0000-0200-000007030000}"/>
            </a:ext>
          </a:extLst>
        </xdr:cNvPr>
        <xdr:cNvSpPr txBox="1"/>
      </xdr:nvSpPr>
      <xdr:spPr>
        <a:xfrm>
          <a:off x="19310427" y="1831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a:extLst>
            <a:ext uri="{FF2B5EF4-FFF2-40B4-BE49-F238E27FC236}">
              <a16:creationId xmlns:a16="http://schemas.microsoft.com/office/drawing/2014/main" xmlns="" id="{00000000-0008-0000-0200-00000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a:extLst>
            <a:ext uri="{FF2B5EF4-FFF2-40B4-BE49-F238E27FC236}">
              <a16:creationId xmlns:a16="http://schemas.microsoft.com/office/drawing/2014/main" xmlns="" id="{00000000-0008-0000-0200-00000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a:extLst>
            <a:ext uri="{FF2B5EF4-FFF2-40B4-BE49-F238E27FC236}">
              <a16:creationId xmlns:a16="http://schemas.microsoft.com/office/drawing/2014/main" xmlns="" id="{00000000-0008-0000-0200-00000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図書館については、昭和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年建設の図書館が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館あり、有形固定資産減価償却率が類似団体平均と比較し高い水準にある。建物及び設備ともに老朽化が著しいことから他施設との共用等を検討していく。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一般廃棄物処理施設及び常備消防施設については、一部事務組合を組織し運営を行っている。一般廃棄物処理施設については、建設から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年以上が経過しており、今後の更新等については、構成団体と協議の上、施設の管理運営を行っていく。常備消防施設については、平成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年度に消防署新庁舎が建設されたことに伴い有形固定資産減価償却率が類似団体平均を下回っている。当面は予防措置に努め維持管理に当たっていく。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庁舎については、平成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に旧小坂中学校の校舎を利用し移転を行っている。移転に当たり、大規模改修を実施したことにより、有形固定資産減価償却率が類似団体平均と比較し低い水準にある。移転に際し庁内各施設へ分散していた部署のほとんどを新庁舎へ集約し、維持管理経費を縮減している。当面は小規模な維持補修費が予想されるが、施設の長寿命化を図るため予防保全型の維持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保健センターについては、平成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年建設のセンターが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施設あり、一定年数が経過していることから、有形固定資産減価償却率も類似団体平均と比較し高い水準にある。同センターは、老人保健デイサービス施設も併設しており、今後も継続的な施設利用が見込まれることから、計画的な維持補修や更新を行い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60" t="s">
        <v>48</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c r="B2" s="3" t="s">
        <v>130</v>
      </c>
      <c r="C2" s="3"/>
      <c r="D2" s="12"/>
    </row>
    <row r="3" spans="1:119" ht="18.75" customHeight="1">
      <c r="A3" s="2"/>
      <c r="B3" s="508" t="s">
        <v>133</v>
      </c>
      <c r="C3" s="509"/>
      <c r="D3" s="509"/>
      <c r="E3" s="510"/>
      <c r="F3" s="510"/>
      <c r="G3" s="510"/>
      <c r="H3" s="510"/>
      <c r="I3" s="510"/>
      <c r="J3" s="510"/>
      <c r="K3" s="510"/>
      <c r="L3" s="510" t="s">
        <v>106</v>
      </c>
      <c r="M3" s="510"/>
      <c r="N3" s="510"/>
      <c r="O3" s="510"/>
      <c r="P3" s="510"/>
      <c r="Q3" s="510"/>
      <c r="R3" s="517"/>
      <c r="S3" s="517"/>
      <c r="T3" s="517"/>
      <c r="U3" s="517"/>
      <c r="V3" s="518"/>
      <c r="W3" s="364" t="s">
        <v>135</v>
      </c>
      <c r="X3" s="365"/>
      <c r="Y3" s="365"/>
      <c r="Z3" s="365"/>
      <c r="AA3" s="365"/>
      <c r="AB3" s="509"/>
      <c r="AC3" s="517" t="s">
        <v>137</v>
      </c>
      <c r="AD3" s="365"/>
      <c r="AE3" s="365"/>
      <c r="AF3" s="365"/>
      <c r="AG3" s="365"/>
      <c r="AH3" s="365"/>
      <c r="AI3" s="365"/>
      <c r="AJ3" s="365"/>
      <c r="AK3" s="365"/>
      <c r="AL3" s="366"/>
      <c r="AM3" s="364" t="s">
        <v>140</v>
      </c>
      <c r="AN3" s="365"/>
      <c r="AO3" s="365"/>
      <c r="AP3" s="365"/>
      <c r="AQ3" s="365"/>
      <c r="AR3" s="365"/>
      <c r="AS3" s="365"/>
      <c r="AT3" s="365"/>
      <c r="AU3" s="365"/>
      <c r="AV3" s="365"/>
      <c r="AW3" s="365"/>
      <c r="AX3" s="366"/>
      <c r="AY3" s="361" t="s">
        <v>5</v>
      </c>
      <c r="AZ3" s="362"/>
      <c r="BA3" s="362"/>
      <c r="BB3" s="362"/>
      <c r="BC3" s="362"/>
      <c r="BD3" s="362"/>
      <c r="BE3" s="362"/>
      <c r="BF3" s="362"/>
      <c r="BG3" s="362"/>
      <c r="BH3" s="362"/>
      <c r="BI3" s="362"/>
      <c r="BJ3" s="362"/>
      <c r="BK3" s="362"/>
      <c r="BL3" s="362"/>
      <c r="BM3" s="363"/>
      <c r="BN3" s="364" t="s">
        <v>144</v>
      </c>
      <c r="BO3" s="365"/>
      <c r="BP3" s="365"/>
      <c r="BQ3" s="365"/>
      <c r="BR3" s="365"/>
      <c r="BS3" s="365"/>
      <c r="BT3" s="365"/>
      <c r="BU3" s="366"/>
      <c r="BV3" s="364" t="s">
        <v>148</v>
      </c>
      <c r="BW3" s="365"/>
      <c r="BX3" s="365"/>
      <c r="BY3" s="365"/>
      <c r="BZ3" s="365"/>
      <c r="CA3" s="365"/>
      <c r="CB3" s="365"/>
      <c r="CC3" s="366"/>
      <c r="CD3" s="361" t="s">
        <v>5</v>
      </c>
      <c r="CE3" s="362"/>
      <c r="CF3" s="362"/>
      <c r="CG3" s="362"/>
      <c r="CH3" s="362"/>
      <c r="CI3" s="362"/>
      <c r="CJ3" s="362"/>
      <c r="CK3" s="362"/>
      <c r="CL3" s="362"/>
      <c r="CM3" s="362"/>
      <c r="CN3" s="362"/>
      <c r="CO3" s="362"/>
      <c r="CP3" s="362"/>
      <c r="CQ3" s="362"/>
      <c r="CR3" s="362"/>
      <c r="CS3" s="363"/>
      <c r="CT3" s="364" t="s">
        <v>150</v>
      </c>
      <c r="CU3" s="365"/>
      <c r="CV3" s="365"/>
      <c r="CW3" s="365"/>
      <c r="CX3" s="365"/>
      <c r="CY3" s="365"/>
      <c r="CZ3" s="365"/>
      <c r="DA3" s="366"/>
      <c r="DB3" s="364" t="s">
        <v>153</v>
      </c>
      <c r="DC3" s="365"/>
      <c r="DD3" s="365"/>
      <c r="DE3" s="365"/>
      <c r="DF3" s="365"/>
      <c r="DG3" s="365"/>
      <c r="DH3" s="365"/>
      <c r="DI3" s="366"/>
    </row>
    <row r="4" spans="1:119" ht="18.75" customHeight="1">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154</v>
      </c>
      <c r="AZ4" s="368"/>
      <c r="BA4" s="368"/>
      <c r="BB4" s="368"/>
      <c r="BC4" s="368"/>
      <c r="BD4" s="368"/>
      <c r="BE4" s="368"/>
      <c r="BF4" s="368"/>
      <c r="BG4" s="368"/>
      <c r="BH4" s="368"/>
      <c r="BI4" s="368"/>
      <c r="BJ4" s="368"/>
      <c r="BK4" s="368"/>
      <c r="BL4" s="368"/>
      <c r="BM4" s="369"/>
      <c r="BN4" s="370">
        <v>4451046</v>
      </c>
      <c r="BO4" s="371"/>
      <c r="BP4" s="371"/>
      <c r="BQ4" s="371"/>
      <c r="BR4" s="371"/>
      <c r="BS4" s="371"/>
      <c r="BT4" s="371"/>
      <c r="BU4" s="372"/>
      <c r="BV4" s="370">
        <v>4897136</v>
      </c>
      <c r="BW4" s="371"/>
      <c r="BX4" s="371"/>
      <c r="BY4" s="371"/>
      <c r="BZ4" s="371"/>
      <c r="CA4" s="371"/>
      <c r="CB4" s="371"/>
      <c r="CC4" s="372"/>
      <c r="CD4" s="373" t="s">
        <v>155</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4.4000000000000004</v>
      </c>
      <c r="DC4" s="377"/>
      <c r="DD4" s="377"/>
      <c r="DE4" s="377"/>
      <c r="DF4" s="377"/>
      <c r="DG4" s="377"/>
      <c r="DH4" s="377"/>
      <c r="DI4" s="378"/>
    </row>
    <row r="5" spans="1:119" ht="18.75" customHeight="1">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157</v>
      </c>
      <c r="AN5" s="380"/>
      <c r="AO5" s="380"/>
      <c r="AP5" s="380"/>
      <c r="AQ5" s="380"/>
      <c r="AR5" s="380"/>
      <c r="AS5" s="380"/>
      <c r="AT5" s="381"/>
      <c r="AU5" s="382" t="s">
        <v>63</v>
      </c>
      <c r="AV5" s="383"/>
      <c r="AW5" s="383"/>
      <c r="AX5" s="383"/>
      <c r="AY5" s="384" t="s">
        <v>141</v>
      </c>
      <c r="AZ5" s="385"/>
      <c r="BA5" s="385"/>
      <c r="BB5" s="385"/>
      <c r="BC5" s="385"/>
      <c r="BD5" s="385"/>
      <c r="BE5" s="385"/>
      <c r="BF5" s="385"/>
      <c r="BG5" s="385"/>
      <c r="BH5" s="385"/>
      <c r="BI5" s="385"/>
      <c r="BJ5" s="385"/>
      <c r="BK5" s="385"/>
      <c r="BL5" s="385"/>
      <c r="BM5" s="386"/>
      <c r="BN5" s="387">
        <v>4346956</v>
      </c>
      <c r="BO5" s="388"/>
      <c r="BP5" s="388"/>
      <c r="BQ5" s="388"/>
      <c r="BR5" s="388"/>
      <c r="BS5" s="388"/>
      <c r="BT5" s="388"/>
      <c r="BU5" s="389"/>
      <c r="BV5" s="387">
        <v>4775777</v>
      </c>
      <c r="BW5" s="388"/>
      <c r="BX5" s="388"/>
      <c r="BY5" s="388"/>
      <c r="BZ5" s="388"/>
      <c r="CA5" s="388"/>
      <c r="CB5" s="388"/>
      <c r="CC5" s="389"/>
      <c r="CD5" s="390" t="s">
        <v>159</v>
      </c>
      <c r="CE5" s="391"/>
      <c r="CF5" s="391"/>
      <c r="CG5" s="391"/>
      <c r="CH5" s="391"/>
      <c r="CI5" s="391"/>
      <c r="CJ5" s="391"/>
      <c r="CK5" s="391"/>
      <c r="CL5" s="391"/>
      <c r="CM5" s="391"/>
      <c r="CN5" s="391"/>
      <c r="CO5" s="391"/>
      <c r="CP5" s="391"/>
      <c r="CQ5" s="391"/>
      <c r="CR5" s="391"/>
      <c r="CS5" s="392"/>
      <c r="CT5" s="393">
        <v>102.3</v>
      </c>
      <c r="CU5" s="394"/>
      <c r="CV5" s="394"/>
      <c r="CW5" s="394"/>
      <c r="CX5" s="394"/>
      <c r="CY5" s="394"/>
      <c r="CZ5" s="394"/>
      <c r="DA5" s="395"/>
      <c r="DB5" s="393">
        <v>93.9</v>
      </c>
      <c r="DC5" s="394"/>
      <c r="DD5" s="394"/>
      <c r="DE5" s="394"/>
      <c r="DF5" s="394"/>
      <c r="DG5" s="394"/>
      <c r="DH5" s="394"/>
      <c r="DI5" s="395"/>
    </row>
    <row r="6" spans="1:119" ht="18.75" customHeight="1">
      <c r="A6" s="2"/>
      <c r="B6" s="528" t="s">
        <v>161</v>
      </c>
      <c r="C6" s="529"/>
      <c r="D6" s="529"/>
      <c r="E6" s="530"/>
      <c r="F6" s="530"/>
      <c r="G6" s="530"/>
      <c r="H6" s="530"/>
      <c r="I6" s="530"/>
      <c r="J6" s="530"/>
      <c r="K6" s="530"/>
      <c r="L6" s="530" t="s">
        <v>77</v>
      </c>
      <c r="M6" s="530"/>
      <c r="N6" s="530"/>
      <c r="O6" s="530"/>
      <c r="P6" s="530"/>
      <c r="Q6" s="530"/>
      <c r="R6" s="534"/>
      <c r="S6" s="534"/>
      <c r="T6" s="534"/>
      <c r="U6" s="534"/>
      <c r="V6" s="535"/>
      <c r="W6" s="538" t="s">
        <v>163</v>
      </c>
      <c r="X6" s="539"/>
      <c r="Y6" s="539"/>
      <c r="Z6" s="539"/>
      <c r="AA6" s="539"/>
      <c r="AB6" s="529"/>
      <c r="AC6" s="542" t="s">
        <v>165</v>
      </c>
      <c r="AD6" s="543"/>
      <c r="AE6" s="543"/>
      <c r="AF6" s="543"/>
      <c r="AG6" s="543"/>
      <c r="AH6" s="543"/>
      <c r="AI6" s="543"/>
      <c r="AJ6" s="543"/>
      <c r="AK6" s="543"/>
      <c r="AL6" s="544"/>
      <c r="AM6" s="379" t="s">
        <v>69</v>
      </c>
      <c r="AN6" s="380"/>
      <c r="AO6" s="380"/>
      <c r="AP6" s="380"/>
      <c r="AQ6" s="380"/>
      <c r="AR6" s="380"/>
      <c r="AS6" s="380"/>
      <c r="AT6" s="381"/>
      <c r="AU6" s="382" t="s">
        <v>63</v>
      </c>
      <c r="AV6" s="383"/>
      <c r="AW6" s="383"/>
      <c r="AX6" s="383"/>
      <c r="AY6" s="384" t="s">
        <v>167</v>
      </c>
      <c r="AZ6" s="385"/>
      <c r="BA6" s="385"/>
      <c r="BB6" s="385"/>
      <c r="BC6" s="385"/>
      <c r="BD6" s="385"/>
      <c r="BE6" s="385"/>
      <c r="BF6" s="385"/>
      <c r="BG6" s="385"/>
      <c r="BH6" s="385"/>
      <c r="BI6" s="385"/>
      <c r="BJ6" s="385"/>
      <c r="BK6" s="385"/>
      <c r="BL6" s="385"/>
      <c r="BM6" s="386"/>
      <c r="BN6" s="387">
        <v>104090</v>
      </c>
      <c r="BO6" s="388"/>
      <c r="BP6" s="388"/>
      <c r="BQ6" s="388"/>
      <c r="BR6" s="388"/>
      <c r="BS6" s="388"/>
      <c r="BT6" s="388"/>
      <c r="BU6" s="389"/>
      <c r="BV6" s="387">
        <v>121359</v>
      </c>
      <c r="BW6" s="388"/>
      <c r="BX6" s="388"/>
      <c r="BY6" s="388"/>
      <c r="BZ6" s="388"/>
      <c r="CA6" s="388"/>
      <c r="CB6" s="388"/>
      <c r="CC6" s="389"/>
      <c r="CD6" s="390" t="s">
        <v>170</v>
      </c>
      <c r="CE6" s="391"/>
      <c r="CF6" s="391"/>
      <c r="CG6" s="391"/>
      <c r="CH6" s="391"/>
      <c r="CI6" s="391"/>
      <c r="CJ6" s="391"/>
      <c r="CK6" s="391"/>
      <c r="CL6" s="391"/>
      <c r="CM6" s="391"/>
      <c r="CN6" s="391"/>
      <c r="CO6" s="391"/>
      <c r="CP6" s="391"/>
      <c r="CQ6" s="391"/>
      <c r="CR6" s="391"/>
      <c r="CS6" s="392"/>
      <c r="CT6" s="396">
        <v>107.2</v>
      </c>
      <c r="CU6" s="397"/>
      <c r="CV6" s="397"/>
      <c r="CW6" s="397"/>
      <c r="CX6" s="397"/>
      <c r="CY6" s="397"/>
      <c r="CZ6" s="397"/>
      <c r="DA6" s="398"/>
      <c r="DB6" s="396">
        <v>98.3</v>
      </c>
      <c r="DC6" s="397"/>
      <c r="DD6" s="397"/>
      <c r="DE6" s="397"/>
      <c r="DF6" s="397"/>
      <c r="DG6" s="397"/>
      <c r="DH6" s="397"/>
      <c r="DI6" s="398"/>
    </row>
    <row r="7" spans="1:119" ht="18.75" customHeight="1">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171</v>
      </c>
      <c r="AN7" s="380"/>
      <c r="AO7" s="380"/>
      <c r="AP7" s="380"/>
      <c r="AQ7" s="380"/>
      <c r="AR7" s="380"/>
      <c r="AS7" s="380"/>
      <c r="AT7" s="381"/>
      <c r="AU7" s="382" t="s">
        <v>63</v>
      </c>
      <c r="AV7" s="383"/>
      <c r="AW7" s="383"/>
      <c r="AX7" s="383"/>
      <c r="AY7" s="384" t="s">
        <v>172</v>
      </c>
      <c r="AZ7" s="385"/>
      <c r="BA7" s="385"/>
      <c r="BB7" s="385"/>
      <c r="BC7" s="385"/>
      <c r="BD7" s="385"/>
      <c r="BE7" s="385"/>
      <c r="BF7" s="385"/>
      <c r="BG7" s="385"/>
      <c r="BH7" s="385"/>
      <c r="BI7" s="385"/>
      <c r="BJ7" s="385"/>
      <c r="BK7" s="385"/>
      <c r="BL7" s="385"/>
      <c r="BM7" s="386"/>
      <c r="BN7" s="387">
        <v>13776</v>
      </c>
      <c r="BO7" s="388"/>
      <c r="BP7" s="388"/>
      <c r="BQ7" s="388"/>
      <c r="BR7" s="388"/>
      <c r="BS7" s="388"/>
      <c r="BT7" s="388"/>
      <c r="BU7" s="389"/>
      <c r="BV7" s="387">
        <v>7072</v>
      </c>
      <c r="BW7" s="388"/>
      <c r="BX7" s="388"/>
      <c r="BY7" s="388"/>
      <c r="BZ7" s="388"/>
      <c r="CA7" s="388"/>
      <c r="CB7" s="388"/>
      <c r="CC7" s="389"/>
      <c r="CD7" s="390" t="s">
        <v>173</v>
      </c>
      <c r="CE7" s="391"/>
      <c r="CF7" s="391"/>
      <c r="CG7" s="391"/>
      <c r="CH7" s="391"/>
      <c r="CI7" s="391"/>
      <c r="CJ7" s="391"/>
      <c r="CK7" s="391"/>
      <c r="CL7" s="391"/>
      <c r="CM7" s="391"/>
      <c r="CN7" s="391"/>
      <c r="CO7" s="391"/>
      <c r="CP7" s="391"/>
      <c r="CQ7" s="391"/>
      <c r="CR7" s="391"/>
      <c r="CS7" s="392"/>
      <c r="CT7" s="387">
        <v>2628126</v>
      </c>
      <c r="CU7" s="388"/>
      <c r="CV7" s="388"/>
      <c r="CW7" s="388"/>
      <c r="CX7" s="388"/>
      <c r="CY7" s="388"/>
      <c r="CZ7" s="388"/>
      <c r="DA7" s="389"/>
      <c r="DB7" s="387">
        <v>2620662</v>
      </c>
      <c r="DC7" s="388"/>
      <c r="DD7" s="388"/>
      <c r="DE7" s="388"/>
      <c r="DF7" s="388"/>
      <c r="DG7" s="388"/>
      <c r="DH7" s="388"/>
      <c r="DI7" s="389"/>
    </row>
    <row r="8" spans="1:119" ht="18.75" customHeight="1">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175</v>
      </c>
      <c r="AN8" s="380"/>
      <c r="AO8" s="380"/>
      <c r="AP8" s="380"/>
      <c r="AQ8" s="380"/>
      <c r="AR8" s="380"/>
      <c r="AS8" s="380"/>
      <c r="AT8" s="381"/>
      <c r="AU8" s="382" t="s">
        <v>63</v>
      </c>
      <c r="AV8" s="383"/>
      <c r="AW8" s="383"/>
      <c r="AX8" s="383"/>
      <c r="AY8" s="384" t="s">
        <v>177</v>
      </c>
      <c r="AZ8" s="385"/>
      <c r="BA8" s="385"/>
      <c r="BB8" s="385"/>
      <c r="BC8" s="385"/>
      <c r="BD8" s="385"/>
      <c r="BE8" s="385"/>
      <c r="BF8" s="385"/>
      <c r="BG8" s="385"/>
      <c r="BH8" s="385"/>
      <c r="BI8" s="385"/>
      <c r="BJ8" s="385"/>
      <c r="BK8" s="385"/>
      <c r="BL8" s="385"/>
      <c r="BM8" s="386"/>
      <c r="BN8" s="387">
        <v>90314</v>
      </c>
      <c r="BO8" s="388"/>
      <c r="BP8" s="388"/>
      <c r="BQ8" s="388"/>
      <c r="BR8" s="388"/>
      <c r="BS8" s="388"/>
      <c r="BT8" s="388"/>
      <c r="BU8" s="389"/>
      <c r="BV8" s="387">
        <v>114287</v>
      </c>
      <c r="BW8" s="388"/>
      <c r="BX8" s="388"/>
      <c r="BY8" s="388"/>
      <c r="BZ8" s="388"/>
      <c r="CA8" s="388"/>
      <c r="CB8" s="388"/>
      <c r="CC8" s="389"/>
      <c r="CD8" s="390" t="s">
        <v>178</v>
      </c>
      <c r="CE8" s="391"/>
      <c r="CF8" s="391"/>
      <c r="CG8" s="391"/>
      <c r="CH8" s="391"/>
      <c r="CI8" s="391"/>
      <c r="CJ8" s="391"/>
      <c r="CK8" s="391"/>
      <c r="CL8" s="391"/>
      <c r="CM8" s="391"/>
      <c r="CN8" s="391"/>
      <c r="CO8" s="391"/>
      <c r="CP8" s="391"/>
      <c r="CQ8" s="391"/>
      <c r="CR8" s="391"/>
      <c r="CS8" s="392"/>
      <c r="CT8" s="399">
        <v>0.31</v>
      </c>
      <c r="CU8" s="400"/>
      <c r="CV8" s="400"/>
      <c r="CW8" s="400"/>
      <c r="CX8" s="400"/>
      <c r="CY8" s="400"/>
      <c r="CZ8" s="400"/>
      <c r="DA8" s="401"/>
      <c r="DB8" s="399">
        <v>0.3</v>
      </c>
      <c r="DC8" s="400"/>
      <c r="DD8" s="400"/>
      <c r="DE8" s="400"/>
      <c r="DF8" s="400"/>
      <c r="DG8" s="400"/>
      <c r="DH8" s="400"/>
      <c r="DI8" s="401"/>
    </row>
    <row r="9" spans="1:119" ht="18.75" customHeight="1">
      <c r="A9" s="2"/>
      <c r="B9" s="361" t="s">
        <v>18</v>
      </c>
      <c r="C9" s="362"/>
      <c r="D9" s="362"/>
      <c r="E9" s="362"/>
      <c r="F9" s="362"/>
      <c r="G9" s="362"/>
      <c r="H9" s="362"/>
      <c r="I9" s="362"/>
      <c r="J9" s="362"/>
      <c r="K9" s="456"/>
      <c r="L9" s="412" t="s">
        <v>179</v>
      </c>
      <c r="M9" s="413"/>
      <c r="N9" s="413"/>
      <c r="O9" s="413"/>
      <c r="P9" s="413"/>
      <c r="Q9" s="414"/>
      <c r="R9" s="415">
        <v>5339</v>
      </c>
      <c r="S9" s="416"/>
      <c r="T9" s="416"/>
      <c r="U9" s="416"/>
      <c r="V9" s="417"/>
      <c r="W9" s="364" t="s">
        <v>180</v>
      </c>
      <c r="X9" s="365"/>
      <c r="Y9" s="365"/>
      <c r="Z9" s="365"/>
      <c r="AA9" s="365"/>
      <c r="AB9" s="365"/>
      <c r="AC9" s="365"/>
      <c r="AD9" s="365"/>
      <c r="AE9" s="365"/>
      <c r="AF9" s="365"/>
      <c r="AG9" s="365"/>
      <c r="AH9" s="365"/>
      <c r="AI9" s="365"/>
      <c r="AJ9" s="365"/>
      <c r="AK9" s="365"/>
      <c r="AL9" s="366"/>
      <c r="AM9" s="379" t="s">
        <v>182</v>
      </c>
      <c r="AN9" s="380"/>
      <c r="AO9" s="380"/>
      <c r="AP9" s="380"/>
      <c r="AQ9" s="380"/>
      <c r="AR9" s="380"/>
      <c r="AS9" s="380"/>
      <c r="AT9" s="381"/>
      <c r="AU9" s="382" t="s">
        <v>63</v>
      </c>
      <c r="AV9" s="383"/>
      <c r="AW9" s="383"/>
      <c r="AX9" s="383"/>
      <c r="AY9" s="384" t="s">
        <v>67</v>
      </c>
      <c r="AZ9" s="385"/>
      <c r="BA9" s="385"/>
      <c r="BB9" s="385"/>
      <c r="BC9" s="385"/>
      <c r="BD9" s="385"/>
      <c r="BE9" s="385"/>
      <c r="BF9" s="385"/>
      <c r="BG9" s="385"/>
      <c r="BH9" s="385"/>
      <c r="BI9" s="385"/>
      <c r="BJ9" s="385"/>
      <c r="BK9" s="385"/>
      <c r="BL9" s="385"/>
      <c r="BM9" s="386"/>
      <c r="BN9" s="387">
        <v>-23973</v>
      </c>
      <c r="BO9" s="388"/>
      <c r="BP9" s="388"/>
      <c r="BQ9" s="388"/>
      <c r="BR9" s="388"/>
      <c r="BS9" s="388"/>
      <c r="BT9" s="388"/>
      <c r="BU9" s="389"/>
      <c r="BV9" s="387">
        <v>8964</v>
      </c>
      <c r="BW9" s="388"/>
      <c r="BX9" s="388"/>
      <c r="BY9" s="388"/>
      <c r="BZ9" s="388"/>
      <c r="CA9" s="388"/>
      <c r="CB9" s="388"/>
      <c r="CC9" s="389"/>
      <c r="CD9" s="390" t="s">
        <v>64</v>
      </c>
      <c r="CE9" s="391"/>
      <c r="CF9" s="391"/>
      <c r="CG9" s="391"/>
      <c r="CH9" s="391"/>
      <c r="CI9" s="391"/>
      <c r="CJ9" s="391"/>
      <c r="CK9" s="391"/>
      <c r="CL9" s="391"/>
      <c r="CM9" s="391"/>
      <c r="CN9" s="391"/>
      <c r="CO9" s="391"/>
      <c r="CP9" s="391"/>
      <c r="CQ9" s="391"/>
      <c r="CR9" s="391"/>
      <c r="CS9" s="392"/>
      <c r="CT9" s="393">
        <v>15.8</v>
      </c>
      <c r="CU9" s="394"/>
      <c r="CV9" s="394"/>
      <c r="CW9" s="394"/>
      <c r="CX9" s="394"/>
      <c r="CY9" s="394"/>
      <c r="CZ9" s="394"/>
      <c r="DA9" s="395"/>
      <c r="DB9" s="393">
        <v>14.1</v>
      </c>
      <c r="DC9" s="394"/>
      <c r="DD9" s="394"/>
      <c r="DE9" s="394"/>
      <c r="DF9" s="394"/>
      <c r="DG9" s="394"/>
      <c r="DH9" s="394"/>
      <c r="DI9" s="395"/>
    </row>
    <row r="10" spans="1:119" ht="18.75" customHeight="1">
      <c r="A10" s="2"/>
      <c r="B10" s="361"/>
      <c r="C10" s="362"/>
      <c r="D10" s="362"/>
      <c r="E10" s="362"/>
      <c r="F10" s="362"/>
      <c r="G10" s="362"/>
      <c r="H10" s="362"/>
      <c r="I10" s="362"/>
      <c r="J10" s="362"/>
      <c r="K10" s="456"/>
      <c r="L10" s="402" t="s">
        <v>184</v>
      </c>
      <c r="M10" s="380"/>
      <c r="N10" s="380"/>
      <c r="O10" s="380"/>
      <c r="P10" s="380"/>
      <c r="Q10" s="381"/>
      <c r="R10" s="403">
        <v>6054</v>
      </c>
      <c r="S10" s="404"/>
      <c r="T10" s="404"/>
      <c r="U10" s="404"/>
      <c r="V10" s="405"/>
      <c r="W10" s="523"/>
      <c r="X10" s="494"/>
      <c r="Y10" s="494"/>
      <c r="Z10" s="494"/>
      <c r="AA10" s="494"/>
      <c r="AB10" s="494"/>
      <c r="AC10" s="494"/>
      <c r="AD10" s="494"/>
      <c r="AE10" s="494"/>
      <c r="AF10" s="494"/>
      <c r="AG10" s="494"/>
      <c r="AH10" s="494"/>
      <c r="AI10" s="494"/>
      <c r="AJ10" s="494"/>
      <c r="AK10" s="494"/>
      <c r="AL10" s="526"/>
      <c r="AM10" s="379" t="s">
        <v>186</v>
      </c>
      <c r="AN10" s="380"/>
      <c r="AO10" s="380"/>
      <c r="AP10" s="380"/>
      <c r="AQ10" s="380"/>
      <c r="AR10" s="380"/>
      <c r="AS10" s="380"/>
      <c r="AT10" s="381"/>
      <c r="AU10" s="382" t="s">
        <v>188</v>
      </c>
      <c r="AV10" s="383"/>
      <c r="AW10" s="383"/>
      <c r="AX10" s="383"/>
      <c r="AY10" s="384" t="s">
        <v>191</v>
      </c>
      <c r="AZ10" s="385"/>
      <c r="BA10" s="385"/>
      <c r="BB10" s="385"/>
      <c r="BC10" s="385"/>
      <c r="BD10" s="385"/>
      <c r="BE10" s="385"/>
      <c r="BF10" s="385"/>
      <c r="BG10" s="385"/>
      <c r="BH10" s="385"/>
      <c r="BI10" s="385"/>
      <c r="BJ10" s="385"/>
      <c r="BK10" s="385"/>
      <c r="BL10" s="385"/>
      <c r="BM10" s="386"/>
      <c r="BN10" s="387">
        <v>290012</v>
      </c>
      <c r="BO10" s="388"/>
      <c r="BP10" s="388"/>
      <c r="BQ10" s="388"/>
      <c r="BR10" s="388"/>
      <c r="BS10" s="388"/>
      <c r="BT10" s="388"/>
      <c r="BU10" s="389"/>
      <c r="BV10" s="387">
        <v>468669</v>
      </c>
      <c r="BW10" s="388"/>
      <c r="BX10" s="388"/>
      <c r="BY10" s="388"/>
      <c r="BZ10" s="388"/>
      <c r="CA10" s="388"/>
      <c r="CB10" s="388"/>
      <c r="CC10" s="38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1"/>
      <c r="C11" s="362"/>
      <c r="D11" s="362"/>
      <c r="E11" s="362"/>
      <c r="F11" s="362"/>
      <c r="G11" s="362"/>
      <c r="H11" s="362"/>
      <c r="I11" s="362"/>
      <c r="J11" s="362"/>
      <c r="K11" s="456"/>
      <c r="L11" s="406" t="s">
        <v>194</v>
      </c>
      <c r="M11" s="407"/>
      <c r="N11" s="407"/>
      <c r="O11" s="407"/>
      <c r="P11" s="407"/>
      <c r="Q11" s="408"/>
      <c r="R11" s="409" t="s">
        <v>196</v>
      </c>
      <c r="S11" s="410"/>
      <c r="T11" s="410"/>
      <c r="U11" s="410"/>
      <c r="V11" s="411"/>
      <c r="W11" s="523"/>
      <c r="X11" s="494"/>
      <c r="Y11" s="494"/>
      <c r="Z11" s="494"/>
      <c r="AA11" s="494"/>
      <c r="AB11" s="494"/>
      <c r="AC11" s="494"/>
      <c r="AD11" s="494"/>
      <c r="AE11" s="494"/>
      <c r="AF11" s="494"/>
      <c r="AG11" s="494"/>
      <c r="AH11" s="494"/>
      <c r="AI11" s="494"/>
      <c r="AJ11" s="494"/>
      <c r="AK11" s="494"/>
      <c r="AL11" s="526"/>
      <c r="AM11" s="379" t="s">
        <v>198</v>
      </c>
      <c r="AN11" s="380"/>
      <c r="AO11" s="380"/>
      <c r="AP11" s="380"/>
      <c r="AQ11" s="380"/>
      <c r="AR11" s="380"/>
      <c r="AS11" s="380"/>
      <c r="AT11" s="381"/>
      <c r="AU11" s="382" t="s">
        <v>188</v>
      </c>
      <c r="AV11" s="383"/>
      <c r="AW11" s="383"/>
      <c r="AX11" s="383"/>
      <c r="AY11" s="384" t="s">
        <v>199</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202</v>
      </c>
      <c r="CE11" s="391"/>
      <c r="CF11" s="391"/>
      <c r="CG11" s="391"/>
      <c r="CH11" s="391"/>
      <c r="CI11" s="391"/>
      <c r="CJ11" s="391"/>
      <c r="CK11" s="391"/>
      <c r="CL11" s="391"/>
      <c r="CM11" s="391"/>
      <c r="CN11" s="391"/>
      <c r="CO11" s="391"/>
      <c r="CP11" s="391"/>
      <c r="CQ11" s="391"/>
      <c r="CR11" s="391"/>
      <c r="CS11" s="392"/>
      <c r="CT11" s="399" t="s">
        <v>203</v>
      </c>
      <c r="CU11" s="400"/>
      <c r="CV11" s="400"/>
      <c r="CW11" s="400"/>
      <c r="CX11" s="400"/>
      <c r="CY11" s="400"/>
      <c r="CZ11" s="400"/>
      <c r="DA11" s="401"/>
      <c r="DB11" s="399" t="s">
        <v>203</v>
      </c>
      <c r="DC11" s="400"/>
      <c r="DD11" s="400"/>
      <c r="DE11" s="400"/>
      <c r="DF11" s="400"/>
      <c r="DG11" s="400"/>
      <c r="DH11" s="400"/>
      <c r="DI11" s="401"/>
    </row>
    <row r="12" spans="1:119" ht="18.75" customHeight="1">
      <c r="A12" s="2"/>
      <c r="B12" s="550" t="s">
        <v>204</v>
      </c>
      <c r="C12" s="551"/>
      <c r="D12" s="551"/>
      <c r="E12" s="551"/>
      <c r="F12" s="551"/>
      <c r="G12" s="551"/>
      <c r="H12" s="551"/>
      <c r="I12" s="551"/>
      <c r="J12" s="551"/>
      <c r="K12" s="552"/>
      <c r="L12" s="425" t="s">
        <v>206</v>
      </c>
      <c r="M12" s="426"/>
      <c r="N12" s="426"/>
      <c r="O12" s="426"/>
      <c r="P12" s="426"/>
      <c r="Q12" s="427"/>
      <c r="R12" s="428">
        <v>5114</v>
      </c>
      <c r="S12" s="429"/>
      <c r="T12" s="429"/>
      <c r="U12" s="429"/>
      <c r="V12" s="430"/>
      <c r="W12" s="431" t="s">
        <v>5</v>
      </c>
      <c r="X12" s="383"/>
      <c r="Y12" s="383"/>
      <c r="Z12" s="383"/>
      <c r="AA12" s="383"/>
      <c r="AB12" s="432"/>
      <c r="AC12" s="382" t="s">
        <v>23</v>
      </c>
      <c r="AD12" s="383"/>
      <c r="AE12" s="383"/>
      <c r="AF12" s="383"/>
      <c r="AG12" s="432"/>
      <c r="AH12" s="382" t="s">
        <v>207</v>
      </c>
      <c r="AI12" s="383"/>
      <c r="AJ12" s="383"/>
      <c r="AK12" s="383"/>
      <c r="AL12" s="433"/>
      <c r="AM12" s="379" t="s">
        <v>208</v>
      </c>
      <c r="AN12" s="380"/>
      <c r="AO12" s="380"/>
      <c r="AP12" s="380"/>
      <c r="AQ12" s="380"/>
      <c r="AR12" s="380"/>
      <c r="AS12" s="380"/>
      <c r="AT12" s="381"/>
      <c r="AU12" s="382" t="s">
        <v>63</v>
      </c>
      <c r="AV12" s="383"/>
      <c r="AW12" s="383"/>
      <c r="AX12" s="383"/>
      <c r="AY12" s="384" t="s">
        <v>210</v>
      </c>
      <c r="AZ12" s="385"/>
      <c r="BA12" s="385"/>
      <c r="BB12" s="385"/>
      <c r="BC12" s="385"/>
      <c r="BD12" s="385"/>
      <c r="BE12" s="385"/>
      <c r="BF12" s="385"/>
      <c r="BG12" s="385"/>
      <c r="BH12" s="385"/>
      <c r="BI12" s="385"/>
      <c r="BJ12" s="385"/>
      <c r="BK12" s="385"/>
      <c r="BL12" s="385"/>
      <c r="BM12" s="386"/>
      <c r="BN12" s="387">
        <v>298000</v>
      </c>
      <c r="BO12" s="388"/>
      <c r="BP12" s="388"/>
      <c r="BQ12" s="388"/>
      <c r="BR12" s="388"/>
      <c r="BS12" s="388"/>
      <c r="BT12" s="388"/>
      <c r="BU12" s="389"/>
      <c r="BV12" s="387">
        <v>410129</v>
      </c>
      <c r="BW12" s="388"/>
      <c r="BX12" s="388"/>
      <c r="BY12" s="388"/>
      <c r="BZ12" s="388"/>
      <c r="CA12" s="388"/>
      <c r="CB12" s="388"/>
      <c r="CC12" s="389"/>
      <c r="CD12" s="390" t="s">
        <v>212</v>
      </c>
      <c r="CE12" s="391"/>
      <c r="CF12" s="391"/>
      <c r="CG12" s="391"/>
      <c r="CH12" s="391"/>
      <c r="CI12" s="391"/>
      <c r="CJ12" s="391"/>
      <c r="CK12" s="391"/>
      <c r="CL12" s="391"/>
      <c r="CM12" s="391"/>
      <c r="CN12" s="391"/>
      <c r="CO12" s="391"/>
      <c r="CP12" s="391"/>
      <c r="CQ12" s="391"/>
      <c r="CR12" s="391"/>
      <c r="CS12" s="392"/>
      <c r="CT12" s="399" t="s">
        <v>203</v>
      </c>
      <c r="CU12" s="400"/>
      <c r="CV12" s="400"/>
      <c r="CW12" s="400"/>
      <c r="CX12" s="400"/>
      <c r="CY12" s="400"/>
      <c r="CZ12" s="400"/>
      <c r="DA12" s="401"/>
      <c r="DB12" s="399" t="s">
        <v>203</v>
      </c>
      <c r="DC12" s="400"/>
      <c r="DD12" s="400"/>
      <c r="DE12" s="400"/>
      <c r="DF12" s="400"/>
      <c r="DG12" s="400"/>
      <c r="DH12" s="400"/>
      <c r="DI12" s="401"/>
    </row>
    <row r="13" spans="1:119" ht="18.75" customHeight="1">
      <c r="A13" s="2"/>
      <c r="B13" s="553"/>
      <c r="C13" s="554"/>
      <c r="D13" s="554"/>
      <c r="E13" s="554"/>
      <c r="F13" s="554"/>
      <c r="G13" s="554"/>
      <c r="H13" s="554"/>
      <c r="I13" s="554"/>
      <c r="J13" s="554"/>
      <c r="K13" s="555"/>
      <c r="L13" s="16"/>
      <c r="M13" s="418" t="s">
        <v>213</v>
      </c>
      <c r="N13" s="419"/>
      <c r="O13" s="419"/>
      <c r="P13" s="419"/>
      <c r="Q13" s="420"/>
      <c r="R13" s="421">
        <v>5096</v>
      </c>
      <c r="S13" s="422"/>
      <c r="T13" s="422"/>
      <c r="U13" s="422"/>
      <c r="V13" s="423"/>
      <c r="W13" s="538" t="s">
        <v>215</v>
      </c>
      <c r="X13" s="539"/>
      <c r="Y13" s="539"/>
      <c r="Z13" s="539"/>
      <c r="AA13" s="539"/>
      <c r="AB13" s="529"/>
      <c r="AC13" s="403">
        <v>200</v>
      </c>
      <c r="AD13" s="404"/>
      <c r="AE13" s="404"/>
      <c r="AF13" s="404"/>
      <c r="AG13" s="424"/>
      <c r="AH13" s="403">
        <v>217</v>
      </c>
      <c r="AI13" s="404"/>
      <c r="AJ13" s="404"/>
      <c r="AK13" s="404"/>
      <c r="AL13" s="405"/>
      <c r="AM13" s="379" t="s">
        <v>217</v>
      </c>
      <c r="AN13" s="380"/>
      <c r="AO13" s="380"/>
      <c r="AP13" s="380"/>
      <c r="AQ13" s="380"/>
      <c r="AR13" s="380"/>
      <c r="AS13" s="380"/>
      <c r="AT13" s="381"/>
      <c r="AU13" s="382" t="s">
        <v>188</v>
      </c>
      <c r="AV13" s="383"/>
      <c r="AW13" s="383"/>
      <c r="AX13" s="383"/>
      <c r="AY13" s="384" t="s">
        <v>219</v>
      </c>
      <c r="AZ13" s="385"/>
      <c r="BA13" s="385"/>
      <c r="BB13" s="385"/>
      <c r="BC13" s="385"/>
      <c r="BD13" s="385"/>
      <c r="BE13" s="385"/>
      <c r="BF13" s="385"/>
      <c r="BG13" s="385"/>
      <c r="BH13" s="385"/>
      <c r="BI13" s="385"/>
      <c r="BJ13" s="385"/>
      <c r="BK13" s="385"/>
      <c r="BL13" s="385"/>
      <c r="BM13" s="386"/>
      <c r="BN13" s="387">
        <v>-31961</v>
      </c>
      <c r="BO13" s="388"/>
      <c r="BP13" s="388"/>
      <c r="BQ13" s="388"/>
      <c r="BR13" s="388"/>
      <c r="BS13" s="388"/>
      <c r="BT13" s="388"/>
      <c r="BU13" s="389"/>
      <c r="BV13" s="387">
        <v>67504</v>
      </c>
      <c r="BW13" s="388"/>
      <c r="BX13" s="388"/>
      <c r="BY13" s="388"/>
      <c r="BZ13" s="388"/>
      <c r="CA13" s="388"/>
      <c r="CB13" s="388"/>
      <c r="CC13" s="389"/>
      <c r="CD13" s="390" t="s">
        <v>221</v>
      </c>
      <c r="CE13" s="391"/>
      <c r="CF13" s="391"/>
      <c r="CG13" s="391"/>
      <c r="CH13" s="391"/>
      <c r="CI13" s="391"/>
      <c r="CJ13" s="391"/>
      <c r="CK13" s="391"/>
      <c r="CL13" s="391"/>
      <c r="CM13" s="391"/>
      <c r="CN13" s="391"/>
      <c r="CO13" s="391"/>
      <c r="CP13" s="391"/>
      <c r="CQ13" s="391"/>
      <c r="CR13" s="391"/>
      <c r="CS13" s="392"/>
      <c r="CT13" s="393">
        <v>14.8</v>
      </c>
      <c r="CU13" s="394"/>
      <c r="CV13" s="394"/>
      <c r="CW13" s="394"/>
      <c r="CX13" s="394"/>
      <c r="CY13" s="394"/>
      <c r="CZ13" s="394"/>
      <c r="DA13" s="395"/>
      <c r="DB13" s="393">
        <v>14</v>
      </c>
      <c r="DC13" s="394"/>
      <c r="DD13" s="394"/>
      <c r="DE13" s="394"/>
      <c r="DF13" s="394"/>
      <c r="DG13" s="394"/>
      <c r="DH13" s="394"/>
      <c r="DI13" s="395"/>
    </row>
    <row r="14" spans="1:119" ht="18.75" customHeight="1">
      <c r="A14" s="2"/>
      <c r="B14" s="553"/>
      <c r="C14" s="554"/>
      <c r="D14" s="554"/>
      <c r="E14" s="554"/>
      <c r="F14" s="554"/>
      <c r="G14" s="554"/>
      <c r="H14" s="554"/>
      <c r="I14" s="554"/>
      <c r="J14" s="554"/>
      <c r="K14" s="555"/>
      <c r="L14" s="440" t="s">
        <v>222</v>
      </c>
      <c r="M14" s="441"/>
      <c r="N14" s="441"/>
      <c r="O14" s="441"/>
      <c r="P14" s="441"/>
      <c r="Q14" s="442"/>
      <c r="R14" s="421">
        <v>5235</v>
      </c>
      <c r="S14" s="422"/>
      <c r="T14" s="422"/>
      <c r="U14" s="422"/>
      <c r="V14" s="423"/>
      <c r="W14" s="524"/>
      <c r="X14" s="525"/>
      <c r="Y14" s="525"/>
      <c r="Z14" s="525"/>
      <c r="AA14" s="525"/>
      <c r="AB14" s="515"/>
      <c r="AC14" s="443">
        <v>8.4</v>
      </c>
      <c r="AD14" s="444"/>
      <c r="AE14" s="444"/>
      <c r="AF14" s="444"/>
      <c r="AG14" s="445"/>
      <c r="AH14" s="443">
        <v>8.3000000000000007</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225</v>
      </c>
      <c r="CE14" s="435"/>
      <c r="CF14" s="435"/>
      <c r="CG14" s="435"/>
      <c r="CH14" s="435"/>
      <c r="CI14" s="435"/>
      <c r="CJ14" s="435"/>
      <c r="CK14" s="435"/>
      <c r="CL14" s="435"/>
      <c r="CM14" s="435"/>
      <c r="CN14" s="435"/>
      <c r="CO14" s="435"/>
      <c r="CP14" s="435"/>
      <c r="CQ14" s="435"/>
      <c r="CR14" s="435"/>
      <c r="CS14" s="436"/>
      <c r="CT14" s="437">
        <v>114.6</v>
      </c>
      <c r="CU14" s="438"/>
      <c r="CV14" s="438"/>
      <c r="CW14" s="438"/>
      <c r="CX14" s="438"/>
      <c r="CY14" s="438"/>
      <c r="CZ14" s="438"/>
      <c r="DA14" s="439"/>
      <c r="DB14" s="437">
        <v>122.1</v>
      </c>
      <c r="DC14" s="438"/>
      <c r="DD14" s="438"/>
      <c r="DE14" s="438"/>
      <c r="DF14" s="438"/>
      <c r="DG14" s="438"/>
      <c r="DH14" s="438"/>
      <c r="DI14" s="439"/>
    </row>
    <row r="15" spans="1:119" ht="18.75" customHeight="1">
      <c r="A15" s="2"/>
      <c r="B15" s="553"/>
      <c r="C15" s="554"/>
      <c r="D15" s="554"/>
      <c r="E15" s="554"/>
      <c r="F15" s="554"/>
      <c r="G15" s="554"/>
      <c r="H15" s="554"/>
      <c r="I15" s="554"/>
      <c r="J15" s="554"/>
      <c r="K15" s="555"/>
      <c r="L15" s="16"/>
      <c r="M15" s="418" t="s">
        <v>213</v>
      </c>
      <c r="N15" s="419"/>
      <c r="O15" s="419"/>
      <c r="P15" s="419"/>
      <c r="Q15" s="420"/>
      <c r="R15" s="421">
        <v>5227</v>
      </c>
      <c r="S15" s="422"/>
      <c r="T15" s="422"/>
      <c r="U15" s="422"/>
      <c r="V15" s="423"/>
      <c r="W15" s="538" t="s">
        <v>7</v>
      </c>
      <c r="X15" s="539"/>
      <c r="Y15" s="539"/>
      <c r="Z15" s="539"/>
      <c r="AA15" s="539"/>
      <c r="AB15" s="529"/>
      <c r="AC15" s="403">
        <v>713</v>
      </c>
      <c r="AD15" s="404"/>
      <c r="AE15" s="404"/>
      <c r="AF15" s="404"/>
      <c r="AG15" s="424"/>
      <c r="AH15" s="403">
        <v>864</v>
      </c>
      <c r="AI15" s="404"/>
      <c r="AJ15" s="404"/>
      <c r="AK15" s="404"/>
      <c r="AL15" s="405"/>
      <c r="AM15" s="379"/>
      <c r="AN15" s="380"/>
      <c r="AO15" s="380"/>
      <c r="AP15" s="380"/>
      <c r="AQ15" s="380"/>
      <c r="AR15" s="380"/>
      <c r="AS15" s="380"/>
      <c r="AT15" s="381"/>
      <c r="AU15" s="382"/>
      <c r="AV15" s="383"/>
      <c r="AW15" s="383"/>
      <c r="AX15" s="383"/>
      <c r="AY15" s="367" t="s">
        <v>229</v>
      </c>
      <c r="AZ15" s="368"/>
      <c r="BA15" s="368"/>
      <c r="BB15" s="368"/>
      <c r="BC15" s="368"/>
      <c r="BD15" s="368"/>
      <c r="BE15" s="368"/>
      <c r="BF15" s="368"/>
      <c r="BG15" s="368"/>
      <c r="BH15" s="368"/>
      <c r="BI15" s="368"/>
      <c r="BJ15" s="368"/>
      <c r="BK15" s="368"/>
      <c r="BL15" s="368"/>
      <c r="BM15" s="369"/>
      <c r="BN15" s="370">
        <v>726385</v>
      </c>
      <c r="BO15" s="371"/>
      <c r="BP15" s="371"/>
      <c r="BQ15" s="371"/>
      <c r="BR15" s="371"/>
      <c r="BS15" s="371"/>
      <c r="BT15" s="371"/>
      <c r="BU15" s="372"/>
      <c r="BV15" s="370">
        <v>623521</v>
      </c>
      <c r="BW15" s="371"/>
      <c r="BX15" s="371"/>
      <c r="BY15" s="371"/>
      <c r="BZ15" s="371"/>
      <c r="CA15" s="371"/>
      <c r="CB15" s="371"/>
      <c r="CC15" s="372"/>
      <c r="CD15" s="373" t="s">
        <v>214</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c r="A16" s="2"/>
      <c r="B16" s="553"/>
      <c r="C16" s="554"/>
      <c r="D16" s="554"/>
      <c r="E16" s="554"/>
      <c r="F16" s="554"/>
      <c r="G16" s="554"/>
      <c r="H16" s="554"/>
      <c r="I16" s="554"/>
      <c r="J16" s="554"/>
      <c r="K16" s="555"/>
      <c r="L16" s="440" t="s">
        <v>44</v>
      </c>
      <c r="M16" s="447"/>
      <c r="N16" s="447"/>
      <c r="O16" s="447"/>
      <c r="P16" s="447"/>
      <c r="Q16" s="448"/>
      <c r="R16" s="449" t="s">
        <v>231</v>
      </c>
      <c r="S16" s="450"/>
      <c r="T16" s="450"/>
      <c r="U16" s="450"/>
      <c r="V16" s="451"/>
      <c r="W16" s="524"/>
      <c r="X16" s="525"/>
      <c r="Y16" s="525"/>
      <c r="Z16" s="525"/>
      <c r="AA16" s="525"/>
      <c r="AB16" s="515"/>
      <c r="AC16" s="443">
        <v>29.8</v>
      </c>
      <c r="AD16" s="444"/>
      <c r="AE16" s="444"/>
      <c r="AF16" s="444"/>
      <c r="AG16" s="445"/>
      <c r="AH16" s="443">
        <v>33.1</v>
      </c>
      <c r="AI16" s="444"/>
      <c r="AJ16" s="444"/>
      <c r="AK16" s="444"/>
      <c r="AL16" s="446"/>
      <c r="AM16" s="379"/>
      <c r="AN16" s="380"/>
      <c r="AO16" s="380"/>
      <c r="AP16" s="380"/>
      <c r="AQ16" s="380"/>
      <c r="AR16" s="380"/>
      <c r="AS16" s="380"/>
      <c r="AT16" s="381"/>
      <c r="AU16" s="382"/>
      <c r="AV16" s="383"/>
      <c r="AW16" s="383"/>
      <c r="AX16" s="383"/>
      <c r="AY16" s="384" t="s">
        <v>111</v>
      </c>
      <c r="AZ16" s="385"/>
      <c r="BA16" s="385"/>
      <c r="BB16" s="385"/>
      <c r="BC16" s="385"/>
      <c r="BD16" s="385"/>
      <c r="BE16" s="385"/>
      <c r="BF16" s="385"/>
      <c r="BG16" s="385"/>
      <c r="BH16" s="385"/>
      <c r="BI16" s="385"/>
      <c r="BJ16" s="385"/>
      <c r="BK16" s="385"/>
      <c r="BL16" s="385"/>
      <c r="BM16" s="386"/>
      <c r="BN16" s="387">
        <v>2310398</v>
      </c>
      <c r="BO16" s="388"/>
      <c r="BP16" s="388"/>
      <c r="BQ16" s="388"/>
      <c r="BR16" s="388"/>
      <c r="BS16" s="388"/>
      <c r="BT16" s="388"/>
      <c r="BU16" s="389"/>
      <c r="BV16" s="387">
        <v>2329485</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c r="A17" s="2"/>
      <c r="B17" s="556"/>
      <c r="C17" s="557"/>
      <c r="D17" s="557"/>
      <c r="E17" s="557"/>
      <c r="F17" s="557"/>
      <c r="G17" s="557"/>
      <c r="H17" s="557"/>
      <c r="I17" s="557"/>
      <c r="J17" s="557"/>
      <c r="K17" s="558"/>
      <c r="L17" s="17"/>
      <c r="M17" s="452" t="s">
        <v>102</v>
      </c>
      <c r="N17" s="453"/>
      <c r="O17" s="453"/>
      <c r="P17" s="453"/>
      <c r="Q17" s="454"/>
      <c r="R17" s="449" t="s">
        <v>233</v>
      </c>
      <c r="S17" s="450"/>
      <c r="T17" s="450"/>
      <c r="U17" s="450"/>
      <c r="V17" s="451"/>
      <c r="W17" s="538" t="s">
        <v>93</v>
      </c>
      <c r="X17" s="539"/>
      <c r="Y17" s="539"/>
      <c r="Z17" s="539"/>
      <c r="AA17" s="539"/>
      <c r="AB17" s="529"/>
      <c r="AC17" s="403">
        <v>1482</v>
      </c>
      <c r="AD17" s="404"/>
      <c r="AE17" s="404"/>
      <c r="AF17" s="404"/>
      <c r="AG17" s="424"/>
      <c r="AH17" s="403">
        <v>1533</v>
      </c>
      <c r="AI17" s="404"/>
      <c r="AJ17" s="404"/>
      <c r="AK17" s="404"/>
      <c r="AL17" s="405"/>
      <c r="AM17" s="379"/>
      <c r="AN17" s="380"/>
      <c r="AO17" s="380"/>
      <c r="AP17" s="380"/>
      <c r="AQ17" s="380"/>
      <c r="AR17" s="380"/>
      <c r="AS17" s="380"/>
      <c r="AT17" s="381"/>
      <c r="AU17" s="382"/>
      <c r="AV17" s="383"/>
      <c r="AW17" s="383"/>
      <c r="AX17" s="383"/>
      <c r="AY17" s="384" t="s">
        <v>234</v>
      </c>
      <c r="AZ17" s="385"/>
      <c r="BA17" s="385"/>
      <c r="BB17" s="385"/>
      <c r="BC17" s="385"/>
      <c r="BD17" s="385"/>
      <c r="BE17" s="385"/>
      <c r="BF17" s="385"/>
      <c r="BG17" s="385"/>
      <c r="BH17" s="385"/>
      <c r="BI17" s="385"/>
      <c r="BJ17" s="385"/>
      <c r="BK17" s="385"/>
      <c r="BL17" s="385"/>
      <c r="BM17" s="386"/>
      <c r="BN17" s="387">
        <v>926963</v>
      </c>
      <c r="BO17" s="388"/>
      <c r="BP17" s="388"/>
      <c r="BQ17" s="388"/>
      <c r="BR17" s="388"/>
      <c r="BS17" s="388"/>
      <c r="BT17" s="388"/>
      <c r="BU17" s="389"/>
      <c r="BV17" s="387">
        <v>792947</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c r="A18" s="2"/>
      <c r="B18" s="455" t="s">
        <v>235</v>
      </c>
      <c r="C18" s="456"/>
      <c r="D18" s="456"/>
      <c r="E18" s="457"/>
      <c r="F18" s="457"/>
      <c r="G18" s="457"/>
      <c r="H18" s="457"/>
      <c r="I18" s="457"/>
      <c r="J18" s="457"/>
      <c r="K18" s="457"/>
      <c r="L18" s="458">
        <v>201.7</v>
      </c>
      <c r="M18" s="458"/>
      <c r="N18" s="458"/>
      <c r="O18" s="458"/>
      <c r="P18" s="458"/>
      <c r="Q18" s="458"/>
      <c r="R18" s="459"/>
      <c r="S18" s="459"/>
      <c r="T18" s="459"/>
      <c r="U18" s="459"/>
      <c r="V18" s="460"/>
      <c r="W18" s="540"/>
      <c r="X18" s="541"/>
      <c r="Y18" s="541"/>
      <c r="Z18" s="541"/>
      <c r="AA18" s="541"/>
      <c r="AB18" s="532"/>
      <c r="AC18" s="461">
        <v>61.9</v>
      </c>
      <c r="AD18" s="462"/>
      <c r="AE18" s="462"/>
      <c r="AF18" s="462"/>
      <c r="AG18" s="463"/>
      <c r="AH18" s="461">
        <v>58.6</v>
      </c>
      <c r="AI18" s="462"/>
      <c r="AJ18" s="462"/>
      <c r="AK18" s="462"/>
      <c r="AL18" s="464"/>
      <c r="AM18" s="379"/>
      <c r="AN18" s="380"/>
      <c r="AO18" s="380"/>
      <c r="AP18" s="380"/>
      <c r="AQ18" s="380"/>
      <c r="AR18" s="380"/>
      <c r="AS18" s="380"/>
      <c r="AT18" s="381"/>
      <c r="AU18" s="382"/>
      <c r="AV18" s="383"/>
      <c r="AW18" s="383"/>
      <c r="AX18" s="383"/>
      <c r="AY18" s="384" t="s">
        <v>237</v>
      </c>
      <c r="AZ18" s="385"/>
      <c r="BA18" s="385"/>
      <c r="BB18" s="385"/>
      <c r="BC18" s="385"/>
      <c r="BD18" s="385"/>
      <c r="BE18" s="385"/>
      <c r="BF18" s="385"/>
      <c r="BG18" s="385"/>
      <c r="BH18" s="385"/>
      <c r="BI18" s="385"/>
      <c r="BJ18" s="385"/>
      <c r="BK18" s="385"/>
      <c r="BL18" s="385"/>
      <c r="BM18" s="386"/>
      <c r="BN18" s="387">
        <v>2614826</v>
      </c>
      <c r="BO18" s="388"/>
      <c r="BP18" s="388"/>
      <c r="BQ18" s="388"/>
      <c r="BR18" s="388"/>
      <c r="BS18" s="388"/>
      <c r="BT18" s="388"/>
      <c r="BU18" s="389"/>
      <c r="BV18" s="387">
        <v>2565724</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c r="A19" s="2"/>
      <c r="B19" s="455" t="s">
        <v>60</v>
      </c>
      <c r="C19" s="456"/>
      <c r="D19" s="456"/>
      <c r="E19" s="457"/>
      <c r="F19" s="457"/>
      <c r="G19" s="457"/>
      <c r="H19" s="457"/>
      <c r="I19" s="457"/>
      <c r="J19" s="457"/>
      <c r="K19" s="457"/>
      <c r="L19" s="465">
        <v>26</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239</v>
      </c>
      <c r="AZ19" s="385"/>
      <c r="BA19" s="385"/>
      <c r="BB19" s="385"/>
      <c r="BC19" s="385"/>
      <c r="BD19" s="385"/>
      <c r="BE19" s="385"/>
      <c r="BF19" s="385"/>
      <c r="BG19" s="385"/>
      <c r="BH19" s="385"/>
      <c r="BI19" s="385"/>
      <c r="BJ19" s="385"/>
      <c r="BK19" s="385"/>
      <c r="BL19" s="385"/>
      <c r="BM19" s="386"/>
      <c r="BN19" s="387">
        <v>3384813</v>
      </c>
      <c r="BO19" s="388"/>
      <c r="BP19" s="388"/>
      <c r="BQ19" s="388"/>
      <c r="BR19" s="388"/>
      <c r="BS19" s="388"/>
      <c r="BT19" s="388"/>
      <c r="BU19" s="389"/>
      <c r="BV19" s="387">
        <v>3677892</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c r="A20" s="2"/>
      <c r="B20" s="455" t="s">
        <v>242</v>
      </c>
      <c r="C20" s="456"/>
      <c r="D20" s="456"/>
      <c r="E20" s="457"/>
      <c r="F20" s="457"/>
      <c r="G20" s="457"/>
      <c r="H20" s="457"/>
      <c r="I20" s="457"/>
      <c r="J20" s="457"/>
      <c r="K20" s="457"/>
      <c r="L20" s="465">
        <v>2168</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c r="A21" s="2"/>
      <c r="B21" s="476" t="s">
        <v>244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c r="A22" s="2"/>
      <c r="B22" s="495" t="s">
        <v>245</v>
      </c>
      <c r="C22" s="496"/>
      <c r="D22" s="497"/>
      <c r="E22" s="534" t="s">
        <v>5</v>
      </c>
      <c r="F22" s="539"/>
      <c r="G22" s="539"/>
      <c r="H22" s="539"/>
      <c r="I22" s="539"/>
      <c r="J22" s="539"/>
      <c r="K22" s="529"/>
      <c r="L22" s="534" t="s">
        <v>247</v>
      </c>
      <c r="M22" s="539"/>
      <c r="N22" s="539"/>
      <c r="O22" s="539"/>
      <c r="P22" s="529"/>
      <c r="Q22" s="561" t="s">
        <v>230</v>
      </c>
      <c r="R22" s="562"/>
      <c r="S22" s="562"/>
      <c r="T22" s="562"/>
      <c r="U22" s="562"/>
      <c r="V22" s="563"/>
      <c r="W22" s="575" t="s">
        <v>248</v>
      </c>
      <c r="X22" s="496"/>
      <c r="Y22" s="497"/>
      <c r="Z22" s="534" t="s">
        <v>5</v>
      </c>
      <c r="AA22" s="539"/>
      <c r="AB22" s="539"/>
      <c r="AC22" s="539"/>
      <c r="AD22" s="539"/>
      <c r="AE22" s="539"/>
      <c r="AF22" s="539"/>
      <c r="AG22" s="529"/>
      <c r="AH22" s="567" t="s">
        <v>183</v>
      </c>
      <c r="AI22" s="539"/>
      <c r="AJ22" s="539"/>
      <c r="AK22" s="539"/>
      <c r="AL22" s="529"/>
      <c r="AM22" s="567" t="s">
        <v>249</v>
      </c>
      <c r="AN22" s="568"/>
      <c r="AO22" s="568"/>
      <c r="AP22" s="568"/>
      <c r="AQ22" s="568"/>
      <c r="AR22" s="569"/>
      <c r="AS22" s="561" t="s">
        <v>230</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250</v>
      </c>
      <c r="AZ23" s="368"/>
      <c r="BA23" s="368"/>
      <c r="BB23" s="368"/>
      <c r="BC23" s="368"/>
      <c r="BD23" s="368"/>
      <c r="BE23" s="368"/>
      <c r="BF23" s="368"/>
      <c r="BG23" s="368"/>
      <c r="BH23" s="368"/>
      <c r="BI23" s="368"/>
      <c r="BJ23" s="368"/>
      <c r="BK23" s="368"/>
      <c r="BL23" s="368"/>
      <c r="BM23" s="369"/>
      <c r="BN23" s="387">
        <v>4924727</v>
      </c>
      <c r="BO23" s="388"/>
      <c r="BP23" s="388"/>
      <c r="BQ23" s="388"/>
      <c r="BR23" s="388"/>
      <c r="BS23" s="388"/>
      <c r="BT23" s="388"/>
      <c r="BU23" s="389"/>
      <c r="BV23" s="387">
        <v>5065119</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c r="A24" s="2"/>
      <c r="B24" s="498"/>
      <c r="C24" s="499"/>
      <c r="D24" s="500"/>
      <c r="E24" s="402" t="s">
        <v>253</v>
      </c>
      <c r="F24" s="380"/>
      <c r="G24" s="380"/>
      <c r="H24" s="380"/>
      <c r="I24" s="380"/>
      <c r="J24" s="380"/>
      <c r="K24" s="381"/>
      <c r="L24" s="403">
        <v>1</v>
      </c>
      <c r="M24" s="404"/>
      <c r="N24" s="404"/>
      <c r="O24" s="404"/>
      <c r="P24" s="424"/>
      <c r="Q24" s="403">
        <v>6280</v>
      </c>
      <c r="R24" s="404"/>
      <c r="S24" s="404"/>
      <c r="T24" s="404"/>
      <c r="U24" s="404"/>
      <c r="V24" s="424"/>
      <c r="W24" s="576"/>
      <c r="X24" s="499"/>
      <c r="Y24" s="500"/>
      <c r="Z24" s="402" t="s">
        <v>255</v>
      </c>
      <c r="AA24" s="380"/>
      <c r="AB24" s="380"/>
      <c r="AC24" s="380"/>
      <c r="AD24" s="380"/>
      <c r="AE24" s="380"/>
      <c r="AF24" s="380"/>
      <c r="AG24" s="381"/>
      <c r="AH24" s="403">
        <v>71</v>
      </c>
      <c r="AI24" s="404"/>
      <c r="AJ24" s="404"/>
      <c r="AK24" s="404"/>
      <c r="AL24" s="424"/>
      <c r="AM24" s="403">
        <v>216692</v>
      </c>
      <c r="AN24" s="404"/>
      <c r="AO24" s="404"/>
      <c r="AP24" s="404"/>
      <c r="AQ24" s="404"/>
      <c r="AR24" s="424"/>
      <c r="AS24" s="403">
        <v>3052</v>
      </c>
      <c r="AT24" s="404"/>
      <c r="AU24" s="404"/>
      <c r="AV24" s="404"/>
      <c r="AW24" s="404"/>
      <c r="AX24" s="405"/>
      <c r="AY24" s="479" t="s">
        <v>256</v>
      </c>
      <c r="AZ24" s="480"/>
      <c r="BA24" s="480"/>
      <c r="BB24" s="480"/>
      <c r="BC24" s="480"/>
      <c r="BD24" s="480"/>
      <c r="BE24" s="480"/>
      <c r="BF24" s="480"/>
      <c r="BG24" s="480"/>
      <c r="BH24" s="480"/>
      <c r="BI24" s="480"/>
      <c r="BJ24" s="480"/>
      <c r="BK24" s="480"/>
      <c r="BL24" s="480"/>
      <c r="BM24" s="481"/>
      <c r="BN24" s="387">
        <v>3979745</v>
      </c>
      <c r="BO24" s="388"/>
      <c r="BP24" s="388"/>
      <c r="BQ24" s="388"/>
      <c r="BR24" s="388"/>
      <c r="BS24" s="388"/>
      <c r="BT24" s="388"/>
      <c r="BU24" s="389"/>
      <c r="BV24" s="387">
        <v>4032339</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c r="A25" s="2"/>
      <c r="B25" s="498"/>
      <c r="C25" s="499"/>
      <c r="D25" s="500"/>
      <c r="E25" s="402" t="s">
        <v>257</v>
      </c>
      <c r="F25" s="380"/>
      <c r="G25" s="380"/>
      <c r="H25" s="380"/>
      <c r="I25" s="380"/>
      <c r="J25" s="380"/>
      <c r="K25" s="381"/>
      <c r="L25" s="403">
        <v>1</v>
      </c>
      <c r="M25" s="404"/>
      <c r="N25" s="404"/>
      <c r="O25" s="404"/>
      <c r="P25" s="424"/>
      <c r="Q25" s="403">
        <v>5346</v>
      </c>
      <c r="R25" s="404"/>
      <c r="S25" s="404"/>
      <c r="T25" s="404"/>
      <c r="U25" s="404"/>
      <c r="V25" s="424"/>
      <c r="W25" s="576"/>
      <c r="X25" s="499"/>
      <c r="Y25" s="500"/>
      <c r="Z25" s="402" t="s">
        <v>260</v>
      </c>
      <c r="AA25" s="380"/>
      <c r="AB25" s="380"/>
      <c r="AC25" s="380"/>
      <c r="AD25" s="380"/>
      <c r="AE25" s="380"/>
      <c r="AF25" s="380"/>
      <c r="AG25" s="381"/>
      <c r="AH25" s="403" t="s">
        <v>203</v>
      </c>
      <c r="AI25" s="404"/>
      <c r="AJ25" s="404"/>
      <c r="AK25" s="404"/>
      <c r="AL25" s="424"/>
      <c r="AM25" s="403" t="s">
        <v>203</v>
      </c>
      <c r="AN25" s="404"/>
      <c r="AO25" s="404"/>
      <c r="AP25" s="404"/>
      <c r="AQ25" s="404"/>
      <c r="AR25" s="424"/>
      <c r="AS25" s="403" t="s">
        <v>203</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75439</v>
      </c>
      <c r="BO25" s="371"/>
      <c r="BP25" s="371"/>
      <c r="BQ25" s="371"/>
      <c r="BR25" s="371"/>
      <c r="BS25" s="371"/>
      <c r="BT25" s="371"/>
      <c r="BU25" s="372"/>
      <c r="BV25" s="370">
        <v>88719</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c r="A26" s="2"/>
      <c r="B26" s="498"/>
      <c r="C26" s="499"/>
      <c r="D26" s="500"/>
      <c r="E26" s="402" t="s">
        <v>261</v>
      </c>
      <c r="F26" s="380"/>
      <c r="G26" s="380"/>
      <c r="H26" s="380"/>
      <c r="I26" s="380"/>
      <c r="J26" s="380"/>
      <c r="K26" s="381"/>
      <c r="L26" s="403">
        <v>1</v>
      </c>
      <c r="M26" s="404"/>
      <c r="N26" s="404"/>
      <c r="O26" s="404"/>
      <c r="P26" s="424"/>
      <c r="Q26" s="403">
        <v>5105</v>
      </c>
      <c r="R26" s="404"/>
      <c r="S26" s="404"/>
      <c r="T26" s="404"/>
      <c r="U26" s="404"/>
      <c r="V26" s="424"/>
      <c r="W26" s="576"/>
      <c r="X26" s="499"/>
      <c r="Y26" s="500"/>
      <c r="Z26" s="402" t="s">
        <v>262</v>
      </c>
      <c r="AA26" s="485"/>
      <c r="AB26" s="485"/>
      <c r="AC26" s="485"/>
      <c r="AD26" s="485"/>
      <c r="AE26" s="485"/>
      <c r="AF26" s="485"/>
      <c r="AG26" s="486"/>
      <c r="AH26" s="403">
        <v>3</v>
      </c>
      <c r="AI26" s="404"/>
      <c r="AJ26" s="404"/>
      <c r="AK26" s="404"/>
      <c r="AL26" s="424"/>
      <c r="AM26" s="403">
        <v>9090</v>
      </c>
      <c r="AN26" s="404"/>
      <c r="AO26" s="404"/>
      <c r="AP26" s="404"/>
      <c r="AQ26" s="404"/>
      <c r="AR26" s="424"/>
      <c r="AS26" s="403">
        <v>3030</v>
      </c>
      <c r="AT26" s="404"/>
      <c r="AU26" s="404"/>
      <c r="AV26" s="404"/>
      <c r="AW26" s="404"/>
      <c r="AX26" s="405"/>
      <c r="AY26" s="390" t="s">
        <v>263</v>
      </c>
      <c r="AZ26" s="391"/>
      <c r="BA26" s="391"/>
      <c r="BB26" s="391"/>
      <c r="BC26" s="391"/>
      <c r="BD26" s="391"/>
      <c r="BE26" s="391"/>
      <c r="BF26" s="391"/>
      <c r="BG26" s="391"/>
      <c r="BH26" s="391"/>
      <c r="BI26" s="391"/>
      <c r="BJ26" s="391"/>
      <c r="BK26" s="391"/>
      <c r="BL26" s="391"/>
      <c r="BM26" s="392"/>
      <c r="BN26" s="387" t="s">
        <v>203</v>
      </c>
      <c r="BO26" s="388"/>
      <c r="BP26" s="388"/>
      <c r="BQ26" s="388"/>
      <c r="BR26" s="388"/>
      <c r="BS26" s="388"/>
      <c r="BT26" s="388"/>
      <c r="BU26" s="389"/>
      <c r="BV26" s="387" t="s">
        <v>203</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c r="A27" s="2"/>
      <c r="B27" s="498"/>
      <c r="C27" s="499"/>
      <c r="D27" s="500"/>
      <c r="E27" s="402" t="s">
        <v>264</v>
      </c>
      <c r="F27" s="380"/>
      <c r="G27" s="380"/>
      <c r="H27" s="380"/>
      <c r="I27" s="380"/>
      <c r="J27" s="380"/>
      <c r="K27" s="381"/>
      <c r="L27" s="403">
        <v>1</v>
      </c>
      <c r="M27" s="404"/>
      <c r="N27" s="404"/>
      <c r="O27" s="404"/>
      <c r="P27" s="424"/>
      <c r="Q27" s="403">
        <v>2530</v>
      </c>
      <c r="R27" s="404"/>
      <c r="S27" s="404"/>
      <c r="T27" s="404"/>
      <c r="U27" s="404"/>
      <c r="V27" s="424"/>
      <c r="W27" s="576"/>
      <c r="X27" s="499"/>
      <c r="Y27" s="500"/>
      <c r="Z27" s="402" t="s">
        <v>265</v>
      </c>
      <c r="AA27" s="380"/>
      <c r="AB27" s="380"/>
      <c r="AC27" s="380"/>
      <c r="AD27" s="380"/>
      <c r="AE27" s="380"/>
      <c r="AF27" s="380"/>
      <c r="AG27" s="381"/>
      <c r="AH27" s="403">
        <v>2</v>
      </c>
      <c r="AI27" s="404"/>
      <c r="AJ27" s="404"/>
      <c r="AK27" s="404"/>
      <c r="AL27" s="424"/>
      <c r="AM27" s="403" t="s">
        <v>268</v>
      </c>
      <c r="AN27" s="404"/>
      <c r="AO27" s="404"/>
      <c r="AP27" s="404"/>
      <c r="AQ27" s="404"/>
      <c r="AR27" s="424"/>
      <c r="AS27" s="403" t="s">
        <v>268</v>
      </c>
      <c r="AT27" s="404"/>
      <c r="AU27" s="404"/>
      <c r="AV27" s="404"/>
      <c r="AW27" s="404"/>
      <c r="AX27" s="405"/>
      <c r="AY27" s="434" t="s">
        <v>271</v>
      </c>
      <c r="AZ27" s="435"/>
      <c r="BA27" s="435"/>
      <c r="BB27" s="435"/>
      <c r="BC27" s="435"/>
      <c r="BD27" s="435"/>
      <c r="BE27" s="435"/>
      <c r="BF27" s="435"/>
      <c r="BG27" s="435"/>
      <c r="BH27" s="435"/>
      <c r="BI27" s="435"/>
      <c r="BJ27" s="435"/>
      <c r="BK27" s="435"/>
      <c r="BL27" s="435"/>
      <c r="BM27" s="436"/>
      <c r="BN27" s="482" t="s">
        <v>203</v>
      </c>
      <c r="BO27" s="483"/>
      <c r="BP27" s="483"/>
      <c r="BQ27" s="483"/>
      <c r="BR27" s="483"/>
      <c r="BS27" s="483"/>
      <c r="BT27" s="483"/>
      <c r="BU27" s="484"/>
      <c r="BV27" s="482" t="s">
        <v>203</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c r="A28" s="2"/>
      <c r="B28" s="498"/>
      <c r="C28" s="499"/>
      <c r="D28" s="500"/>
      <c r="E28" s="402" t="s">
        <v>272</v>
      </c>
      <c r="F28" s="380"/>
      <c r="G28" s="380"/>
      <c r="H28" s="380"/>
      <c r="I28" s="380"/>
      <c r="J28" s="380"/>
      <c r="K28" s="381"/>
      <c r="L28" s="403">
        <v>1</v>
      </c>
      <c r="M28" s="404"/>
      <c r="N28" s="404"/>
      <c r="O28" s="404"/>
      <c r="P28" s="424"/>
      <c r="Q28" s="403">
        <v>2290</v>
      </c>
      <c r="R28" s="404"/>
      <c r="S28" s="404"/>
      <c r="T28" s="404"/>
      <c r="U28" s="404"/>
      <c r="V28" s="424"/>
      <c r="W28" s="576"/>
      <c r="X28" s="499"/>
      <c r="Y28" s="500"/>
      <c r="Z28" s="402" t="s">
        <v>33</v>
      </c>
      <c r="AA28" s="380"/>
      <c r="AB28" s="380"/>
      <c r="AC28" s="380"/>
      <c r="AD28" s="380"/>
      <c r="AE28" s="380"/>
      <c r="AF28" s="380"/>
      <c r="AG28" s="381"/>
      <c r="AH28" s="403" t="s">
        <v>203</v>
      </c>
      <c r="AI28" s="404"/>
      <c r="AJ28" s="404"/>
      <c r="AK28" s="404"/>
      <c r="AL28" s="424"/>
      <c r="AM28" s="403" t="s">
        <v>203</v>
      </c>
      <c r="AN28" s="404"/>
      <c r="AO28" s="404"/>
      <c r="AP28" s="404"/>
      <c r="AQ28" s="404"/>
      <c r="AR28" s="424"/>
      <c r="AS28" s="403" t="s">
        <v>203</v>
      </c>
      <c r="AT28" s="404"/>
      <c r="AU28" s="404"/>
      <c r="AV28" s="404"/>
      <c r="AW28" s="404"/>
      <c r="AX28" s="405"/>
      <c r="AY28" s="580" t="s">
        <v>273</v>
      </c>
      <c r="AZ28" s="581"/>
      <c r="BA28" s="581"/>
      <c r="BB28" s="582"/>
      <c r="BC28" s="367" t="s">
        <v>101</v>
      </c>
      <c r="BD28" s="368"/>
      <c r="BE28" s="368"/>
      <c r="BF28" s="368"/>
      <c r="BG28" s="368"/>
      <c r="BH28" s="368"/>
      <c r="BI28" s="368"/>
      <c r="BJ28" s="368"/>
      <c r="BK28" s="368"/>
      <c r="BL28" s="368"/>
      <c r="BM28" s="369"/>
      <c r="BN28" s="370">
        <v>1019276</v>
      </c>
      <c r="BO28" s="371"/>
      <c r="BP28" s="371"/>
      <c r="BQ28" s="371"/>
      <c r="BR28" s="371"/>
      <c r="BS28" s="371"/>
      <c r="BT28" s="371"/>
      <c r="BU28" s="372"/>
      <c r="BV28" s="370">
        <v>1027264</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c r="A29" s="2"/>
      <c r="B29" s="498"/>
      <c r="C29" s="499"/>
      <c r="D29" s="500"/>
      <c r="E29" s="402" t="s">
        <v>277</v>
      </c>
      <c r="F29" s="380"/>
      <c r="G29" s="380"/>
      <c r="H29" s="380"/>
      <c r="I29" s="380"/>
      <c r="J29" s="380"/>
      <c r="K29" s="381"/>
      <c r="L29" s="403">
        <v>10</v>
      </c>
      <c r="M29" s="404"/>
      <c r="N29" s="404"/>
      <c r="O29" s="404"/>
      <c r="P29" s="424"/>
      <c r="Q29" s="403">
        <v>2220</v>
      </c>
      <c r="R29" s="404"/>
      <c r="S29" s="404"/>
      <c r="T29" s="404"/>
      <c r="U29" s="404"/>
      <c r="V29" s="424"/>
      <c r="W29" s="577"/>
      <c r="X29" s="578"/>
      <c r="Y29" s="579"/>
      <c r="Z29" s="402" t="s">
        <v>279</v>
      </c>
      <c r="AA29" s="380"/>
      <c r="AB29" s="380"/>
      <c r="AC29" s="380"/>
      <c r="AD29" s="380"/>
      <c r="AE29" s="380"/>
      <c r="AF29" s="380"/>
      <c r="AG29" s="381"/>
      <c r="AH29" s="403">
        <v>73</v>
      </c>
      <c r="AI29" s="404"/>
      <c r="AJ29" s="404"/>
      <c r="AK29" s="404"/>
      <c r="AL29" s="424"/>
      <c r="AM29" s="403">
        <v>223348</v>
      </c>
      <c r="AN29" s="404"/>
      <c r="AO29" s="404"/>
      <c r="AP29" s="404"/>
      <c r="AQ29" s="404"/>
      <c r="AR29" s="424"/>
      <c r="AS29" s="403">
        <v>3060</v>
      </c>
      <c r="AT29" s="404"/>
      <c r="AU29" s="404"/>
      <c r="AV29" s="404"/>
      <c r="AW29" s="404"/>
      <c r="AX29" s="405"/>
      <c r="AY29" s="583"/>
      <c r="AZ29" s="584"/>
      <c r="BA29" s="584"/>
      <c r="BB29" s="585"/>
      <c r="BC29" s="384" t="s">
        <v>280</v>
      </c>
      <c r="BD29" s="385"/>
      <c r="BE29" s="385"/>
      <c r="BF29" s="385"/>
      <c r="BG29" s="385"/>
      <c r="BH29" s="385"/>
      <c r="BI29" s="385"/>
      <c r="BJ29" s="385"/>
      <c r="BK29" s="385"/>
      <c r="BL29" s="385"/>
      <c r="BM29" s="386"/>
      <c r="BN29" s="387">
        <v>421904</v>
      </c>
      <c r="BO29" s="388"/>
      <c r="BP29" s="388"/>
      <c r="BQ29" s="388"/>
      <c r="BR29" s="388"/>
      <c r="BS29" s="388"/>
      <c r="BT29" s="388"/>
      <c r="BU29" s="389"/>
      <c r="BV29" s="387">
        <v>460396</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282</v>
      </c>
      <c r="X30" s="491"/>
      <c r="Y30" s="491"/>
      <c r="Z30" s="491"/>
      <c r="AA30" s="491"/>
      <c r="AB30" s="491"/>
      <c r="AC30" s="491"/>
      <c r="AD30" s="491"/>
      <c r="AE30" s="491"/>
      <c r="AF30" s="491"/>
      <c r="AG30" s="492"/>
      <c r="AH30" s="461">
        <v>94.6</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62</v>
      </c>
      <c r="BD30" s="480"/>
      <c r="BE30" s="480"/>
      <c r="BF30" s="480"/>
      <c r="BG30" s="480"/>
      <c r="BH30" s="480"/>
      <c r="BI30" s="480"/>
      <c r="BJ30" s="480"/>
      <c r="BK30" s="480"/>
      <c r="BL30" s="480"/>
      <c r="BM30" s="481"/>
      <c r="BN30" s="482">
        <v>274680</v>
      </c>
      <c r="BO30" s="483"/>
      <c r="BP30" s="483"/>
      <c r="BQ30" s="483"/>
      <c r="BR30" s="483"/>
      <c r="BS30" s="483"/>
      <c r="BT30" s="483"/>
      <c r="BU30" s="484"/>
      <c r="BV30" s="482">
        <v>268343</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187</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166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93" t="s">
        <v>122</v>
      </c>
      <c r="D33" s="493"/>
      <c r="E33" s="494" t="s">
        <v>288</v>
      </c>
      <c r="F33" s="494"/>
      <c r="G33" s="494"/>
      <c r="H33" s="494"/>
      <c r="I33" s="494"/>
      <c r="J33" s="494"/>
      <c r="K33" s="494"/>
      <c r="L33" s="494"/>
      <c r="M33" s="494"/>
      <c r="N33" s="494"/>
      <c r="O33" s="494"/>
      <c r="P33" s="494"/>
      <c r="Q33" s="494"/>
      <c r="R33" s="494"/>
      <c r="S33" s="494"/>
      <c r="T33" s="14"/>
      <c r="U33" s="493" t="s">
        <v>122</v>
      </c>
      <c r="V33" s="493"/>
      <c r="W33" s="494" t="s">
        <v>288</v>
      </c>
      <c r="X33" s="494"/>
      <c r="Y33" s="494"/>
      <c r="Z33" s="494"/>
      <c r="AA33" s="494"/>
      <c r="AB33" s="494"/>
      <c r="AC33" s="494"/>
      <c r="AD33" s="494"/>
      <c r="AE33" s="494"/>
      <c r="AF33" s="494"/>
      <c r="AG33" s="494"/>
      <c r="AH33" s="494"/>
      <c r="AI33" s="494"/>
      <c r="AJ33" s="494"/>
      <c r="AK33" s="494"/>
      <c r="AL33" s="14"/>
      <c r="AM33" s="493" t="s">
        <v>122</v>
      </c>
      <c r="AN33" s="493"/>
      <c r="AO33" s="494" t="s">
        <v>288</v>
      </c>
      <c r="AP33" s="494"/>
      <c r="AQ33" s="494"/>
      <c r="AR33" s="494"/>
      <c r="AS33" s="494"/>
      <c r="AT33" s="494"/>
      <c r="AU33" s="494"/>
      <c r="AV33" s="494"/>
      <c r="AW33" s="494"/>
      <c r="AX33" s="494"/>
      <c r="AY33" s="494"/>
      <c r="AZ33" s="494"/>
      <c r="BA33" s="494"/>
      <c r="BB33" s="494"/>
      <c r="BC33" s="494"/>
      <c r="BD33" s="10"/>
      <c r="BE33" s="494" t="s">
        <v>289</v>
      </c>
      <c r="BF33" s="494"/>
      <c r="BG33" s="494" t="s">
        <v>168</v>
      </c>
      <c r="BH33" s="494"/>
      <c r="BI33" s="494"/>
      <c r="BJ33" s="494"/>
      <c r="BK33" s="494"/>
      <c r="BL33" s="494"/>
      <c r="BM33" s="494"/>
      <c r="BN33" s="494"/>
      <c r="BO33" s="494"/>
      <c r="BP33" s="494"/>
      <c r="BQ33" s="494"/>
      <c r="BR33" s="494"/>
      <c r="BS33" s="494"/>
      <c r="BT33" s="494"/>
      <c r="BU33" s="494"/>
      <c r="BV33" s="10"/>
      <c r="BW33" s="493" t="s">
        <v>289</v>
      </c>
      <c r="BX33" s="493"/>
      <c r="BY33" s="494" t="s">
        <v>112</v>
      </c>
      <c r="BZ33" s="494"/>
      <c r="CA33" s="494"/>
      <c r="CB33" s="494"/>
      <c r="CC33" s="494"/>
      <c r="CD33" s="494"/>
      <c r="CE33" s="494"/>
      <c r="CF33" s="494"/>
      <c r="CG33" s="494"/>
      <c r="CH33" s="494"/>
      <c r="CI33" s="494"/>
      <c r="CJ33" s="494"/>
      <c r="CK33" s="494"/>
      <c r="CL33" s="494"/>
      <c r="CM33" s="494"/>
      <c r="CN33" s="14"/>
      <c r="CO33" s="493" t="s">
        <v>122</v>
      </c>
      <c r="CP33" s="493"/>
      <c r="CQ33" s="494" t="s">
        <v>291</v>
      </c>
      <c r="CR33" s="494"/>
      <c r="CS33" s="494"/>
      <c r="CT33" s="494"/>
      <c r="CU33" s="494"/>
      <c r="CV33" s="494"/>
      <c r="CW33" s="494"/>
      <c r="CX33" s="494"/>
      <c r="CY33" s="494"/>
      <c r="CZ33" s="494"/>
      <c r="DA33" s="494"/>
      <c r="DB33" s="494"/>
      <c r="DC33" s="494"/>
      <c r="DD33" s="494"/>
      <c r="DE33" s="494"/>
      <c r="DF33" s="14"/>
      <c r="DG33" s="504" t="s">
        <v>78</v>
      </c>
      <c r="DH33" s="504"/>
      <c r="DI33" s="21"/>
    </row>
    <row r="34" spans="1:113" ht="32.25" customHeight="1">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6</v>
      </c>
      <c r="V34" s="505"/>
      <c r="W34" s="506" t="str">
        <f>IF('各会計、関係団体の財政状況及び健全化判断比率'!B28="","",'各会計、関係団体の財政状況及び健全化判断比率'!B28)</f>
        <v>小坂町国民健康保険特別会計</v>
      </c>
      <c r="X34" s="506"/>
      <c r="Y34" s="506"/>
      <c r="Z34" s="506"/>
      <c r="AA34" s="506"/>
      <c r="AB34" s="506"/>
      <c r="AC34" s="506"/>
      <c r="AD34" s="506"/>
      <c r="AE34" s="506"/>
      <c r="AF34" s="506"/>
      <c r="AG34" s="506"/>
      <c r="AH34" s="506"/>
      <c r="AI34" s="506"/>
      <c r="AJ34" s="506"/>
      <c r="AK34" s="506"/>
      <c r="AL34" s="9"/>
      <c r="AM34" s="505">
        <f>IF(AO34="","",MAX(C34:D43,U34:V43)+1)</f>
        <v>10</v>
      </c>
      <c r="AN34" s="505"/>
      <c r="AO34" s="506" t="str">
        <f>IF('各会計、関係団体の財政状況及び健全化判断比率'!B32="","",'各会計、関係団体の財政状況及び健全化判断比率'!B32)</f>
        <v>小坂町水道事業会計</v>
      </c>
      <c r="AP34" s="506"/>
      <c r="AQ34" s="506"/>
      <c r="AR34" s="506"/>
      <c r="AS34" s="506"/>
      <c r="AT34" s="506"/>
      <c r="AU34" s="506"/>
      <c r="AV34" s="506"/>
      <c r="AW34" s="506"/>
      <c r="AX34" s="506"/>
      <c r="AY34" s="506"/>
      <c r="AZ34" s="506"/>
      <c r="BA34" s="506"/>
      <c r="BB34" s="506"/>
      <c r="BC34" s="506"/>
      <c r="BD34" s="9"/>
      <c r="BE34" s="505">
        <f>IF(BG34="","",MAX(C34:D43,U34:V43,AM34:AN43)+1)</f>
        <v>11</v>
      </c>
      <c r="BF34" s="505"/>
      <c r="BG34" s="506" t="str">
        <f>IF('各会計、関係団体の財政状況及び健全化判断比率'!B33="","",'各会計、関係団体の財政状況及び健全化判断比率'!B33)</f>
        <v>小坂町下水道事業特別会計</v>
      </c>
      <c r="BH34" s="506"/>
      <c r="BI34" s="506"/>
      <c r="BJ34" s="506"/>
      <c r="BK34" s="506"/>
      <c r="BL34" s="506"/>
      <c r="BM34" s="506"/>
      <c r="BN34" s="506"/>
      <c r="BO34" s="506"/>
      <c r="BP34" s="506"/>
      <c r="BQ34" s="506"/>
      <c r="BR34" s="506"/>
      <c r="BS34" s="506"/>
      <c r="BT34" s="506"/>
      <c r="BU34" s="506"/>
      <c r="BV34" s="9"/>
      <c r="BW34" s="505">
        <f>IF(BY34="","",MAX(C34:D43,U34:V43,AM34:AN43,BE34:BF43)+1)</f>
        <v>12</v>
      </c>
      <c r="BX34" s="505"/>
      <c r="BY34" s="506" t="str">
        <f>IF('各会計、関係団体の財政状況及び健全化判断比率'!B68="","",'各会計、関係団体の財政状況及び健全化判断比率'!B68)</f>
        <v>秋田県市町村総合事務組合（一般会計）</v>
      </c>
      <c r="BZ34" s="506"/>
      <c r="CA34" s="506"/>
      <c r="CB34" s="506"/>
      <c r="CC34" s="506"/>
      <c r="CD34" s="506"/>
      <c r="CE34" s="506"/>
      <c r="CF34" s="506"/>
      <c r="CG34" s="506"/>
      <c r="CH34" s="506"/>
      <c r="CI34" s="506"/>
      <c r="CJ34" s="506"/>
      <c r="CK34" s="506"/>
      <c r="CL34" s="506"/>
      <c r="CM34" s="506"/>
      <c r="CN34" s="9"/>
      <c r="CO34" s="505">
        <f>IF(CQ34="","",MAX(C34:D43,U34:V43,AM34:AN43,BE34:BF43,BW34:BX43)+1)</f>
        <v>20</v>
      </c>
      <c r="CP34" s="505"/>
      <c r="CQ34" s="506" t="str">
        <f>IF('各会計、関係団体の財政状況及び健全化判断比率'!BS7="","",'各会計、関係団体の財政状況及び健全化判断比率'!BS7)</f>
        <v>小坂まちづくり株式会社</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c r="A35" s="2"/>
      <c r="B35" s="5"/>
      <c r="C35" s="505">
        <f t="shared" ref="C35:C43" si="0">IF(E35="","",C34+1)</f>
        <v>2</v>
      </c>
      <c r="D35" s="505"/>
      <c r="E35" s="506" t="str">
        <f>IF('各会計、関係団体の財政状況及び健全化判断比率'!B8="","",'各会計、関係団体の財政状況及び健全化判断比率'!B8)</f>
        <v>小坂町歯科診療所特別会計</v>
      </c>
      <c r="F35" s="506"/>
      <c r="G35" s="506"/>
      <c r="H35" s="506"/>
      <c r="I35" s="506"/>
      <c r="J35" s="506"/>
      <c r="K35" s="506"/>
      <c r="L35" s="506"/>
      <c r="M35" s="506"/>
      <c r="N35" s="506"/>
      <c r="O35" s="506"/>
      <c r="P35" s="506"/>
      <c r="Q35" s="506"/>
      <c r="R35" s="506"/>
      <c r="S35" s="506"/>
      <c r="T35" s="9"/>
      <c r="U35" s="505">
        <f t="shared" ref="U35:U43" si="1">IF(W35="","",U34+1)</f>
        <v>7</v>
      </c>
      <c r="V35" s="505"/>
      <c r="W35" s="506" t="str">
        <f>IF('各会計、関係団体の財政状況及び健全化判断比率'!B29="","",'各会計、関係団体の財政状況及び健全化判断比率'!B29)</f>
        <v>小坂町後期高齢者医療特別会計</v>
      </c>
      <c r="X35" s="506"/>
      <c r="Y35" s="506"/>
      <c r="Z35" s="506"/>
      <c r="AA35" s="506"/>
      <c r="AB35" s="506"/>
      <c r="AC35" s="506"/>
      <c r="AD35" s="506"/>
      <c r="AE35" s="506"/>
      <c r="AF35" s="506"/>
      <c r="AG35" s="506"/>
      <c r="AH35" s="506"/>
      <c r="AI35" s="506"/>
      <c r="AJ35" s="506"/>
      <c r="AK35" s="506"/>
      <c r="AL35" s="9"/>
      <c r="AM35" s="505" t="str">
        <f t="shared" ref="AM35:AM43" si="2">IF(AO35="","",AM34+1)</f>
        <v/>
      </c>
      <c r="AN35" s="505"/>
      <c r="AO35" s="506"/>
      <c r="AP35" s="506"/>
      <c r="AQ35" s="506"/>
      <c r="AR35" s="506"/>
      <c r="AS35" s="506"/>
      <c r="AT35" s="506"/>
      <c r="AU35" s="506"/>
      <c r="AV35" s="506"/>
      <c r="AW35" s="506"/>
      <c r="AX35" s="506"/>
      <c r="AY35" s="506"/>
      <c r="AZ35" s="506"/>
      <c r="BA35" s="506"/>
      <c r="BB35" s="506"/>
      <c r="BC35" s="506"/>
      <c r="BD35" s="9"/>
      <c r="BE35" s="505" t="str">
        <f t="shared" ref="BE35:BE43" si="3">IF(BG35="","",BE34+1)</f>
        <v/>
      </c>
      <c r="BF35" s="505"/>
      <c r="BG35" s="506"/>
      <c r="BH35" s="506"/>
      <c r="BI35" s="506"/>
      <c r="BJ35" s="506"/>
      <c r="BK35" s="506"/>
      <c r="BL35" s="506"/>
      <c r="BM35" s="506"/>
      <c r="BN35" s="506"/>
      <c r="BO35" s="506"/>
      <c r="BP35" s="506"/>
      <c r="BQ35" s="506"/>
      <c r="BR35" s="506"/>
      <c r="BS35" s="506"/>
      <c r="BT35" s="506"/>
      <c r="BU35" s="506"/>
      <c r="BV35" s="9"/>
      <c r="BW35" s="505">
        <f t="shared" ref="BW35:BW43" si="4">IF(BY35="","",BW34+1)</f>
        <v>13</v>
      </c>
      <c r="BX35" s="505"/>
      <c r="BY35" s="506" t="str">
        <f>IF('各会計、関係団体の財政状況及び健全化判断比率'!B69="","",'各会計、関係団体の財政状況及び健全化判断比率'!B69)</f>
        <v>秋田県市町村総合事務組合（交通災害共済事業等特別会計）</v>
      </c>
      <c r="BZ35" s="506"/>
      <c r="CA35" s="506"/>
      <c r="CB35" s="506"/>
      <c r="CC35" s="506"/>
      <c r="CD35" s="506"/>
      <c r="CE35" s="506"/>
      <c r="CF35" s="506"/>
      <c r="CG35" s="506"/>
      <c r="CH35" s="506"/>
      <c r="CI35" s="506"/>
      <c r="CJ35" s="506"/>
      <c r="CK35" s="506"/>
      <c r="CL35" s="506"/>
      <c r="CM35" s="506"/>
      <c r="CN35" s="9"/>
      <c r="CO35" s="505" t="str">
        <f t="shared" ref="CO35:CO43" si="5">IF(CQ35="","",CO34+1)</f>
        <v/>
      </c>
      <c r="CP35" s="505"/>
      <c r="CQ35" s="506" t="str">
        <f>IF('各会計、関係団体の財政状況及び健全化判断比率'!BS8="","",'各会計、関係団体の財政状況及び健全化判断比率'!BS8)</f>
        <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c r="A36" s="2"/>
      <c r="B36" s="5"/>
      <c r="C36" s="505">
        <f t="shared" si="0"/>
        <v>3</v>
      </c>
      <c r="D36" s="505"/>
      <c r="E36" s="506" t="str">
        <f>IF('各会計、関係団体の財政状況及び健全化判断比率'!B9="","",'各会計、関係団体の財政状況及び健全化判断比率'!B9)</f>
        <v>小坂町中小企業従業員退職金等共済事業特別会計</v>
      </c>
      <c r="F36" s="506"/>
      <c r="G36" s="506"/>
      <c r="H36" s="506"/>
      <c r="I36" s="506"/>
      <c r="J36" s="506"/>
      <c r="K36" s="506"/>
      <c r="L36" s="506"/>
      <c r="M36" s="506"/>
      <c r="N36" s="506"/>
      <c r="O36" s="506"/>
      <c r="P36" s="506"/>
      <c r="Q36" s="506"/>
      <c r="R36" s="506"/>
      <c r="S36" s="506"/>
      <c r="T36" s="9"/>
      <c r="U36" s="505">
        <f t="shared" si="1"/>
        <v>8</v>
      </c>
      <c r="V36" s="505"/>
      <c r="W36" s="506" t="str">
        <f>IF('各会計、関係団体の財政状況及び健全化判断比率'!B30="","",'各会計、関係団体の財政状況及び健全化判断比率'!B30)</f>
        <v>小坂町介護保険特別会計（保険事業勘定）</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t="str">
        <f t="shared" si="3"/>
        <v/>
      </c>
      <c r="BF36" s="505"/>
      <c r="BG36" s="506"/>
      <c r="BH36" s="506"/>
      <c r="BI36" s="506"/>
      <c r="BJ36" s="506"/>
      <c r="BK36" s="506"/>
      <c r="BL36" s="506"/>
      <c r="BM36" s="506"/>
      <c r="BN36" s="506"/>
      <c r="BO36" s="506"/>
      <c r="BP36" s="506"/>
      <c r="BQ36" s="506"/>
      <c r="BR36" s="506"/>
      <c r="BS36" s="506"/>
      <c r="BT36" s="506"/>
      <c r="BU36" s="506"/>
      <c r="BV36" s="9"/>
      <c r="BW36" s="505">
        <f t="shared" si="4"/>
        <v>14</v>
      </c>
      <c r="BX36" s="505"/>
      <c r="BY36" s="506" t="str">
        <f>IF('各会計、関係団体の財政状況及び健全化判断比率'!B70="","",'各会計、関係団体の財政状況及び健全化判断比率'!B70)</f>
        <v>秋田県市町村会館管理組合(一般会計)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c r="A37" s="2"/>
      <c r="B37" s="5"/>
      <c r="C37" s="505">
        <f t="shared" si="0"/>
        <v>4</v>
      </c>
      <c r="D37" s="505"/>
      <c r="E37" s="506" t="str">
        <f>IF('各会計、関係団体の財政状況及び健全化判断比率'!B10="","",'各会計、関係団体の財政状況及び健全化判断比率'!B10)</f>
        <v>小坂町菅原ヤヱ奨学資金特別会計</v>
      </c>
      <c r="F37" s="506"/>
      <c r="G37" s="506"/>
      <c r="H37" s="506"/>
      <c r="I37" s="506"/>
      <c r="J37" s="506"/>
      <c r="K37" s="506"/>
      <c r="L37" s="506"/>
      <c r="M37" s="506"/>
      <c r="N37" s="506"/>
      <c r="O37" s="506"/>
      <c r="P37" s="506"/>
      <c r="Q37" s="506"/>
      <c r="R37" s="506"/>
      <c r="S37" s="506"/>
      <c r="T37" s="9"/>
      <c r="U37" s="505">
        <f t="shared" si="1"/>
        <v>9</v>
      </c>
      <c r="V37" s="505"/>
      <c r="W37" s="506" t="str">
        <f>IF('各会計、関係団体の財政状況及び健全化判断比率'!B31="","",'各会計、関係団体の財政状況及び健全化判断比率'!B31)</f>
        <v>小坂町介護保険特別会計（介護サービス事業勘定）</v>
      </c>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15</v>
      </c>
      <c r="BX37" s="505"/>
      <c r="BY37" s="506" t="str">
        <f>IF('各会計、関係団体の財政状況及び健全化判断比率'!B71="","",'各会計、関係団体の財政状況及び健全化判断比率'!B71)</f>
        <v>秋田県後期高齢者医療広域連合（一般会計）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c r="A38" s="2"/>
      <c r="B38" s="5"/>
      <c r="C38" s="505">
        <f t="shared" si="0"/>
        <v>5</v>
      </c>
      <c r="D38" s="505"/>
      <c r="E38" s="506" t="str">
        <f>IF('各会計、関係団体の財政状況及び健全化判断比率'!B11="","",'各会計、関係団体の財政状況及び健全化判断比率'!B11)</f>
        <v>小坂町文化基金特別会計</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16</v>
      </c>
      <c r="BX38" s="505"/>
      <c r="BY38" s="506" t="str">
        <f>IF('各会計、関係団体の財政状況及び健全化判断比率'!B72="","",'各会計、関係団体の財政状況及び健全化判断比率'!B72)</f>
        <v>秋田県後期高齢者医療広域連合（後期高齢者医療特別会計）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17</v>
      </c>
      <c r="BX39" s="505"/>
      <c r="BY39" s="506" t="str">
        <f>IF('各会計、関係団体の財政状況及び健全化判断比率'!B73="","",'各会計、関係団体の財政状況及び健全化判断比率'!B73)</f>
        <v>秋田県町村電算システム共同事業組合（一般会計）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18</v>
      </c>
      <c r="BX40" s="505"/>
      <c r="BY40" s="506" t="str">
        <f>IF('各会計、関係団体の財政状況及び健全化判断比率'!B74="","",'各会計、関係団体の財政状況及び健全化判断比率'!B74)</f>
        <v>鹿角広域行政組合（一般会計）</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19</v>
      </c>
      <c r="BX41" s="505"/>
      <c r="BY41" s="506" t="str">
        <f>IF('各会計、関係団体の財政状況及び健全化判断比率'!B75="","",'各会計、関係団体の財政状況及び健全化判断比率'!B75)</f>
        <v>鹿角広域行政組合（鹿角地域ふるさと市町村圏基金会計）</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292</v>
      </c>
      <c r="E46" s="1" t="s">
        <v>293</v>
      </c>
    </row>
    <row r="47" spans="1:113">
      <c r="E47" s="1" t="s">
        <v>295</v>
      </c>
    </row>
    <row r="48" spans="1:113">
      <c r="E48" s="1" t="s">
        <v>297</v>
      </c>
    </row>
    <row r="49" spans="5:5">
      <c r="E49" s="1" t="s">
        <v>299</v>
      </c>
    </row>
    <row r="50" spans="5:5">
      <c r="E50" s="1" t="s">
        <v>200</v>
      </c>
    </row>
    <row r="51" spans="5:5">
      <c r="E51" s="1" t="s">
        <v>301</v>
      </c>
    </row>
    <row r="52" spans="5:5">
      <c r="E52" s="1" t="s">
        <v>303</v>
      </c>
    </row>
    <row r="53" spans="5:5"/>
    <row r="54" spans="5:5"/>
    <row r="55" spans="5:5"/>
    <row r="56" spans="5:5"/>
  </sheetData>
  <sheetProtection algorithmName="SHA-512" hashValue="khDBwPT4/Rv4eCpMChVT7XGd9HzKMl/8rqgM7V7KYmt2vN9sL5YSC50HEsE8fgB3lPCqAG26A/bhIJVF1bMFWw==" saltValue="D/zYKOR/zcK8pzAy7Vlt7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72</v>
      </c>
      <c r="DI1" s="590"/>
      <c r="DJ1" s="590"/>
      <c r="DK1" s="590"/>
      <c r="DL1" s="590"/>
      <c r="DM1" s="590"/>
      <c r="DN1" s="591"/>
      <c r="DO1" s="1"/>
      <c r="DP1" s="589" t="s">
        <v>146</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c r="B2" s="43" t="s">
        <v>305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2" t="s">
        <v>116</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307</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308</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c r="B4" s="382" t="s">
        <v>5</v>
      </c>
      <c r="C4" s="383"/>
      <c r="D4" s="383"/>
      <c r="E4" s="383"/>
      <c r="F4" s="383"/>
      <c r="G4" s="383"/>
      <c r="H4" s="383"/>
      <c r="I4" s="383"/>
      <c r="J4" s="383"/>
      <c r="K4" s="383"/>
      <c r="L4" s="383"/>
      <c r="M4" s="383"/>
      <c r="N4" s="383"/>
      <c r="O4" s="383"/>
      <c r="P4" s="383"/>
      <c r="Q4" s="432"/>
      <c r="R4" s="382" t="s">
        <v>312</v>
      </c>
      <c r="S4" s="383"/>
      <c r="T4" s="383"/>
      <c r="U4" s="383"/>
      <c r="V4" s="383"/>
      <c r="W4" s="383"/>
      <c r="X4" s="383"/>
      <c r="Y4" s="432"/>
      <c r="Z4" s="382" t="s">
        <v>314</v>
      </c>
      <c r="AA4" s="383"/>
      <c r="AB4" s="383"/>
      <c r="AC4" s="432"/>
      <c r="AD4" s="382" t="s">
        <v>258</v>
      </c>
      <c r="AE4" s="383"/>
      <c r="AF4" s="383"/>
      <c r="AG4" s="383"/>
      <c r="AH4" s="383"/>
      <c r="AI4" s="383"/>
      <c r="AJ4" s="383"/>
      <c r="AK4" s="432"/>
      <c r="AL4" s="382" t="s">
        <v>314</v>
      </c>
      <c r="AM4" s="383"/>
      <c r="AN4" s="383"/>
      <c r="AO4" s="432"/>
      <c r="AP4" s="592" t="s">
        <v>316</v>
      </c>
      <c r="AQ4" s="592"/>
      <c r="AR4" s="592"/>
      <c r="AS4" s="592"/>
      <c r="AT4" s="592"/>
      <c r="AU4" s="592"/>
      <c r="AV4" s="592"/>
      <c r="AW4" s="592"/>
      <c r="AX4" s="592"/>
      <c r="AY4" s="592"/>
      <c r="AZ4" s="592"/>
      <c r="BA4" s="592"/>
      <c r="BB4" s="592"/>
      <c r="BC4" s="592"/>
      <c r="BD4" s="592"/>
      <c r="BE4" s="592"/>
      <c r="BF4" s="592"/>
      <c r="BG4" s="592" t="s">
        <v>296</v>
      </c>
      <c r="BH4" s="592"/>
      <c r="BI4" s="592"/>
      <c r="BJ4" s="592"/>
      <c r="BK4" s="592"/>
      <c r="BL4" s="592"/>
      <c r="BM4" s="592"/>
      <c r="BN4" s="592"/>
      <c r="BO4" s="592" t="s">
        <v>314</v>
      </c>
      <c r="BP4" s="592"/>
      <c r="BQ4" s="592"/>
      <c r="BR4" s="592"/>
      <c r="BS4" s="592" t="s">
        <v>318</v>
      </c>
      <c r="BT4" s="592"/>
      <c r="BU4" s="592"/>
      <c r="BV4" s="592"/>
      <c r="BW4" s="592"/>
      <c r="BX4" s="592"/>
      <c r="BY4" s="592"/>
      <c r="BZ4" s="592"/>
      <c r="CA4" s="592"/>
      <c r="CB4" s="592"/>
      <c r="CD4" s="382" t="s">
        <v>145</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c r="B5" s="593" t="s">
        <v>311</v>
      </c>
      <c r="C5" s="594"/>
      <c r="D5" s="594"/>
      <c r="E5" s="594"/>
      <c r="F5" s="594"/>
      <c r="G5" s="594"/>
      <c r="H5" s="594"/>
      <c r="I5" s="594"/>
      <c r="J5" s="594"/>
      <c r="K5" s="594"/>
      <c r="L5" s="594"/>
      <c r="M5" s="594"/>
      <c r="N5" s="594"/>
      <c r="O5" s="594"/>
      <c r="P5" s="594"/>
      <c r="Q5" s="595"/>
      <c r="R5" s="596">
        <v>689244</v>
      </c>
      <c r="S5" s="597"/>
      <c r="T5" s="597"/>
      <c r="U5" s="597"/>
      <c r="V5" s="597"/>
      <c r="W5" s="597"/>
      <c r="X5" s="597"/>
      <c r="Y5" s="598"/>
      <c r="Z5" s="599">
        <v>15.5</v>
      </c>
      <c r="AA5" s="599"/>
      <c r="AB5" s="599"/>
      <c r="AC5" s="599"/>
      <c r="AD5" s="600">
        <v>689244</v>
      </c>
      <c r="AE5" s="600"/>
      <c r="AF5" s="600"/>
      <c r="AG5" s="600"/>
      <c r="AH5" s="600"/>
      <c r="AI5" s="600"/>
      <c r="AJ5" s="600"/>
      <c r="AK5" s="600"/>
      <c r="AL5" s="601">
        <v>28.2</v>
      </c>
      <c r="AM5" s="602"/>
      <c r="AN5" s="602"/>
      <c r="AO5" s="603"/>
      <c r="AP5" s="593" t="s">
        <v>319</v>
      </c>
      <c r="AQ5" s="594"/>
      <c r="AR5" s="594"/>
      <c r="AS5" s="594"/>
      <c r="AT5" s="594"/>
      <c r="AU5" s="594"/>
      <c r="AV5" s="594"/>
      <c r="AW5" s="594"/>
      <c r="AX5" s="594"/>
      <c r="AY5" s="594"/>
      <c r="AZ5" s="594"/>
      <c r="BA5" s="594"/>
      <c r="BB5" s="594"/>
      <c r="BC5" s="594"/>
      <c r="BD5" s="594"/>
      <c r="BE5" s="594"/>
      <c r="BF5" s="595"/>
      <c r="BG5" s="604">
        <v>682135</v>
      </c>
      <c r="BH5" s="388"/>
      <c r="BI5" s="388"/>
      <c r="BJ5" s="388"/>
      <c r="BK5" s="388"/>
      <c r="BL5" s="388"/>
      <c r="BM5" s="388"/>
      <c r="BN5" s="605"/>
      <c r="BO5" s="606">
        <v>99</v>
      </c>
      <c r="BP5" s="606"/>
      <c r="BQ5" s="606"/>
      <c r="BR5" s="606"/>
      <c r="BS5" s="607" t="s">
        <v>203</v>
      </c>
      <c r="BT5" s="607"/>
      <c r="BU5" s="607"/>
      <c r="BV5" s="607"/>
      <c r="BW5" s="607"/>
      <c r="BX5" s="607"/>
      <c r="BY5" s="607"/>
      <c r="BZ5" s="607"/>
      <c r="CA5" s="607"/>
      <c r="CB5" s="608"/>
      <c r="CD5" s="382" t="s">
        <v>316</v>
      </c>
      <c r="CE5" s="383"/>
      <c r="CF5" s="383"/>
      <c r="CG5" s="383"/>
      <c r="CH5" s="383"/>
      <c r="CI5" s="383"/>
      <c r="CJ5" s="383"/>
      <c r="CK5" s="383"/>
      <c r="CL5" s="383"/>
      <c r="CM5" s="383"/>
      <c r="CN5" s="383"/>
      <c r="CO5" s="383"/>
      <c r="CP5" s="383"/>
      <c r="CQ5" s="432"/>
      <c r="CR5" s="382" t="s">
        <v>321</v>
      </c>
      <c r="CS5" s="383"/>
      <c r="CT5" s="383"/>
      <c r="CU5" s="383"/>
      <c r="CV5" s="383"/>
      <c r="CW5" s="383"/>
      <c r="CX5" s="383"/>
      <c r="CY5" s="432"/>
      <c r="CZ5" s="382" t="s">
        <v>314</v>
      </c>
      <c r="DA5" s="383"/>
      <c r="DB5" s="383"/>
      <c r="DC5" s="432"/>
      <c r="DD5" s="382" t="s">
        <v>323</v>
      </c>
      <c r="DE5" s="383"/>
      <c r="DF5" s="383"/>
      <c r="DG5" s="383"/>
      <c r="DH5" s="383"/>
      <c r="DI5" s="383"/>
      <c r="DJ5" s="383"/>
      <c r="DK5" s="383"/>
      <c r="DL5" s="383"/>
      <c r="DM5" s="383"/>
      <c r="DN5" s="383"/>
      <c r="DO5" s="383"/>
      <c r="DP5" s="432"/>
      <c r="DQ5" s="382" t="s">
        <v>325</v>
      </c>
      <c r="DR5" s="383"/>
      <c r="DS5" s="383"/>
      <c r="DT5" s="383"/>
      <c r="DU5" s="383"/>
      <c r="DV5" s="383"/>
      <c r="DW5" s="383"/>
      <c r="DX5" s="383"/>
      <c r="DY5" s="383"/>
      <c r="DZ5" s="383"/>
      <c r="EA5" s="383"/>
      <c r="EB5" s="383"/>
      <c r="EC5" s="432"/>
    </row>
    <row r="6" spans="2:143" ht="11.25" customHeight="1">
      <c r="B6" s="611" t="s">
        <v>326</v>
      </c>
      <c r="C6" s="612"/>
      <c r="D6" s="612"/>
      <c r="E6" s="612"/>
      <c r="F6" s="612"/>
      <c r="G6" s="612"/>
      <c r="H6" s="612"/>
      <c r="I6" s="612"/>
      <c r="J6" s="612"/>
      <c r="K6" s="612"/>
      <c r="L6" s="612"/>
      <c r="M6" s="612"/>
      <c r="N6" s="612"/>
      <c r="O6" s="612"/>
      <c r="P6" s="612"/>
      <c r="Q6" s="613"/>
      <c r="R6" s="604">
        <v>41693</v>
      </c>
      <c r="S6" s="388"/>
      <c r="T6" s="388"/>
      <c r="U6" s="388"/>
      <c r="V6" s="388"/>
      <c r="W6" s="388"/>
      <c r="X6" s="388"/>
      <c r="Y6" s="605"/>
      <c r="Z6" s="606">
        <v>0.9</v>
      </c>
      <c r="AA6" s="606"/>
      <c r="AB6" s="606"/>
      <c r="AC6" s="606"/>
      <c r="AD6" s="607">
        <v>41693</v>
      </c>
      <c r="AE6" s="607"/>
      <c r="AF6" s="607"/>
      <c r="AG6" s="607"/>
      <c r="AH6" s="607"/>
      <c r="AI6" s="607"/>
      <c r="AJ6" s="607"/>
      <c r="AK6" s="607"/>
      <c r="AL6" s="614">
        <v>1.7</v>
      </c>
      <c r="AM6" s="394"/>
      <c r="AN6" s="394"/>
      <c r="AO6" s="615"/>
      <c r="AP6" s="611" t="s">
        <v>105</v>
      </c>
      <c r="AQ6" s="612"/>
      <c r="AR6" s="612"/>
      <c r="AS6" s="612"/>
      <c r="AT6" s="612"/>
      <c r="AU6" s="612"/>
      <c r="AV6" s="612"/>
      <c r="AW6" s="612"/>
      <c r="AX6" s="612"/>
      <c r="AY6" s="612"/>
      <c r="AZ6" s="612"/>
      <c r="BA6" s="612"/>
      <c r="BB6" s="612"/>
      <c r="BC6" s="612"/>
      <c r="BD6" s="612"/>
      <c r="BE6" s="612"/>
      <c r="BF6" s="613"/>
      <c r="BG6" s="604">
        <v>682135</v>
      </c>
      <c r="BH6" s="388"/>
      <c r="BI6" s="388"/>
      <c r="BJ6" s="388"/>
      <c r="BK6" s="388"/>
      <c r="BL6" s="388"/>
      <c r="BM6" s="388"/>
      <c r="BN6" s="605"/>
      <c r="BO6" s="606">
        <v>99</v>
      </c>
      <c r="BP6" s="606"/>
      <c r="BQ6" s="606"/>
      <c r="BR6" s="606"/>
      <c r="BS6" s="607" t="s">
        <v>203</v>
      </c>
      <c r="BT6" s="607"/>
      <c r="BU6" s="607"/>
      <c r="BV6" s="607"/>
      <c r="BW6" s="607"/>
      <c r="BX6" s="607"/>
      <c r="BY6" s="607"/>
      <c r="BZ6" s="607"/>
      <c r="CA6" s="607"/>
      <c r="CB6" s="608"/>
      <c r="CD6" s="593" t="s">
        <v>327</v>
      </c>
      <c r="CE6" s="594"/>
      <c r="CF6" s="594"/>
      <c r="CG6" s="594"/>
      <c r="CH6" s="594"/>
      <c r="CI6" s="594"/>
      <c r="CJ6" s="594"/>
      <c r="CK6" s="594"/>
      <c r="CL6" s="594"/>
      <c r="CM6" s="594"/>
      <c r="CN6" s="594"/>
      <c r="CO6" s="594"/>
      <c r="CP6" s="594"/>
      <c r="CQ6" s="595"/>
      <c r="CR6" s="604">
        <v>68170</v>
      </c>
      <c r="CS6" s="388"/>
      <c r="CT6" s="388"/>
      <c r="CU6" s="388"/>
      <c r="CV6" s="388"/>
      <c r="CW6" s="388"/>
      <c r="CX6" s="388"/>
      <c r="CY6" s="605"/>
      <c r="CZ6" s="601">
        <v>1.6</v>
      </c>
      <c r="DA6" s="602"/>
      <c r="DB6" s="602"/>
      <c r="DC6" s="616"/>
      <c r="DD6" s="609" t="s">
        <v>203</v>
      </c>
      <c r="DE6" s="388"/>
      <c r="DF6" s="388"/>
      <c r="DG6" s="388"/>
      <c r="DH6" s="388"/>
      <c r="DI6" s="388"/>
      <c r="DJ6" s="388"/>
      <c r="DK6" s="388"/>
      <c r="DL6" s="388"/>
      <c r="DM6" s="388"/>
      <c r="DN6" s="388"/>
      <c r="DO6" s="388"/>
      <c r="DP6" s="605"/>
      <c r="DQ6" s="609">
        <v>68170</v>
      </c>
      <c r="DR6" s="388"/>
      <c r="DS6" s="388"/>
      <c r="DT6" s="388"/>
      <c r="DU6" s="388"/>
      <c r="DV6" s="388"/>
      <c r="DW6" s="388"/>
      <c r="DX6" s="388"/>
      <c r="DY6" s="388"/>
      <c r="DZ6" s="388"/>
      <c r="EA6" s="388"/>
      <c r="EB6" s="388"/>
      <c r="EC6" s="610"/>
    </row>
    <row r="7" spans="2:143" ht="11.25" customHeight="1">
      <c r="B7" s="611" t="s">
        <v>46</v>
      </c>
      <c r="C7" s="612"/>
      <c r="D7" s="612"/>
      <c r="E7" s="612"/>
      <c r="F7" s="612"/>
      <c r="G7" s="612"/>
      <c r="H7" s="612"/>
      <c r="I7" s="612"/>
      <c r="J7" s="612"/>
      <c r="K7" s="612"/>
      <c r="L7" s="612"/>
      <c r="M7" s="612"/>
      <c r="N7" s="612"/>
      <c r="O7" s="612"/>
      <c r="P7" s="612"/>
      <c r="Q7" s="613"/>
      <c r="R7" s="604">
        <v>755</v>
      </c>
      <c r="S7" s="388"/>
      <c r="T7" s="388"/>
      <c r="U7" s="388"/>
      <c r="V7" s="388"/>
      <c r="W7" s="388"/>
      <c r="X7" s="388"/>
      <c r="Y7" s="605"/>
      <c r="Z7" s="606">
        <v>0</v>
      </c>
      <c r="AA7" s="606"/>
      <c r="AB7" s="606"/>
      <c r="AC7" s="606"/>
      <c r="AD7" s="607">
        <v>755</v>
      </c>
      <c r="AE7" s="607"/>
      <c r="AF7" s="607"/>
      <c r="AG7" s="607"/>
      <c r="AH7" s="607"/>
      <c r="AI7" s="607"/>
      <c r="AJ7" s="607"/>
      <c r="AK7" s="607"/>
      <c r="AL7" s="614">
        <v>0</v>
      </c>
      <c r="AM7" s="394"/>
      <c r="AN7" s="394"/>
      <c r="AO7" s="615"/>
      <c r="AP7" s="611" t="s">
        <v>328</v>
      </c>
      <c r="AQ7" s="612"/>
      <c r="AR7" s="612"/>
      <c r="AS7" s="612"/>
      <c r="AT7" s="612"/>
      <c r="AU7" s="612"/>
      <c r="AV7" s="612"/>
      <c r="AW7" s="612"/>
      <c r="AX7" s="612"/>
      <c r="AY7" s="612"/>
      <c r="AZ7" s="612"/>
      <c r="BA7" s="612"/>
      <c r="BB7" s="612"/>
      <c r="BC7" s="612"/>
      <c r="BD7" s="612"/>
      <c r="BE7" s="612"/>
      <c r="BF7" s="613"/>
      <c r="BG7" s="604">
        <v>237341</v>
      </c>
      <c r="BH7" s="388"/>
      <c r="BI7" s="388"/>
      <c r="BJ7" s="388"/>
      <c r="BK7" s="388"/>
      <c r="BL7" s="388"/>
      <c r="BM7" s="388"/>
      <c r="BN7" s="605"/>
      <c r="BO7" s="606">
        <v>34.4</v>
      </c>
      <c r="BP7" s="606"/>
      <c r="BQ7" s="606"/>
      <c r="BR7" s="606"/>
      <c r="BS7" s="607" t="s">
        <v>203</v>
      </c>
      <c r="BT7" s="607"/>
      <c r="BU7" s="607"/>
      <c r="BV7" s="607"/>
      <c r="BW7" s="607"/>
      <c r="BX7" s="607"/>
      <c r="BY7" s="607"/>
      <c r="BZ7" s="607"/>
      <c r="CA7" s="607"/>
      <c r="CB7" s="608"/>
      <c r="CD7" s="611" t="s">
        <v>330</v>
      </c>
      <c r="CE7" s="612"/>
      <c r="CF7" s="612"/>
      <c r="CG7" s="612"/>
      <c r="CH7" s="612"/>
      <c r="CI7" s="612"/>
      <c r="CJ7" s="612"/>
      <c r="CK7" s="612"/>
      <c r="CL7" s="612"/>
      <c r="CM7" s="612"/>
      <c r="CN7" s="612"/>
      <c r="CO7" s="612"/>
      <c r="CP7" s="612"/>
      <c r="CQ7" s="613"/>
      <c r="CR7" s="604">
        <v>1032054</v>
      </c>
      <c r="CS7" s="388"/>
      <c r="CT7" s="388"/>
      <c r="CU7" s="388"/>
      <c r="CV7" s="388"/>
      <c r="CW7" s="388"/>
      <c r="CX7" s="388"/>
      <c r="CY7" s="605"/>
      <c r="CZ7" s="606">
        <v>23.7</v>
      </c>
      <c r="DA7" s="606"/>
      <c r="DB7" s="606"/>
      <c r="DC7" s="606"/>
      <c r="DD7" s="609">
        <v>237030</v>
      </c>
      <c r="DE7" s="388"/>
      <c r="DF7" s="388"/>
      <c r="DG7" s="388"/>
      <c r="DH7" s="388"/>
      <c r="DI7" s="388"/>
      <c r="DJ7" s="388"/>
      <c r="DK7" s="388"/>
      <c r="DL7" s="388"/>
      <c r="DM7" s="388"/>
      <c r="DN7" s="388"/>
      <c r="DO7" s="388"/>
      <c r="DP7" s="605"/>
      <c r="DQ7" s="609">
        <v>781702</v>
      </c>
      <c r="DR7" s="388"/>
      <c r="DS7" s="388"/>
      <c r="DT7" s="388"/>
      <c r="DU7" s="388"/>
      <c r="DV7" s="388"/>
      <c r="DW7" s="388"/>
      <c r="DX7" s="388"/>
      <c r="DY7" s="388"/>
      <c r="DZ7" s="388"/>
      <c r="EA7" s="388"/>
      <c r="EB7" s="388"/>
      <c r="EC7" s="610"/>
    </row>
    <row r="8" spans="2:143" ht="11.25" customHeight="1">
      <c r="B8" s="611" t="s">
        <v>223</v>
      </c>
      <c r="C8" s="612"/>
      <c r="D8" s="612"/>
      <c r="E8" s="612"/>
      <c r="F8" s="612"/>
      <c r="G8" s="612"/>
      <c r="H8" s="612"/>
      <c r="I8" s="612"/>
      <c r="J8" s="612"/>
      <c r="K8" s="612"/>
      <c r="L8" s="612"/>
      <c r="M8" s="612"/>
      <c r="N8" s="612"/>
      <c r="O8" s="612"/>
      <c r="P8" s="612"/>
      <c r="Q8" s="613"/>
      <c r="R8" s="604">
        <v>804</v>
      </c>
      <c r="S8" s="388"/>
      <c r="T8" s="388"/>
      <c r="U8" s="388"/>
      <c r="V8" s="388"/>
      <c r="W8" s="388"/>
      <c r="X8" s="388"/>
      <c r="Y8" s="605"/>
      <c r="Z8" s="606">
        <v>0</v>
      </c>
      <c r="AA8" s="606"/>
      <c r="AB8" s="606"/>
      <c r="AC8" s="606"/>
      <c r="AD8" s="607">
        <v>804</v>
      </c>
      <c r="AE8" s="607"/>
      <c r="AF8" s="607"/>
      <c r="AG8" s="607"/>
      <c r="AH8" s="607"/>
      <c r="AI8" s="607"/>
      <c r="AJ8" s="607"/>
      <c r="AK8" s="607"/>
      <c r="AL8" s="614">
        <v>0</v>
      </c>
      <c r="AM8" s="394"/>
      <c r="AN8" s="394"/>
      <c r="AO8" s="615"/>
      <c r="AP8" s="611" t="s">
        <v>108</v>
      </c>
      <c r="AQ8" s="612"/>
      <c r="AR8" s="612"/>
      <c r="AS8" s="612"/>
      <c r="AT8" s="612"/>
      <c r="AU8" s="612"/>
      <c r="AV8" s="612"/>
      <c r="AW8" s="612"/>
      <c r="AX8" s="612"/>
      <c r="AY8" s="612"/>
      <c r="AZ8" s="612"/>
      <c r="BA8" s="612"/>
      <c r="BB8" s="612"/>
      <c r="BC8" s="612"/>
      <c r="BD8" s="612"/>
      <c r="BE8" s="612"/>
      <c r="BF8" s="613"/>
      <c r="BG8" s="604">
        <v>7809</v>
      </c>
      <c r="BH8" s="388"/>
      <c r="BI8" s="388"/>
      <c r="BJ8" s="388"/>
      <c r="BK8" s="388"/>
      <c r="BL8" s="388"/>
      <c r="BM8" s="388"/>
      <c r="BN8" s="605"/>
      <c r="BO8" s="606">
        <v>1.1000000000000001</v>
      </c>
      <c r="BP8" s="606"/>
      <c r="BQ8" s="606"/>
      <c r="BR8" s="606"/>
      <c r="BS8" s="609" t="s">
        <v>203</v>
      </c>
      <c r="BT8" s="388"/>
      <c r="BU8" s="388"/>
      <c r="BV8" s="388"/>
      <c r="BW8" s="388"/>
      <c r="BX8" s="388"/>
      <c r="BY8" s="388"/>
      <c r="BZ8" s="388"/>
      <c r="CA8" s="388"/>
      <c r="CB8" s="610"/>
      <c r="CD8" s="611" t="s">
        <v>331</v>
      </c>
      <c r="CE8" s="612"/>
      <c r="CF8" s="612"/>
      <c r="CG8" s="612"/>
      <c r="CH8" s="612"/>
      <c r="CI8" s="612"/>
      <c r="CJ8" s="612"/>
      <c r="CK8" s="612"/>
      <c r="CL8" s="612"/>
      <c r="CM8" s="612"/>
      <c r="CN8" s="612"/>
      <c r="CO8" s="612"/>
      <c r="CP8" s="612"/>
      <c r="CQ8" s="613"/>
      <c r="CR8" s="604">
        <v>832494</v>
      </c>
      <c r="CS8" s="388"/>
      <c r="CT8" s="388"/>
      <c r="CU8" s="388"/>
      <c r="CV8" s="388"/>
      <c r="CW8" s="388"/>
      <c r="CX8" s="388"/>
      <c r="CY8" s="605"/>
      <c r="CZ8" s="606">
        <v>19.2</v>
      </c>
      <c r="DA8" s="606"/>
      <c r="DB8" s="606"/>
      <c r="DC8" s="606"/>
      <c r="DD8" s="609">
        <v>18457</v>
      </c>
      <c r="DE8" s="388"/>
      <c r="DF8" s="388"/>
      <c r="DG8" s="388"/>
      <c r="DH8" s="388"/>
      <c r="DI8" s="388"/>
      <c r="DJ8" s="388"/>
      <c r="DK8" s="388"/>
      <c r="DL8" s="388"/>
      <c r="DM8" s="388"/>
      <c r="DN8" s="388"/>
      <c r="DO8" s="388"/>
      <c r="DP8" s="605"/>
      <c r="DQ8" s="609">
        <v>543896</v>
      </c>
      <c r="DR8" s="388"/>
      <c r="DS8" s="388"/>
      <c r="DT8" s="388"/>
      <c r="DU8" s="388"/>
      <c r="DV8" s="388"/>
      <c r="DW8" s="388"/>
      <c r="DX8" s="388"/>
      <c r="DY8" s="388"/>
      <c r="DZ8" s="388"/>
      <c r="EA8" s="388"/>
      <c r="EB8" s="388"/>
      <c r="EC8" s="610"/>
    </row>
    <row r="9" spans="2:143" ht="11.25" customHeight="1">
      <c r="B9" s="611" t="s">
        <v>332</v>
      </c>
      <c r="C9" s="612"/>
      <c r="D9" s="612"/>
      <c r="E9" s="612"/>
      <c r="F9" s="612"/>
      <c r="G9" s="612"/>
      <c r="H9" s="612"/>
      <c r="I9" s="612"/>
      <c r="J9" s="612"/>
      <c r="K9" s="612"/>
      <c r="L9" s="612"/>
      <c r="M9" s="612"/>
      <c r="N9" s="612"/>
      <c r="O9" s="612"/>
      <c r="P9" s="612"/>
      <c r="Q9" s="613"/>
      <c r="R9" s="604">
        <v>721</v>
      </c>
      <c r="S9" s="388"/>
      <c r="T9" s="388"/>
      <c r="U9" s="388"/>
      <c r="V9" s="388"/>
      <c r="W9" s="388"/>
      <c r="X9" s="388"/>
      <c r="Y9" s="605"/>
      <c r="Z9" s="606">
        <v>0</v>
      </c>
      <c r="AA9" s="606"/>
      <c r="AB9" s="606"/>
      <c r="AC9" s="606"/>
      <c r="AD9" s="607">
        <v>721</v>
      </c>
      <c r="AE9" s="607"/>
      <c r="AF9" s="607"/>
      <c r="AG9" s="607"/>
      <c r="AH9" s="607"/>
      <c r="AI9" s="607"/>
      <c r="AJ9" s="607"/>
      <c r="AK9" s="607"/>
      <c r="AL9" s="614">
        <v>0</v>
      </c>
      <c r="AM9" s="394"/>
      <c r="AN9" s="394"/>
      <c r="AO9" s="615"/>
      <c r="AP9" s="611" t="s">
        <v>334</v>
      </c>
      <c r="AQ9" s="612"/>
      <c r="AR9" s="612"/>
      <c r="AS9" s="612"/>
      <c r="AT9" s="612"/>
      <c r="AU9" s="612"/>
      <c r="AV9" s="612"/>
      <c r="AW9" s="612"/>
      <c r="AX9" s="612"/>
      <c r="AY9" s="612"/>
      <c r="AZ9" s="612"/>
      <c r="BA9" s="612"/>
      <c r="BB9" s="612"/>
      <c r="BC9" s="612"/>
      <c r="BD9" s="612"/>
      <c r="BE9" s="612"/>
      <c r="BF9" s="613"/>
      <c r="BG9" s="604">
        <v>158740</v>
      </c>
      <c r="BH9" s="388"/>
      <c r="BI9" s="388"/>
      <c r="BJ9" s="388"/>
      <c r="BK9" s="388"/>
      <c r="BL9" s="388"/>
      <c r="BM9" s="388"/>
      <c r="BN9" s="605"/>
      <c r="BO9" s="606">
        <v>23</v>
      </c>
      <c r="BP9" s="606"/>
      <c r="BQ9" s="606"/>
      <c r="BR9" s="606"/>
      <c r="BS9" s="609" t="s">
        <v>203</v>
      </c>
      <c r="BT9" s="388"/>
      <c r="BU9" s="388"/>
      <c r="BV9" s="388"/>
      <c r="BW9" s="388"/>
      <c r="BX9" s="388"/>
      <c r="BY9" s="388"/>
      <c r="BZ9" s="388"/>
      <c r="CA9" s="388"/>
      <c r="CB9" s="610"/>
      <c r="CD9" s="611" t="s">
        <v>336</v>
      </c>
      <c r="CE9" s="612"/>
      <c r="CF9" s="612"/>
      <c r="CG9" s="612"/>
      <c r="CH9" s="612"/>
      <c r="CI9" s="612"/>
      <c r="CJ9" s="612"/>
      <c r="CK9" s="612"/>
      <c r="CL9" s="612"/>
      <c r="CM9" s="612"/>
      <c r="CN9" s="612"/>
      <c r="CO9" s="612"/>
      <c r="CP9" s="612"/>
      <c r="CQ9" s="613"/>
      <c r="CR9" s="604">
        <v>389889</v>
      </c>
      <c r="CS9" s="388"/>
      <c r="CT9" s="388"/>
      <c r="CU9" s="388"/>
      <c r="CV9" s="388"/>
      <c r="CW9" s="388"/>
      <c r="CX9" s="388"/>
      <c r="CY9" s="605"/>
      <c r="CZ9" s="606">
        <v>9</v>
      </c>
      <c r="DA9" s="606"/>
      <c r="DB9" s="606"/>
      <c r="DC9" s="606"/>
      <c r="DD9" s="609">
        <v>10015</v>
      </c>
      <c r="DE9" s="388"/>
      <c r="DF9" s="388"/>
      <c r="DG9" s="388"/>
      <c r="DH9" s="388"/>
      <c r="DI9" s="388"/>
      <c r="DJ9" s="388"/>
      <c r="DK9" s="388"/>
      <c r="DL9" s="388"/>
      <c r="DM9" s="388"/>
      <c r="DN9" s="388"/>
      <c r="DO9" s="388"/>
      <c r="DP9" s="605"/>
      <c r="DQ9" s="609">
        <v>308853</v>
      </c>
      <c r="DR9" s="388"/>
      <c r="DS9" s="388"/>
      <c r="DT9" s="388"/>
      <c r="DU9" s="388"/>
      <c r="DV9" s="388"/>
      <c r="DW9" s="388"/>
      <c r="DX9" s="388"/>
      <c r="DY9" s="388"/>
      <c r="DZ9" s="388"/>
      <c r="EA9" s="388"/>
      <c r="EB9" s="388"/>
      <c r="EC9" s="610"/>
    </row>
    <row r="10" spans="2:143" ht="11.25" customHeight="1">
      <c r="B10" s="611" t="s">
        <v>128</v>
      </c>
      <c r="C10" s="612"/>
      <c r="D10" s="612"/>
      <c r="E10" s="612"/>
      <c r="F10" s="612"/>
      <c r="G10" s="612"/>
      <c r="H10" s="612"/>
      <c r="I10" s="612"/>
      <c r="J10" s="612"/>
      <c r="K10" s="612"/>
      <c r="L10" s="612"/>
      <c r="M10" s="612"/>
      <c r="N10" s="612"/>
      <c r="O10" s="612"/>
      <c r="P10" s="612"/>
      <c r="Q10" s="613"/>
      <c r="R10" s="604" t="s">
        <v>203</v>
      </c>
      <c r="S10" s="388"/>
      <c r="T10" s="388"/>
      <c r="U10" s="388"/>
      <c r="V10" s="388"/>
      <c r="W10" s="388"/>
      <c r="X10" s="388"/>
      <c r="Y10" s="605"/>
      <c r="Z10" s="606" t="s">
        <v>203</v>
      </c>
      <c r="AA10" s="606"/>
      <c r="AB10" s="606"/>
      <c r="AC10" s="606"/>
      <c r="AD10" s="607" t="s">
        <v>203</v>
      </c>
      <c r="AE10" s="607"/>
      <c r="AF10" s="607"/>
      <c r="AG10" s="607"/>
      <c r="AH10" s="607"/>
      <c r="AI10" s="607"/>
      <c r="AJ10" s="607"/>
      <c r="AK10" s="607"/>
      <c r="AL10" s="614" t="s">
        <v>203</v>
      </c>
      <c r="AM10" s="394"/>
      <c r="AN10" s="394"/>
      <c r="AO10" s="615"/>
      <c r="AP10" s="611" t="s">
        <v>193</v>
      </c>
      <c r="AQ10" s="612"/>
      <c r="AR10" s="612"/>
      <c r="AS10" s="612"/>
      <c r="AT10" s="612"/>
      <c r="AU10" s="612"/>
      <c r="AV10" s="612"/>
      <c r="AW10" s="612"/>
      <c r="AX10" s="612"/>
      <c r="AY10" s="612"/>
      <c r="AZ10" s="612"/>
      <c r="BA10" s="612"/>
      <c r="BB10" s="612"/>
      <c r="BC10" s="612"/>
      <c r="BD10" s="612"/>
      <c r="BE10" s="612"/>
      <c r="BF10" s="613"/>
      <c r="BG10" s="604">
        <v>15600</v>
      </c>
      <c r="BH10" s="388"/>
      <c r="BI10" s="388"/>
      <c r="BJ10" s="388"/>
      <c r="BK10" s="388"/>
      <c r="BL10" s="388"/>
      <c r="BM10" s="388"/>
      <c r="BN10" s="605"/>
      <c r="BO10" s="606">
        <v>2.2999999999999998</v>
      </c>
      <c r="BP10" s="606"/>
      <c r="BQ10" s="606"/>
      <c r="BR10" s="606"/>
      <c r="BS10" s="609" t="s">
        <v>203</v>
      </c>
      <c r="BT10" s="388"/>
      <c r="BU10" s="388"/>
      <c r="BV10" s="388"/>
      <c r="BW10" s="388"/>
      <c r="BX10" s="388"/>
      <c r="BY10" s="388"/>
      <c r="BZ10" s="388"/>
      <c r="CA10" s="388"/>
      <c r="CB10" s="610"/>
      <c r="CD10" s="611" t="s">
        <v>43</v>
      </c>
      <c r="CE10" s="612"/>
      <c r="CF10" s="612"/>
      <c r="CG10" s="612"/>
      <c r="CH10" s="612"/>
      <c r="CI10" s="612"/>
      <c r="CJ10" s="612"/>
      <c r="CK10" s="612"/>
      <c r="CL10" s="612"/>
      <c r="CM10" s="612"/>
      <c r="CN10" s="612"/>
      <c r="CO10" s="612"/>
      <c r="CP10" s="612"/>
      <c r="CQ10" s="613"/>
      <c r="CR10" s="604">
        <v>44334</v>
      </c>
      <c r="CS10" s="388"/>
      <c r="CT10" s="388"/>
      <c r="CU10" s="388"/>
      <c r="CV10" s="388"/>
      <c r="CW10" s="388"/>
      <c r="CX10" s="388"/>
      <c r="CY10" s="605"/>
      <c r="CZ10" s="606">
        <v>1</v>
      </c>
      <c r="DA10" s="606"/>
      <c r="DB10" s="606"/>
      <c r="DC10" s="606"/>
      <c r="DD10" s="609" t="s">
        <v>203</v>
      </c>
      <c r="DE10" s="388"/>
      <c r="DF10" s="388"/>
      <c r="DG10" s="388"/>
      <c r="DH10" s="388"/>
      <c r="DI10" s="388"/>
      <c r="DJ10" s="388"/>
      <c r="DK10" s="388"/>
      <c r="DL10" s="388"/>
      <c r="DM10" s="388"/>
      <c r="DN10" s="388"/>
      <c r="DO10" s="388"/>
      <c r="DP10" s="605"/>
      <c r="DQ10" s="609">
        <v>12187</v>
      </c>
      <c r="DR10" s="388"/>
      <c r="DS10" s="388"/>
      <c r="DT10" s="388"/>
      <c r="DU10" s="388"/>
      <c r="DV10" s="388"/>
      <c r="DW10" s="388"/>
      <c r="DX10" s="388"/>
      <c r="DY10" s="388"/>
      <c r="DZ10" s="388"/>
      <c r="EA10" s="388"/>
      <c r="EB10" s="388"/>
      <c r="EC10" s="610"/>
    </row>
    <row r="11" spans="2:143" ht="11.25" customHeight="1">
      <c r="B11" s="611" t="s">
        <v>338</v>
      </c>
      <c r="C11" s="612"/>
      <c r="D11" s="612"/>
      <c r="E11" s="612"/>
      <c r="F11" s="612"/>
      <c r="G11" s="612"/>
      <c r="H11" s="612"/>
      <c r="I11" s="612"/>
      <c r="J11" s="612"/>
      <c r="K11" s="612"/>
      <c r="L11" s="612"/>
      <c r="M11" s="612"/>
      <c r="N11" s="612"/>
      <c r="O11" s="612"/>
      <c r="P11" s="612"/>
      <c r="Q11" s="613"/>
      <c r="R11" s="604" t="s">
        <v>203</v>
      </c>
      <c r="S11" s="388"/>
      <c r="T11" s="388"/>
      <c r="U11" s="388"/>
      <c r="V11" s="388"/>
      <c r="W11" s="388"/>
      <c r="X11" s="388"/>
      <c r="Y11" s="605"/>
      <c r="Z11" s="606" t="s">
        <v>203</v>
      </c>
      <c r="AA11" s="606"/>
      <c r="AB11" s="606"/>
      <c r="AC11" s="606"/>
      <c r="AD11" s="607" t="s">
        <v>203</v>
      </c>
      <c r="AE11" s="607"/>
      <c r="AF11" s="607"/>
      <c r="AG11" s="607"/>
      <c r="AH11" s="607"/>
      <c r="AI11" s="607"/>
      <c r="AJ11" s="607"/>
      <c r="AK11" s="607"/>
      <c r="AL11" s="614" t="s">
        <v>203</v>
      </c>
      <c r="AM11" s="394"/>
      <c r="AN11" s="394"/>
      <c r="AO11" s="615"/>
      <c r="AP11" s="611" t="s">
        <v>339</v>
      </c>
      <c r="AQ11" s="612"/>
      <c r="AR11" s="612"/>
      <c r="AS11" s="612"/>
      <c r="AT11" s="612"/>
      <c r="AU11" s="612"/>
      <c r="AV11" s="612"/>
      <c r="AW11" s="612"/>
      <c r="AX11" s="612"/>
      <c r="AY11" s="612"/>
      <c r="AZ11" s="612"/>
      <c r="BA11" s="612"/>
      <c r="BB11" s="612"/>
      <c r="BC11" s="612"/>
      <c r="BD11" s="612"/>
      <c r="BE11" s="612"/>
      <c r="BF11" s="613"/>
      <c r="BG11" s="604">
        <v>55192</v>
      </c>
      <c r="BH11" s="388"/>
      <c r="BI11" s="388"/>
      <c r="BJ11" s="388"/>
      <c r="BK11" s="388"/>
      <c r="BL11" s="388"/>
      <c r="BM11" s="388"/>
      <c r="BN11" s="605"/>
      <c r="BO11" s="606">
        <v>8</v>
      </c>
      <c r="BP11" s="606"/>
      <c r="BQ11" s="606"/>
      <c r="BR11" s="606"/>
      <c r="BS11" s="609" t="s">
        <v>203</v>
      </c>
      <c r="BT11" s="388"/>
      <c r="BU11" s="388"/>
      <c r="BV11" s="388"/>
      <c r="BW11" s="388"/>
      <c r="BX11" s="388"/>
      <c r="BY11" s="388"/>
      <c r="BZ11" s="388"/>
      <c r="CA11" s="388"/>
      <c r="CB11" s="610"/>
      <c r="CD11" s="611" t="s">
        <v>342</v>
      </c>
      <c r="CE11" s="612"/>
      <c r="CF11" s="612"/>
      <c r="CG11" s="612"/>
      <c r="CH11" s="612"/>
      <c r="CI11" s="612"/>
      <c r="CJ11" s="612"/>
      <c r="CK11" s="612"/>
      <c r="CL11" s="612"/>
      <c r="CM11" s="612"/>
      <c r="CN11" s="612"/>
      <c r="CO11" s="612"/>
      <c r="CP11" s="612"/>
      <c r="CQ11" s="613"/>
      <c r="CR11" s="604">
        <v>168982</v>
      </c>
      <c r="CS11" s="388"/>
      <c r="CT11" s="388"/>
      <c r="CU11" s="388"/>
      <c r="CV11" s="388"/>
      <c r="CW11" s="388"/>
      <c r="CX11" s="388"/>
      <c r="CY11" s="605"/>
      <c r="CZ11" s="606">
        <v>3.9</v>
      </c>
      <c r="DA11" s="606"/>
      <c r="DB11" s="606"/>
      <c r="DC11" s="606"/>
      <c r="DD11" s="609">
        <v>53688</v>
      </c>
      <c r="DE11" s="388"/>
      <c r="DF11" s="388"/>
      <c r="DG11" s="388"/>
      <c r="DH11" s="388"/>
      <c r="DI11" s="388"/>
      <c r="DJ11" s="388"/>
      <c r="DK11" s="388"/>
      <c r="DL11" s="388"/>
      <c r="DM11" s="388"/>
      <c r="DN11" s="388"/>
      <c r="DO11" s="388"/>
      <c r="DP11" s="605"/>
      <c r="DQ11" s="609">
        <v>78287</v>
      </c>
      <c r="DR11" s="388"/>
      <c r="DS11" s="388"/>
      <c r="DT11" s="388"/>
      <c r="DU11" s="388"/>
      <c r="DV11" s="388"/>
      <c r="DW11" s="388"/>
      <c r="DX11" s="388"/>
      <c r="DY11" s="388"/>
      <c r="DZ11" s="388"/>
      <c r="EA11" s="388"/>
      <c r="EB11" s="388"/>
      <c r="EC11" s="610"/>
    </row>
    <row r="12" spans="2:143" ht="11.25" customHeight="1">
      <c r="B12" s="611" t="s">
        <v>103</v>
      </c>
      <c r="C12" s="612"/>
      <c r="D12" s="612"/>
      <c r="E12" s="612"/>
      <c r="F12" s="612"/>
      <c r="G12" s="612"/>
      <c r="H12" s="612"/>
      <c r="I12" s="612"/>
      <c r="J12" s="612"/>
      <c r="K12" s="612"/>
      <c r="L12" s="612"/>
      <c r="M12" s="612"/>
      <c r="N12" s="612"/>
      <c r="O12" s="612"/>
      <c r="P12" s="612"/>
      <c r="Q12" s="613"/>
      <c r="R12" s="604">
        <v>109140</v>
      </c>
      <c r="S12" s="388"/>
      <c r="T12" s="388"/>
      <c r="U12" s="388"/>
      <c r="V12" s="388"/>
      <c r="W12" s="388"/>
      <c r="X12" s="388"/>
      <c r="Y12" s="605"/>
      <c r="Z12" s="606">
        <v>2.5</v>
      </c>
      <c r="AA12" s="606"/>
      <c r="AB12" s="606"/>
      <c r="AC12" s="606"/>
      <c r="AD12" s="607">
        <v>109140</v>
      </c>
      <c r="AE12" s="607"/>
      <c r="AF12" s="607"/>
      <c r="AG12" s="607"/>
      <c r="AH12" s="607"/>
      <c r="AI12" s="607"/>
      <c r="AJ12" s="607"/>
      <c r="AK12" s="607"/>
      <c r="AL12" s="614">
        <v>4.5</v>
      </c>
      <c r="AM12" s="394"/>
      <c r="AN12" s="394"/>
      <c r="AO12" s="615"/>
      <c r="AP12" s="611" t="s">
        <v>343</v>
      </c>
      <c r="AQ12" s="612"/>
      <c r="AR12" s="612"/>
      <c r="AS12" s="612"/>
      <c r="AT12" s="612"/>
      <c r="AU12" s="612"/>
      <c r="AV12" s="612"/>
      <c r="AW12" s="612"/>
      <c r="AX12" s="612"/>
      <c r="AY12" s="612"/>
      <c r="AZ12" s="612"/>
      <c r="BA12" s="612"/>
      <c r="BB12" s="612"/>
      <c r="BC12" s="612"/>
      <c r="BD12" s="612"/>
      <c r="BE12" s="612"/>
      <c r="BF12" s="613"/>
      <c r="BG12" s="604">
        <v>398196</v>
      </c>
      <c r="BH12" s="388"/>
      <c r="BI12" s="388"/>
      <c r="BJ12" s="388"/>
      <c r="BK12" s="388"/>
      <c r="BL12" s="388"/>
      <c r="BM12" s="388"/>
      <c r="BN12" s="605"/>
      <c r="BO12" s="606">
        <v>57.8</v>
      </c>
      <c r="BP12" s="606"/>
      <c r="BQ12" s="606"/>
      <c r="BR12" s="606"/>
      <c r="BS12" s="609" t="s">
        <v>203</v>
      </c>
      <c r="BT12" s="388"/>
      <c r="BU12" s="388"/>
      <c r="BV12" s="388"/>
      <c r="BW12" s="388"/>
      <c r="BX12" s="388"/>
      <c r="BY12" s="388"/>
      <c r="BZ12" s="388"/>
      <c r="CA12" s="388"/>
      <c r="CB12" s="610"/>
      <c r="CD12" s="611" t="s">
        <v>88</v>
      </c>
      <c r="CE12" s="612"/>
      <c r="CF12" s="612"/>
      <c r="CG12" s="612"/>
      <c r="CH12" s="612"/>
      <c r="CI12" s="612"/>
      <c r="CJ12" s="612"/>
      <c r="CK12" s="612"/>
      <c r="CL12" s="612"/>
      <c r="CM12" s="612"/>
      <c r="CN12" s="612"/>
      <c r="CO12" s="612"/>
      <c r="CP12" s="612"/>
      <c r="CQ12" s="613"/>
      <c r="CR12" s="604">
        <v>219079</v>
      </c>
      <c r="CS12" s="388"/>
      <c r="CT12" s="388"/>
      <c r="CU12" s="388"/>
      <c r="CV12" s="388"/>
      <c r="CW12" s="388"/>
      <c r="CX12" s="388"/>
      <c r="CY12" s="605"/>
      <c r="CZ12" s="606">
        <v>5</v>
      </c>
      <c r="DA12" s="606"/>
      <c r="DB12" s="606"/>
      <c r="DC12" s="606"/>
      <c r="DD12" s="609">
        <v>15182</v>
      </c>
      <c r="DE12" s="388"/>
      <c r="DF12" s="388"/>
      <c r="DG12" s="388"/>
      <c r="DH12" s="388"/>
      <c r="DI12" s="388"/>
      <c r="DJ12" s="388"/>
      <c r="DK12" s="388"/>
      <c r="DL12" s="388"/>
      <c r="DM12" s="388"/>
      <c r="DN12" s="388"/>
      <c r="DO12" s="388"/>
      <c r="DP12" s="605"/>
      <c r="DQ12" s="609">
        <v>138117</v>
      </c>
      <c r="DR12" s="388"/>
      <c r="DS12" s="388"/>
      <c r="DT12" s="388"/>
      <c r="DU12" s="388"/>
      <c r="DV12" s="388"/>
      <c r="DW12" s="388"/>
      <c r="DX12" s="388"/>
      <c r="DY12" s="388"/>
      <c r="DZ12" s="388"/>
      <c r="EA12" s="388"/>
      <c r="EB12" s="388"/>
      <c r="EC12" s="610"/>
    </row>
    <row r="13" spans="2:143" ht="11.25" customHeight="1">
      <c r="B13" s="611" t="s">
        <v>142</v>
      </c>
      <c r="C13" s="612"/>
      <c r="D13" s="612"/>
      <c r="E13" s="612"/>
      <c r="F13" s="612"/>
      <c r="G13" s="612"/>
      <c r="H13" s="612"/>
      <c r="I13" s="612"/>
      <c r="J13" s="612"/>
      <c r="K13" s="612"/>
      <c r="L13" s="612"/>
      <c r="M13" s="612"/>
      <c r="N13" s="612"/>
      <c r="O13" s="612"/>
      <c r="P13" s="612"/>
      <c r="Q13" s="613"/>
      <c r="R13" s="604" t="s">
        <v>203</v>
      </c>
      <c r="S13" s="388"/>
      <c r="T13" s="388"/>
      <c r="U13" s="388"/>
      <c r="V13" s="388"/>
      <c r="W13" s="388"/>
      <c r="X13" s="388"/>
      <c r="Y13" s="605"/>
      <c r="Z13" s="606" t="s">
        <v>203</v>
      </c>
      <c r="AA13" s="606"/>
      <c r="AB13" s="606"/>
      <c r="AC13" s="606"/>
      <c r="AD13" s="607" t="s">
        <v>203</v>
      </c>
      <c r="AE13" s="607"/>
      <c r="AF13" s="607"/>
      <c r="AG13" s="607"/>
      <c r="AH13" s="607"/>
      <c r="AI13" s="607"/>
      <c r="AJ13" s="607"/>
      <c r="AK13" s="607"/>
      <c r="AL13" s="614" t="s">
        <v>203</v>
      </c>
      <c r="AM13" s="394"/>
      <c r="AN13" s="394"/>
      <c r="AO13" s="615"/>
      <c r="AP13" s="611" t="s">
        <v>147</v>
      </c>
      <c r="AQ13" s="612"/>
      <c r="AR13" s="612"/>
      <c r="AS13" s="612"/>
      <c r="AT13" s="612"/>
      <c r="AU13" s="612"/>
      <c r="AV13" s="612"/>
      <c r="AW13" s="612"/>
      <c r="AX13" s="612"/>
      <c r="AY13" s="612"/>
      <c r="AZ13" s="612"/>
      <c r="BA13" s="612"/>
      <c r="BB13" s="612"/>
      <c r="BC13" s="612"/>
      <c r="BD13" s="612"/>
      <c r="BE13" s="612"/>
      <c r="BF13" s="613"/>
      <c r="BG13" s="604">
        <v>389167</v>
      </c>
      <c r="BH13" s="388"/>
      <c r="BI13" s="388"/>
      <c r="BJ13" s="388"/>
      <c r="BK13" s="388"/>
      <c r="BL13" s="388"/>
      <c r="BM13" s="388"/>
      <c r="BN13" s="605"/>
      <c r="BO13" s="606">
        <v>56.5</v>
      </c>
      <c r="BP13" s="606"/>
      <c r="BQ13" s="606"/>
      <c r="BR13" s="606"/>
      <c r="BS13" s="609" t="s">
        <v>203</v>
      </c>
      <c r="BT13" s="388"/>
      <c r="BU13" s="388"/>
      <c r="BV13" s="388"/>
      <c r="BW13" s="388"/>
      <c r="BX13" s="388"/>
      <c r="BY13" s="388"/>
      <c r="BZ13" s="388"/>
      <c r="CA13" s="388"/>
      <c r="CB13" s="610"/>
      <c r="CD13" s="611" t="s">
        <v>344</v>
      </c>
      <c r="CE13" s="612"/>
      <c r="CF13" s="612"/>
      <c r="CG13" s="612"/>
      <c r="CH13" s="612"/>
      <c r="CI13" s="612"/>
      <c r="CJ13" s="612"/>
      <c r="CK13" s="612"/>
      <c r="CL13" s="612"/>
      <c r="CM13" s="612"/>
      <c r="CN13" s="612"/>
      <c r="CO13" s="612"/>
      <c r="CP13" s="612"/>
      <c r="CQ13" s="613"/>
      <c r="CR13" s="604">
        <v>459216</v>
      </c>
      <c r="CS13" s="388"/>
      <c r="CT13" s="388"/>
      <c r="CU13" s="388"/>
      <c r="CV13" s="388"/>
      <c r="CW13" s="388"/>
      <c r="CX13" s="388"/>
      <c r="CY13" s="605"/>
      <c r="CZ13" s="606">
        <v>10.6</v>
      </c>
      <c r="DA13" s="606"/>
      <c r="DB13" s="606"/>
      <c r="DC13" s="606"/>
      <c r="DD13" s="609">
        <v>126250</v>
      </c>
      <c r="DE13" s="388"/>
      <c r="DF13" s="388"/>
      <c r="DG13" s="388"/>
      <c r="DH13" s="388"/>
      <c r="DI13" s="388"/>
      <c r="DJ13" s="388"/>
      <c r="DK13" s="388"/>
      <c r="DL13" s="388"/>
      <c r="DM13" s="388"/>
      <c r="DN13" s="388"/>
      <c r="DO13" s="388"/>
      <c r="DP13" s="605"/>
      <c r="DQ13" s="609">
        <v>344361</v>
      </c>
      <c r="DR13" s="388"/>
      <c r="DS13" s="388"/>
      <c r="DT13" s="388"/>
      <c r="DU13" s="388"/>
      <c r="DV13" s="388"/>
      <c r="DW13" s="388"/>
      <c r="DX13" s="388"/>
      <c r="DY13" s="388"/>
      <c r="DZ13" s="388"/>
      <c r="EA13" s="388"/>
      <c r="EB13" s="388"/>
      <c r="EC13" s="610"/>
    </row>
    <row r="14" spans="2:143" ht="11.25" customHeight="1">
      <c r="B14" s="611" t="s">
        <v>345</v>
      </c>
      <c r="C14" s="612"/>
      <c r="D14" s="612"/>
      <c r="E14" s="612"/>
      <c r="F14" s="612"/>
      <c r="G14" s="612"/>
      <c r="H14" s="612"/>
      <c r="I14" s="612"/>
      <c r="J14" s="612"/>
      <c r="K14" s="612"/>
      <c r="L14" s="612"/>
      <c r="M14" s="612"/>
      <c r="N14" s="612"/>
      <c r="O14" s="612"/>
      <c r="P14" s="612"/>
      <c r="Q14" s="613"/>
      <c r="R14" s="604" t="s">
        <v>203</v>
      </c>
      <c r="S14" s="388"/>
      <c r="T14" s="388"/>
      <c r="U14" s="388"/>
      <c r="V14" s="388"/>
      <c r="W14" s="388"/>
      <c r="X14" s="388"/>
      <c r="Y14" s="605"/>
      <c r="Z14" s="606" t="s">
        <v>203</v>
      </c>
      <c r="AA14" s="606"/>
      <c r="AB14" s="606"/>
      <c r="AC14" s="606"/>
      <c r="AD14" s="607" t="s">
        <v>203</v>
      </c>
      <c r="AE14" s="607"/>
      <c r="AF14" s="607"/>
      <c r="AG14" s="607"/>
      <c r="AH14" s="607"/>
      <c r="AI14" s="607"/>
      <c r="AJ14" s="607"/>
      <c r="AK14" s="607"/>
      <c r="AL14" s="614" t="s">
        <v>203</v>
      </c>
      <c r="AM14" s="394"/>
      <c r="AN14" s="394"/>
      <c r="AO14" s="615"/>
      <c r="AP14" s="611" t="s">
        <v>220</v>
      </c>
      <c r="AQ14" s="612"/>
      <c r="AR14" s="612"/>
      <c r="AS14" s="612"/>
      <c r="AT14" s="612"/>
      <c r="AU14" s="612"/>
      <c r="AV14" s="612"/>
      <c r="AW14" s="612"/>
      <c r="AX14" s="612"/>
      <c r="AY14" s="612"/>
      <c r="AZ14" s="612"/>
      <c r="BA14" s="612"/>
      <c r="BB14" s="612"/>
      <c r="BC14" s="612"/>
      <c r="BD14" s="612"/>
      <c r="BE14" s="612"/>
      <c r="BF14" s="613"/>
      <c r="BG14" s="604">
        <v>16977</v>
      </c>
      <c r="BH14" s="388"/>
      <c r="BI14" s="388"/>
      <c r="BJ14" s="388"/>
      <c r="BK14" s="388"/>
      <c r="BL14" s="388"/>
      <c r="BM14" s="388"/>
      <c r="BN14" s="605"/>
      <c r="BO14" s="606">
        <v>2.5</v>
      </c>
      <c r="BP14" s="606"/>
      <c r="BQ14" s="606"/>
      <c r="BR14" s="606"/>
      <c r="BS14" s="609" t="s">
        <v>203</v>
      </c>
      <c r="BT14" s="388"/>
      <c r="BU14" s="388"/>
      <c r="BV14" s="388"/>
      <c r="BW14" s="388"/>
      <c r="BX14" s="388"/>
      <c r="BY14" s="388"/>
      <c r="BZ14" s="388"/>
      <c r="CA14" s="388"/>
      <c r="CB14" s="610"/>
      <c r="CD14" s="611" t="s">
        <v>346</v>
      </c>
      <c r="CE14" s="612"/>
      <c r="CF14" s="612"/>
      <c r="CG14" s="612"/>
      <c r="CH14" s="612"/>
      <c r="CI14" s="612"/>
      <c r="CJ14" s="612"/>
      <c r="CK14" s="612"/>
      <c r="CL14" s="612"/>
      <c r="CM14" s="612"/>
      <c r="CN14" s="612"/>
      <c r="CO14" s="612"/>
      <c r="CP14" s="612"/>
      <c r="CQ14" s="613"/>
      <c r="CR14" s="604">
        <v>192544</v>
      </c>
      <c r="CS14" s="388"/>
      <c r="CT14" s="388"/>
      <c r="CU14" s="388"/>
      <c r="CV14" s="388"/>
      <c r="CW14" s="388"/>
      <c r="CX14" s="388"/>
      <c r="CY14" s="605"/>
      <c r="CZ14" s="606">
        <v>4.4000000000000004</v>
      </c>
      <c r="DA14" s="606"/>
      <c r="DB14" s="606"/>
      <c r="DC14" s="606"/>
      <c r="DD14" s="609">
        <v>22750</v>
      </c>
      <c r="DE14" s="388"/>
      <c r="DF14" s="388"/>
      <c r="DG14" s="388"/>
      <c r="DH14" s="388"/>
      <c r="DI14" s="388"/>
      <c r="DJ14" s="388"/>
      <c r="DK14" s="388"/>
      <c r="DL14" s="388"/>
      <c r="DM14" s="388"/>
      <c r="DN14" s="388"/>
      <c r="DO14" s="388"/>
      <c r="DP14" s="605"/>
      <c r="DQ14" s="609">
        <v>168591</v>
      </c>
      <c r="DR14" s="388"/>
      <c r="DS14" s="388"/>
      <c r="DT14" s="388"/>
      <c r="DU14" s="388"/>
      <c r="DV14" s="388"/>
      <c r="DW14" s="388"/>
      <c r="DX14" s="388"/>
      <c r="DY14" s="388"/>
      <c r="DZ14" s="388"/>
      <c r="EA14" s="388"/>
      <c r="EB14" s="388"/>
      <c r="EC14" s="610"/>
    </row>
    <row r="15" spans="2:143" ht="11.25" customHeight="1">
      <c r="B15" s="611" t="s">
        <v>347</v>
      </c>
      <c r="C15" s="612"/>
      <c r="D15" s="612"/>
      <c r="E15" s="612"/>
      <c r="F15" s="612"/>
      <c r="G15" s="612"/>
      <c r="H15" s="612"/>
      <c r="I15" s="612"/>
      <c r="J15" s="612"/>
      <c r="K15" s="612"/>
      <c r="L15" s="612"/>
      <c r="M15" s="612"/>
      <c r="N15" s="612"/>
      <c r="O15" s="612"/>
      <c r="P15" s="612"/>
      <c r="Q15" s="613"/>
      <c r="R15" s="604">
        <v>8420</v>
      </c>
      <c r="S15" s="388"/>
      <c r="T15" s="388"/>
      <c r="U15" s="388"/>
      <c r="V15" s="388"/>
      <c r="W15" s="388"/>
      <c r="X15" s="388"/>
      <c r="Y15" s="605"/>
      <c r="Z15" s="606">
        <v>0.2</v>
      </c>
      <c r="AA15" s="606"/>
      <c r="AB15" s="606"/>
      <c r="AC15" s="606"/>
      <c r="AD15" s="607">
        <v>8420</v>
      </c>
      <c r="AE15" s="607"/>
      <c r="AF15" s="607"/>
      <c r="AG15" s="607"/>
      <c r="AH15" s="607"/>
      <c r="AI15" s="607"/>
      <c r="AJ15" s="607"/>
      <c r="AK15" s="607"/>
      <c r="AL15" s="614">
        <v>0.3</v>
      </c>
      <c r="AM15" s="394"/>
      <c r="AN15" s="394"/>
      <c r="AO15" s="615"/>
      <c r="AP15" s="611" t="s">
        <v>349</v>
      </c>
      <c r="AQ15" s="612"/>
      <c r="AR15" s="612"/>
      <c r="AS15" s="612"/>
      <c r="AT15" s="612"/>
      <c r="AU15" s="612"/>
      <c r="AV15" s="612"/>
      <c r="AW15" s="612"/>
      <c r="AX15" s="612"/>
      <c r="AY15" s="612"/>
      <c r="AZ15" s="612"/>
      <c r="BA15" s="612"/>
      <c r="BB15" s="612"/>
      <c r="BC15" s="612"/>
      <c r="BD15" s="612"/>
      <c r="BE15" s="612"/>
      <c r="BF15" s="613"/>
      <c r="BG15" s="604">
        <v>29621</v>
      </c>
      <c r="BH15" s="388"/>
      <c r="BI15" s="388"/>
      <c r="BJ15" s="388"/>
      <c r="BK15" s="388"/>
      <c r="BL15" s="388"/>
      <c r="BM15" s="388"/>
      <c r="BN15" s="605"/>
      <c r="BO15" s="606">
        <v>4.3</v>
      </c>
      <c r="BP15" s="606"/>
      <c r="BQ15" s="606"/>
      <c r="BR15" s="606"/>
      <c r="BS15" s="609" t="s">
        <v>203</v>
      </c>
      <c r="BT15" s="388"/>
      <c r="BU15" s="388"/>
      <c r="BV15" s="388"/>
      <c r="BW15" s="388"/>
      <c r="BX15" s="388"/>
      <c r="BY15" s="388"/>
      <c r="BZ15" s="388"/>
      <c r="CA15" s="388"/>
      <c r="CB15" s="610"/>
      <c r="CD15" s="611" t="s">
        <v>350</v>
      </c>
      <c r="CE15" s="612"/>
      <c r="CF15" s="612"/>
      <c r="CG15" s="612"/>
      <c r="CH15" s="612"/>
      <c r="CI15" s="612"/>
      <c r="CJ15" s="612"/>
      <c r="CK15" s="612"/>
      <c r="CL15" s="612"/>
      <c r="CM15" s="612"/>
      <c r="CN15" s="612"/>
      <c r="CO15" s="612"/>
      <c r="CP15" s="612"/>
      <c r="CQ15" s="613"/>
      <c r="CR15" s="604">
        <v>394029</v>
      </c>
      <c r="CS15" s="388"/>
      <c r="CT15" s="388"/>
      <c r="CU15" s="388"/>
      <c r="CV15" s="388"/>
      <c r="CW15" s="388"/>
      <c r="CX15" s="388"/>
      <c r="CY15" s="605"/>
      <c r="CZ15" s="606">
        <v>9.1</v>
      </c>
      <c r="DA15" s="606"/>
      <c r="DB15" s="606"/>
      <c r="DC15" s="606"/>
      <c r="DD15" s="609">
        <v>92870</v>
      </c>
      <c r="DE15" s="388"/>
      <c r="DF15" s="388"/>
      <c r="DG15" s="388"/>
      <c r="DH15" s="388"/>
      <c r="DI15" s="388"/>
      <c r="DJ15" s="388"/>
      <c r="DK15" s="388"/>
      <c r="DL15" s="388"/>
      <c r="DM15" s="388"/>
      <c r="DN15" s="388"/>
      <c r="DO15" s="388"/>
      <c r="DP15" s="605"/>
      <c r="DQ15" s="609">
        <v>302303</v>
      </c>
      <c r="DR15" s="388"/>
      <c r="DS15" s="388"/>
      <c r="DT15" s="388"/>
      <c r="DU15" s="388"/>
      <c r="DV15" s="388"/>
      <c r="DW15" s="388"/>
      <c r="DX15" s="388"/>
      <c r="DY15" s="388"/>
      <c r="DZ15" s="388"/>
      <c r="EA15" s="388"/>
      <c r="EB15" s="388"/>
      <c r="EC15" s="610"/>
    </row>
    <row r="16" spans="2:143" ht="11.25" customHeight="1">
      <c r="B16" s="611" t="s">
        <v>320</v>
      </c>
      <c r="C16" s="612"/>
      <c r="D16" s="612"/>
      <c r="E16" s="612"/>
      <c r="F16" s="612"/>
      <c r="G16" s="612"/>
      <c r="H16" s="612"/>
      <c r="I16" s="612"/>
      <c r="J16" s="612"/>
      <c r="K16" s="612"/>
      <c r="L16" s="612"/>
      <c r="M16" s="612"/>
      <c r="N16" s="612"/>
      <c r="O16" s="612"/>
      <c r="P16" s="612"/>
      <c r="Q16" s="613"/>
      <c r="R16" s="604" t="s">
        <v>203</v>
      </c>
      <c r="S16" s="388"/>
      <c r="T16" s="388"/>
      <c r="U16" s="388"/>
      <c r="V16" s="388"/>
      <c r="W16" s="388"/>
      <c r="X16" s="388"/>
      <c r="Y16" s="605"/>
      <c r="Z16" s="606" t="s">
        <v>203</v>
      </c>
      <c r="AA16" s="606"/>
      <c r="AB16" s="606"/>
      <c r="AC16" s="606"/>
      <c r="AD16" s="607" t="s">
        <v>203</v>
      </c>
      <c r="AE16" s="607"/>
      <c r="AF16" s="607"/>
      <c r="AG16" s="607"/>
      <c r="AH16" s="607"/>
      <c r="AI16" s="607"/>
      <c r="AJ16" s="607"/>
      <c r="AK16" s="607"/>
      <c r="AL16" s="614" t="s">
        <v>203</v>
      </c>
      <c r="AM16" s="394"/>
      <c r="AN16" s="394"/>
      <c r="AO16" s="615"/>
      <c r="AP16" s="611" t="s">
        <v>351</v>
      </c>
      <c r="AQ16" s="612"/>
      <c r="AR16" s="612"/>
      <c r="AS16" s="612"/>
      <c r="AT16" s="612"/>
      <c r="AU16" s="612"/>
      <c r="AV16" s="612"/>
      <c r="AW16" s="612"/>
      <c r="AX16" s="612"/>
      <c r="AY16" s="612"/>
      <c r="AZ16" s="612"/>
      <c r="BA16" s="612"/>
      <c r="BB16" s="612"/>
      <c r="BC16" s="612"/>
      <c r="BD16" s="612"/>
      <c r="BE16" s="612"/>
      <c r="BF16" s="613"/>
      <c r="BG16" s="604" t="s">
        <v>203</v>
      </c>
      <c r="BH16" s="388"/>
      <c r="BI16" s="388"/>
      <c r="BJ16" s="388"/>
      <c r="BK16" s="388"/>
      <c r="BL16" s="388"/>
      <c r="BM16" s="388"/>
      <c r="BN16" s="605"/>
      <c r="BO16" s="606" t="s">
        <v>203</v>
      </c>
      <c r="BP16" s="606"/>
      <c r="BQ16" s="606"/>
      <c r="BR16" s="606"/>
      <c r="BS16" s="609" t="s">
        <v>203</v>
      </c>
      <c r="BT16" s="388"/>
      <c r="BU16" s="388"/>
      <c r="BV16" s="388"/>
      <c r="BW16" s="388"/>
      <c r="BX16" s="388"/>
      <c r="BY16" s="388"/>
      <c r="BZ16" s="388"/>
      <c r="CA16" s="388"/>
      <c r="CB16" s="610"/>
      <c r="CD16" s="611" t="s">
        <v>352</v>
      </c>
      <c r="CE16" s="612"/>
      <c r="CF16" s="612"/>
      <c r="CG16" s="612"/>
      <c r="CH16" s="612"/>
      <c r="CI16" s="612"/>
      <c r="CJ16" s="612"/>
      <c r="CK16" s="612"/>
      <c r="CL16" s="612"/>
      <c r="CM16" s="612"/>
      <c r="CN16" s="612"/>
      <c r="CO16" s="612"/>
      <c r="CP16" s="612"/>
      <c r="CQ16" s="613"/>
      <c r="CR16" s="604" t="s">
        <v>203</v>
      </c>
      <c r="CS16" s="388"/>
      <c r="CT16" s="388"/>
      <c r="CU16" s="388"/>
      <c r="CV16" s="388"/>
      <c r="CW16" s="388"/>
      <c r="CX16" s="388"/>
      <c r="CY16" s="605"/>
      <c r="CZ16" s="606" t="s">
        <v>203</v>
      </c>
      <c r="DA16" s="606"/>
      <c r="DB16" s="606"/>
      <c r="DC16" s="606"/>
      <c r="DD16" s="609" t="s">
        <v>203</v>
      </c>
      <c r="DE16" s="388"/>
      <c r="DF16" s="388"/>
      <c r="DG16" s="388"/>
      <c r="DH16" s="388"/>
      <c r="DI16" s="388"/>
      <c r="DJ16" s="388"/>
      <c r="DK16" s="388"/>
      <c r="DL16" s="388"/>
      <c r="DM16" s="388"/>
      <c r="DN16" s="388"/>
      <c r="DO16" s="388"/>
      <c r="DP16" s="605"/>
      <c r="DQ16" s="609" t="s">
        <v>203</v>
      </c>
      <c r="DR16" s="388"/>
      <c r="DS16" s="388"/>
      <c r="DT16" s="388"/>
      <c r="DU16" s="388"/>
      <c r="DV16" s="388"/>
      <c r="DW16" s="388"/>
      <c r="DX16" s="388"/>
      <c r="DY16" s="388"/>
      <c r="DZ16" s="388"/>
      <c r="EA16" s="388"/>
      <c r="EB16" s="388"/>
      <c r="EC16" s="610"/>
    </row>
    <row r="17" spans="2:133" ht="11.25" customHeight="1">
      <c r="B17" s="611" t="s">
        <v>164</v>
      </c>
      <c r="C17" s="612"/>
      <c r="D17" s="612"/>
      <c r="E17" s="612"/>
      <c r="F17" s="612"/>
      <c r="G17" s="612"/>
      <c r="H17" s="612"/>
      <c r="I17" s="612"/>
      <c r="J17" s="612"/>
      <c r="K17" s="612"/>
      <c r="L17" s="612"/>
      <c r="M17" s="612"/>
      <c r="N17" s="612"/>
      <c r="O17" s="612"/>
      <c r="P17" s="612"/>
      <c r="Q17" s="613"/>
      <c r="R17" s="604">
        <v>1198</v>
      </c>
      <c r="S17" s="388"/>
      <c r="T17" s="388"/>
      <c r="U17" s="388"/>
      <c r="V17" s="388"/>
      <c r="W17" s="388"/>
      <c r="X17" s="388"/>
      <c r="Y17" s="605"/>
      <c r="Z17" s="606">
        <v>0</v>
      </c>
      <c r="AA17" s="606"/>
      <c r="AB17" s="606"/>
      <c r="AC17" s="606"/>
      <c r="AD17" s="607">
        <v>1198</v>
      </c>
      <c r="AE17" s="607"/>
      <c r="AF17" s="607"/>
      <c r="AG17" s="607"/>
      <c r="AH17" s="607"/>
      <c r="AI17" s="607"/>
      <c r="AJ17" s="607"/>
      <c r="AK17" s="607"/>
      <c r="AL17" s="614">
        <v>0</v>
      </c>
      <c r="AM17" s="394"/>
      <c r="AN17" s="394"/>
      <c r="AO17" s="615"/>
      <c r="AP17" s="611" t="s">
        <v>353</v>
      </c>
      <c r="AQ17" s="612"/>
      <c r="AR17" s="612"/>
      <c r="AS17" s="612"/>
      <c r="AT17" s="612"/>
      <c r="AU17" s="612"/>
      <c r="AV17" s="612"/>
      <c r="AW17" s="612"/>
      <c r="AX17" s="612"/>
      <c r="AY17" s="612"/>
      <c r="AZ17" s="612"/>
      <c r="BA17" s="612"/>
      <c r="BB17" s="612"/>
      <c r="BC17" s="612"/>
      <c r="BD17" s="612"/>
      <c r="BE17" s="612"/>
      <c r="BF17" s="613"/>
      <c r="BG17" s="604" t="s">
        <v>203</v>
      </c>
      <c r="BH17" s="388"/>
      <c r="BI17" s="388"/>
      <c r="BJ17" s="388"/>
      <c r="BK17" s="388"/>
      <c r="BL17" s="388"/>
      <c r="BM17" s="388"/>
      <c r="BN17" s="605"/>
      <c r="BO17" s="606" t="s">
        <v>203</v>
      </c>
      <c r="BP17" s="606"/>
      <c r="BQ17" s="606"/>
      <c r="BR17" s="606"/>
      <c r="BS17" s="609" t="s">
        <v>203</v>
      </c>
      <c r="BT17" s="388"/>
      <c r="BU17" s="388"/>
      <c r="BV17" s="388"/>
      <c r="BW17" s="388"/>
      <c r="BX17" s="388"/>
      <c r="BY17" s="388"/>
      <c r="BZ17" s="388"/>
      <c r="CA17" s="388"/>
      <c r="CB17" s="610"/>
      <c r="CD17" s="611" t="s">
        <v>355</v>
      </c>
      <c r="CE17" s="612"/>
      <c r="CF17" s="612"/>
      <c r="CG17" s="612"/>
      <c r="CH17" s="612"/>
      <c r="CI17" s="612"/>
      <c r="CJ17" s="612"/>
      <c r="CK17" s="612"/>
      <c r="CL17" s="612"/>
      <c r="CM17" s="612"/>
      <c r="CN17" s="612"/>
      <c r="CO17" s="612"/>
      <c r="CP17" s="612"/>
      <c r="CQ17" s="613"/>
      <c r="CR17" s="604">
        <v>546165</v>
      </c>
      <c r="CS17" s="388"/>
      <c r="CT17" s="388"/>
      <c r="CU17" s="388"/>
      <c r="CV17" s="388"/>
      <c r="CW17" s="388"/>
      <c r="CX17" s="388"/>
      <c r="CY17" s="605"/>
      <c r="CZ17" s="606">
        <v>12.6</v>
      </c>
      <c r="DA17" s="606"/>
      <c r="DB17" s="606"/>
      <c r="DC17" s="606"/>
      <c r="DD17" s="609" t="s">
        <v>203</v>
      </c>
      <c r="DE17" s="388"/>
      <c r="DF17" s="388"/>
      <c r="DG17" s="388"/>
      <c r="DH17" s="388"/>
      <c r="DI17" s="388"/>
      <c r="DJ17" s="388"/>
      <c r="DK17" s="388"/>
      <c r="DL17" s="388"/>
      <c r="DM17" s="388"/>
      <c r="DN17" s="388"/>
      <c r="DO17" s="388"/>
      <c r="DP17" s="605"/>
      <c r="DQ17" s="609">
        <v>534256</v>
      </c>
      <c r="DR17" s="388"/>
      <c r="DS17" s="388"/>
      <c r="DT17" s="388"/>
      <c r="DU17" s="388"/>
      <c r="DV17" s="388"/>
      <c r="DW17" s="388"/>
      <c r="DX17" s="388"/>
      <c r="DY17" s="388"/>
      <c r="DZ17" s="388"/>
      <c r="EA17" s="388"/>
      <c r="EB17" s="388"/>
      <c r="EC17" s="610"/>
    </row>
    <row r="18" spans="2:133" ht="11.25" customHeight="1">
      <c r="B18" s="611" t="s">
        <v>340</v>
      </c>
      <c r="C18" s="612"/>
      <c r="D18" s="612"/>
      <c r="E18" s="612"/>
      <c r="F18" s="612"/>
      <c r="G18" s="612"/>
      <c r="H18" s="612"/>
      <c r="I18" s="612"/>
      <c r="J18" s="612"/>
      <c r="K18" s="612"/>
      <c r="L18" s="612"/>
      <c r="M18" s="612"/>
      <c r="N18" s="612"/>
      <c r="O18" s="612"/>
      <c r="P18" s="612"/>
      <c r="Q18" s="613"/>
      <c r="R18" s="604">
        <v>1928303</v>
      </c>
      <c r="S18" s="388"/>
      <c r="T18" s="388"/>
      <c r="U18" s="388"/>
      <c r="V18" s="388"/>
      <c r="W18" s="388"/>
      <c r="X18" s="388"/>
      <c r="Y18" s="605"/>
      <c r="Z18" s="606">
        <v>43.3</v>
      </c>
      <c r="AA18" s="606"/>
      <c r="AB18" s="606"/>
      <c r="AC18" s="606"/>
      <c r="AD18" s="607">
        <v>1586307</v>
      </c>
      <c r="AE18" s="607"/>
      <c r="AF18" s="607"/>
      <c r="AG18" s="607"/>
      <c r="AH18" s="607"/>
      <c r="AI18" s="607"/>
      <c r="AJ18" s="607"/>
      <c r="AK18" s="607"/>
      <c r="AL18" s="614">
        <v>65</v>
      </c>
      <c r="AM18" s="394"/>
      <c r="AN18" s="394"/>
      <c r="AO18" s="615"/>
      <c r="AP18" s="611" t="s">
        <v>99</v>
      </c>
      <c r="AQ18" s="612"/>
      <c r="AR18" s="612"/>
      <c r="AS18" s="612"/>
      <c r="AT18" s="612"/>
      <c r="AU18" s="612"/>
      <c r="AV18" s="612"/>
      <c r="AW18" s="612"/>
      <c r="AX18" s="612"/>
      <c r="AY18" s="612"/>
      <c r="AZ18" s="612"/>
      <c r="BA18" s="612"/>
      <c r="BB18" s="612"/>
      <c r="BC18" s="612"/>
      <c r="BD18" s="612"/>
      <c r="BE18" s="612"/>
      <c r="BF18" s="613"/>
      <c r="BG18" s="604" t="s">
        <v>203</v>
      </c>
      <c r="BH18" s="388"/>
      <c r="BI18" s="388"/>
      <c r="BJ18" s="388"/>
      <c r="BK18" s="388"/>
      <c r="BL18" s="388"/>
      <c r="BM18" s="388"/>
      <c r="BN18" s="605"/>
      <c r="BO18" s="606" t="s">
        <v>203</v>
      </c>
      <c r="BP18" s="606"/>
      <c r="BQ18" s="606"/>
      <c r="BR18" s="606"/>
      <c r="BS18" s="609" t="s">
        <v>203</v>
      </c>
      <c r="BT18" s="388"/>
      <c r="BU18" s="388"/>
      <c r="BV18" s="388"/>
      <c r="BW18" s="388"/>
      <c r="BX18" s="388"/>
      <c r="BY18" s="388"/>
      <c r="BZ18" s="388"/>
      <c r="CA18" s="388"/>
      <c r="CB18" s="610"/>
      <c r="CD18" s="611" t="s">
        <v>356</v>
      </c>
      <c r="CE18" s="612"/>
      <c r="CF18" s="612"/>
      <c r="CG18" s="612"/>
      <c r="CH18" s="612"/>
      <c r="CI18" s="612"/>
      <c r="CJ18" s="612"/>
      <c r="CK18" s="612"/>
      <c r="CL18" s="612"/>
      <c r="CM18" s="612"/>
      <c r="CN18" s="612"/>
      <c r="CO18" s="612"/>
      <c r="CP18" s="612"/>
      <c r="CQ18" s="613"/>
      <c r="CR18" s="604" t="s">
        <v>203</v>
      </c>
      <c r="CS18" s="388"/>
      <c r="CT18" s="388"/>
      <c r="CU18" s="388"/>
      <c r="CV18" s="388"/>
      <c r="CW18" s="388"/>
      <c r="CX18" s="388"/>
      <c r="CY18" s="605"/>
      <c r="CZ18" s="606" t="s">
        <v>203</v>
      </c>
      <c r="DA18" s="606"/>
      <c r="DB18" s="606"/>
      <c r="DC18" s="606"/>
      <c r="DD18" s="609" t="s">
        <v>203</v>
      </c>
      <c r="DE18" s="388"/>
      <c r="DF18" s="388"/>
      <c r="DG18" s="388"/>
      <c r="DH18" s="388"/>
      <c r="DI18" s="388"/>
      <c r="DJ18" s="388"/>
      <c r="DK18" s="388"/>
      <c r="DL18" s="388"/>
      <c r="DM18" s="388"/>
      <c r="DN18" s="388"/>
      <c r="DO18" s="388"/>
      <c r="DP18" s="605"/>
      <c r="DQ18" s="609" t="s">
        <v>203</v>
      </c>
      <c r="DR18" s="388"/>
      <c r="DS18" s="388"/>
      <c r="DT18" s="388"/>
      <c r="DU18" s="388"/>
      <c r="DV18" s="388"/>
      <c r="DW18" s="388"/>
      <c r="DX18" s="388"/>
      <c r="DY18" s="388"/>
      <c r="DZ18" s="388"/>
      <c r="EA18" s="388"/>
      <c r="EB18" s="388"/>
      <c r="EC18" s="610"/>
    </row>
    <row r="19" spans="2:133" ht="11.25" customHeight="1">
      <c r="B19" s="611" t="s">
        <v>300</v>
      </c>
      <c r="C19" s="612"/>
      <c r="D19" s="612"/>
      <c r="E19" s="612"/>
      <c r="F19" s="612"/>
      <c r="G19" s="612"/>
      <c r="H19" s="612"/>
      <c r="I19" s="612"/>
      <c r="J19" s="612"/>
      <c r="K19" s="612"/>
      <c r="L19" s="612"/>
      <c r="M19" s="612"/>
      <c r="N19" s="612"/>
      <c r="O19" s="612"/>
      <c r="P19" s="612"/>
      <c r="Q19" s="613"/>
      <c r="R19" s="604">
        <v>1586307</v>
      </c>
      <c r="S19" s="388"/>
      <c r="T19" s="388"/>
      <c r="U19" s="388"/>
      <c r="V19" s="388"/>
      <c r="W19" s="388"/>
      <c r="X19" s="388"/>
      <c r="Y19" s="605"/>
      <c r="Z19" s="606">
        <v>35.6</v>
      </c>
      <c r="AA19" s="606"/>
      <c r="AB19" s="606"/>
      <c r="AC19" s="606"/>
      <c r="AD19" s="607">
        <v>1586307</v>
      </c>
      <c r="AE19" s="607"/>
      <c r="AF19" s="607"/>
      <c r="AG19" s="607"/>
      <c r="AH19" s="607"/>
      <c r="AI19" s="607"/>
      <c r="AJ19" s="607"/>
      <c r="AK19" s="607"/>
      <c r="AL19" s="614">
        <v>65</v>
      </c>
      <c r="AM19" s="394"/>
      <c r="AN19" s="394"/>
      <c r="AO19" s="615"/>
      <c r="AP19" s="611" t="s">
        <v>357</v>
      </c>
      <c r="AQ19" s="612"/>
      <c r="AR19" s="612"/>
      <c r="AS19" s="612"/>
      <c r="AT19" s="612"/>
      <c r="AU19" s="612"/>
      <c r="AV19" s="612"/>
      <c r="AW19" s="612"/>
      <c r="AX19" s="612"/>
      <c r="AY19" s="612"/>
      <c r="AZ19" s="612"/>
      <c r="BA19" s="612"/>
      <c r="BB19" s="612"/>
      <c r="BC19" s="612"/>
      <c r="BD19" s="612"/>
      <c r="BE19" s="612"/>
      <c r="BF19" s="613"/>
      <c r="BG19" s="604">
        <v>7109</v>
      </c>
      <c r="BH19" s="388"/>
      <c r="BI19" s="388"/>
      <c r="BJ19" s="388"/>
      <c r="BK19" s="388"/>
      <c r="BL19" s="388"/>
      <c r="BM19" s="388"/>
      <c r="BN19" s="605"/>
      <c r="BO19" s="606">
        <v>1</v>
      </c>
      <c r="BP19" s="606"/>
      <c r="BQ19" s="606"/>
      <c r="BR19" s="606"/>
      <c r="BS19" s="609" t="s">
        <v>203</v>
      </c>
      <c r="BT19" s="388"/>
      <c r="BU19" s="388"/>
      <c r="BV19" s="388"/>
      <c r="BW19" s="388"/>
      <c r="BX19" s="388"/>
      <c r="BY19" s="388"/>
      <c r="BZ19" s="388"/>
      <c r="CA19" s="388"/>
      <c r="CB19" s="610"/>
      <c r="CD19" s="611" t="s">
        <v>358</v>
      </c>
      <c r="CE19" s="612"/>
      <c r="CF19" s="612"/>
      <c r="CG19" s="612"/>
      <c r="CH19" s="612"/>
      <c r="CI19" s="612"/>
      <c r="CJ19" s="612"/>
      <c r="CK19" s="612"/>
      <c r="CL19" s="612"/>
      <c r="CM19" s="612"/>
      <c r="CN19" s="612"/>
      <c r="CO19" s="612"/>
      <c r="CP19" s="612"/>
      <c r="CQ19" s="613"/>
      <c r="CR19" s="604" t="s">
        <v>203</v>
      </c>
      <c r="CS19" s="388"/>
      <c r="CT19" s="388"/>
      <c r="CU19" s="388"/>
      <c r="CV19" s="388"/>
      <c r="CW19" s="388"/>
      <c r="CX19" s="388"/>
      <c r="CY19" s="605"/>
      <c r="CZ19" s="606" t="s">
        <v>203</v>
      </c>
      <c r="DA19" s="606"/>
      <c r="DB19" s="606"/>
      <c r="DC19" s="606"/>
      <c r="DD19" s="609" t="s">
        <v>203</v>
      </c>
      <c r="DE19" s="388"/>
      <c r="DF19" s="388"/>
      <c r="DG19" s="388"/>
      <c r="DH19" s="388"/>
      <c r="DI19" s="388"/>
      <c r="DJ19" s="388"/>
      <c r="DK19" s="388"/>
      <c r="DL19" s="388"/>
      <c r="DM19" s="388"/>
      <c r="DN19" s="388"/>
      <c r="DO19" s="388"/>
      <c r="DP19" s="605"/>
      <c r="DQ19" s="609" t="s">
        <v>203</v>
      </c>
      <c r="DR19" s="388"/>
      <c r="DS19" s="388"/>
      <c r="DT19" s="388"/>
      <c r="DU19" s="388"/>
      <c r="DV19" s="388"/>
      <c r="DW19" s="388"/>
      <c r="DX19" s="388"/>
      <c r="DY19" s="388"/>
      <c r="DZ19" s="388"/>
      <c r="EA19" s="388"/>
      <c r="EB19" s="388"/>
      <c r="EC19" s="610"/>
    </row>
    <row r="20" spans="2:133" ht="11.25" customHeight="1">
      <c r="B20" s="611" t="s">
        <v>298</v>
      </c>
      <c r="C20" s="612"/>
      <c r="D20" s="612"/>
      <c r="E20" s="612"/>
      <c r="F20" s="612"/>
      <c r="G20" s="612"/>
      <c r="H20" s="612"/>
      <c r="I20" s="612"/>
      <c r="J20" s="612"/>
      <c r="K20" s="612"/>
      <c r="L20" s="612"/>
      <c r="M20" s="612"/>
      <c r="N20" s="612"/>
      <c r="O20" s="612"/>
      <c r="P20" s="612"/>
      <c r="Q20" s="613"/>
      <c r="R20" s="604">
        <v>341996</v>
      </c>
      <c r="S20" s="388"/>
      <c r="T20" s="388"/>
      <c r="U20" s="388"/>
      <c r="V20" s="388"/>
      <c r="W20" s="388"/>
      <c r="X20" s="388"/>
      <c r="Y20" s="605"/>
      <c r="Z20" s="606">
        <v>7.7</v>
      </c>
      <c r="AA20" s="606"/>
      <c r="AB20" s="606"/>
      <c r="AC20" s="606"/>
      <c r="AD20" s="607" t="s">
        <v>203</v>
      </c>
      <c r="AE20" s="607"/>
      <c r="AF20" s="607"/>
      <c r="AG20" s="607"/>
      <c r="AH20" s="607"/>
      <c r="AI20" s="607"/>
      <c r="AJ20" s="607"/>
      <c r="AK20" s="607"/>
      <c r="AL20" s="614" t="s">
        <v>203</v>
      </c>
      <c r="AM20" s="394"/>
      <c r="AN20" s="394"/>
      <c r="AO20" s="615"/>
      <c r="AP20" s="611" t="s">
        <v>360</v>
      </c>
      <c r="AQ20" s="612"/>
      <c r="AR20" s="612"/>
      <c r="AS20" s="612"/>
      <c r="AT20" s="612"/>
      <c r="AU20" s="612"/>
      <c r="AV20" s="612"/>
      <c r="AW20" s="612"/>
      <c r="AX20" s="612"/>
      <c r="AY20" s="612"/>
      <c r="AZ20" s="612"/>
      <c r="BA20" s="612"/>
      <c r="BB20" s="612"/>
      <c r="BC20" s="612"/>
      <c r="BD20" s="612"/>
      <c r="BE20" s="612"/>
      <c r="BF20" s="613"/>
      <c r="BG20" s="604">
        <v>7109</v>
      </c>
      <c r="BH20" s="388"/>
      <c r="BI20" s="388"/>
      <c r="BJ20" s="388"/>
      <c r="BK20" s="388"/>
      <c r="BL20" s="388"/>
      <c r="BM20" s="388"/>
      <c r="BN20" s="605"/>
      <c r="BO20" s="606">
        <v>1</v>
      </c>
      <c r="BP20" s="606"/>
      <c r="BQ20" s="606"/>
      <c r="BR20" s="606"/>
      <c r="BS20" s="609" t="s">
        <v>203</v>
      </c>
      <c r="BT20" s="388"/>
      <c r="BU20" s="388"/>
      <c r="BV20" s="388"/>
      <c r="BW20" s="388"/>
      <c r="BX20" s="388"/>
      <c r="BY20" s="388"/>
      <c r="BZ20" s="388"/>
      <c r="CA20" s="388"/>
      <c r="CB20" s="610"/>
      <c r="CD20" s="611" t="s">
        <v>195</v>
      </c>
      <c r="CE20" s="612"/>
      <c r="CF20" s="612"/>
      <c r="CG20" s="612"/>
      <c r="CH20" s="612"/>
      <c r="CI20" s="612"/>
      <c r="CJ20" s="612"/>
      <c r="CK20" s="612"/>
      <c r="CL20" s="612"/>
      <c r="CM20" s="612"/>
      <c r="CN20" s="612"/>
      <c r="CO20" s="612"/>
      <c r="CP20" s="612"/>
      <c r="CQ20" s="613"/>
      <c r="CR20" s="604">
        <v>4346956</v>
      </c>
      <c r="CS20" s="388"/>
      <c r="CT20" s="388"/>
      <c r="CU20" s="388"/>
      <c r="CV20" s="388"/>
      <c r="CW20" s="388"/>
      <c r="CX20" s="388"/>
      <c r="CY20" s="605"/>
      <c r="CZ20" s="606">
        <v>100</v>
      </c>
      <c r="DA20" s="606"/>
      <c r="DB20" s="606"/>
      <c r="DC20" s="606"/>
      <c r="DD20" s="609">
        <v>576242</v>
      </c>
      <c r="DE20" s="388"/>
      <c r="DF20" s="388"/>
      <c r="DG20" s="388"/>
      <c r="DH20" s="388"/>
      <c r="DI20" s="388"/>
      <c r="DJ20" s="388"/>
      <c r="DK20" s="388"/>
      <c r="DL20" s="388"/>
      <c r="DM20" s="388"/>
      <c r="DN20" s="388"/>
      <c r="DO20" s="388"/>
      <c r="DP20" s="605"/>
      <c r="DQ20" s="609">
        <v>3280723</v>
      </c>
      <c r="DR20" s="388"/>
      <c r="DS20" s="388"/>
      <c r="DT20" s="388"/>
      <c r="DU20" s="388"/>
      <c r="DV20" s="388"/>
      <c r="DW20" s="388"/>
      <c r="DX20" s="388"/>
      <c r="DY20" s="388"/>
      <c r="DZ20" s="388"/>
      <c r="EA20" s="388"/>
      <c r="EB20" s="388"/>
      <c r="EC20" s="610"/>
    </row>
    <row r="21" spans="2:133" ht="11.25" customHeight="1">
      <c r="B21" s="611" t="s">
        <v>362</v>
      </c>
      <c r="C21" s="612"/>
      <c r="D21" s="612"/>
      <c r="E21" s="612"/>
      <c r="F21" s="612"/>
      <c r="G21" s="612"/>
      <c r="H21" s="612"/>
      <c r="I21" s="612"/>
      <c r="J21" s="612"/>
      <c r="K21" s="612"/>
      <c r="L21" s="612"/>
      <c r="M21" s="612"/>
      <c r="N21" s="612"/>
      <c r="O21" s="612"/>
      <c r="P21" s="612"/>
      <c r="Q21" s="613"/>
      <c r="R21" s="604" t="s">
        <v>203</v>
      </c>
      <c r="S21" s="388"/>
      <c r="T21" s="388"/>
      <c r="U21" s="388"/>
      <c r="V21" s="388"/>
      <c r="W21" s="388"/>
      <c r="X21" s="388"/>
      <c r="Y21" s="605"/>
      <c r="Z21" s="606" t="s">
        <v>203</v>
      </c>
      <c r="AA21" s="606"/>
      <c r="AB21" s="606"/>
      <c r="AC21" s="606"/>
      <c r="AD21" s="607" t="s">
        <v>203</v>
      </c>
      <c r="AE21" s="607"/>
      <c r="AF21" s="607"/>
      <c r="AG21" s="607"/>
      <c r="AH21" s="607"/>
      <c r="AI21" s="607"/>
      <c r="AJ21" s="607"/>
      <c r="AK21" s="607"/>
      <c r="AL21" s="614" t="s">
        <v>203</v>
      </c>
      <c r="AM21" s="394"/>
      <c r="AN21" s="394"/>
      <c r="AO21" s="615"/>
      <c r="AP21" s="626" t="s">
        <v>364</v>
      </c>
      <c r="AQ21" s="627"/>
      <c r="AR21" s="627"/>
      <c r="AS21" s="627"/>
      <c r="AT21" s="627"/>
      <c r="AU21" s="627"/>
      <c r="AV21" s="627"/>
      <c r="AW21" s="627"/>
      <c r="AX21" s="627"/>
      <c r="AY21" s="627"/>
      <c r="AZ21" s="627"/>
      <c r="BA21" s="627"/>
      <c r="BB21" s="627"/>
      <c r="BC21" s="627"/>
      <c r="BD21" s="627"/>
      <c r="BE21" s="627"/>
      <c r="BF21" s="628"/>
      <c r="BG21" s="604">
        <v>7109</v>
      </c>
      <c r="BH21" s="388"/>
      <c r="BI21" s="388"/>
      <c r="BJ21" s="388"/>
      <c r="BK21" s="388"/>
      <c r="BL21" s="388"/>
      <c r="BM21" s="388"/>
      <c r="BN21" s="605"/>
      <c r="BO21" s="606">
        <v>1</v>
      </c>
      <c r="BP21" s="606"/>
      <c r="BQ21" s="606"/>
      <c r="BR21" s="606"/>
      <c r="BS21" s="609" t="s">
        <v>203</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c r="B22" s="611" t="s">
        <v>80</v>
      </c>
      <c r="C22" s="612"/>
      <c r="D22" s="612"/>
      <c r="E22" s="612"/>
      <c r="F22" s="612"/>
      <c r="G22" s="612"/>
      <c r="H22" s="612"/>
      <c r="I22" s="612"/>
      <c r="J22" s="612"/>
      <c r="K22" s="612"/>
      <c r="L22" s="612"/>
      <c r="M22" s="612"/>
      <c r="N22" s="612"/>
      <c r="O22" s="612"/>
      <c r="P22" s="612"/>
      <c r="Q22" s="613"/>
      <c r="R22" s="604">
        <v>2780278</v>
      </c>
      <c r="S22" s="388"/>
      <c r="T22" s="388"/>
      <c r="U22" s="388"/>
      <c r="V22" s="388"/>
      <c r="W22" s="388"/>
      <c r="X22" s="388"/>
      <c r="Y22" s="605"/>
      <c r="Z22" s="606">
        <v>62.5</v>
      </c>
      <c r="AA22" s="606"/>
      <c r="AB22" s="606"/>
      <c r="AC22" s="606"/>
      <c r="AD22" s="607">
        <v>2438282</v>
      </c>
      <c r="AE22" s="607"/>
      <c r="AF22" s="607"/>
      <c r="AG22" s="607"/>
      <c r="AH22" s="607"/>
      <c r="AI22" s="607"/>
      <c r="AJ22" s="607"/>
      <c r="AK22" s="607"/>
      <c r="AL22" s="614">
        <v>99.9</v>
      </c>
      <c r="AM22" s="394"/>
      <c r="AN22" s="394"/>
      <c r="AO22" s="615"/>
      <c r="AP22" s="626" t="s">
        <v>365</v>
      </c>
      <c r="AQ22" s="627"/>
      <c r="AR22" s="627"/>
      <c r="AS22" s="627"/>
      <c r="AT22" s="627"/>
      <c r="AU22" s="627"/>
      <c r="AV22" s="627"/>
      <c r="AW22" s="627"/>
      <c r="AX22" s="627"/>
      <c r="AY22" s="627"/>
      <c r="AZ22" s="627"/>
      <c r="BA22" s="627"/>
      <c r="BB22" s="627"/>
      <c r="BC22" s="627"/>
      <c r="BD22" s="627"/>
      <c r="BE22" s="627"/>
      <c r="BF22" s="628"/>
      <c r="BG22" s="604" t="s">
        <v>203</v>
      </c>
      <c r="BH22" s="388"/>
      <c r="BI22" s="388"/>
      <c r="BJ22" s="388"/>
      <c r="BK22" s="388"/>
      <c r="BL22" s="388"/>
      <c r="BM22" s="388"/>
      <c r="BN22" s="605"/>
      <c r="BO22" s="606" t="s">
        <v>203</v>
      </c>
      <c r="BP22" s="606"/>
      <c r="BQ22" s="606"/>
      <c r="BR22" s="606"/>
      <c r="BS22" s="609" t="s">
        <v>203</v>
      </c>
      <c r="BT22" s="388"/>
      <c r="BU22" s="388"/>
      <c r="BV22" s="388"/>
      <c r="BW22" s="388"/>
      <c r="BX22" s="388"/>
      <c r="BY22" s="388"/>
      <c r="BZ22" s="388"/>
      <c r="CA22" s="388"/>
      <c r="CB22" s="610"/>
      <c r="CD22" s="382" t="s">
        <v>367</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c r="B23" s="611" t="s">
        <v>368</v>
      </c>
      <c r="C23" s="612"/>
      <c r="D23" s="612"/>
      <c r="E23" s="612"/>
      <c r="F23" s="612"/>
      <c r="G23" s="612"/>
      <c r="H23" s="612"/>
      <c r="I23" s="612"/>
      <c r="J23" s="612"/>
      <c r="K23" s="612"/>
      <c r="L23" s="612"/>
      <c r="M23" s="612"/>
      <c r="N23" s="612"/>
      <c r="O23" s="612"/>
      <c r="P23" s="612"/>
      <c r="Q23" s="613"/>
      <c r="R23" s="604" t="s">
        <v>203</v>
      </c>
      <c r="S23" s="388"/>
      <c r="T23" s="388"/>
      <c r="U23" s="388"/>
      <c r="V23" s="388"/>
      <c r="W23" s="388"/>
      <c r="X23" s="388"/>
      <c r="Y23" s="605"/>
      <c r="Z23" s="606" t="s">
        <v>203</v>
      </c>
      <c r="AA23" s="606"/>
      <c r="AB23" s="606"/>
      <c r="AC23" s="606"/>
      <c r="AD23" s="607" t="s">
        <v>203</v>
      </c>
      <c r="AE23" s="607"/>
      <c r="AF23" s="607"/>
      <c r="AG23" s="607"/>
      <c r="AH23" s="607"/>
      <c r="AI23" s="607"/>
      <c r="AJ23" s="607"/>
      <c r="AK23" s="607"/>
      <c r="AL23" s="614" t="s">
        <v>203</v>
      </c>
      <c r="AM23" s="394"/>
      <c r="AN23" s="394"/>
      <c r="AO23" s="615"/>
      <c r="AP23" s="626" t="s">
        <v>120</v>
      </c>
      <c r="AQ23" s="627"/>
      <c r="AR23" s="627"/>
      <c r="AS23" s="627"/>
      <c r="AT23" s="627"/>
      <c r="AU23" s="627"/>
      <c r="AV23" s="627"/>
      <c r="AW23" s="627"/>
      <c r="AX23" s="627"/>
      <c r="AY23" s="627"/>
      <c r="AZ23" s="627"/>
      <c r="BA23" s="627"/>
      <c r="BB23" s="627"/>
      <c r="BC23" s="627"/>
      <c r="BD23" s="627"/>
      <c r="BE23" s="627"/>
      <c r="BF23" s="628"/>
      <c r="BG23" s="604" t="s">
        <v>203</v>
      </c>
      <c r="BH23" s="388"/>
      <c r="BI23" s="388"/>
      <c r="BJ23" s="388"/>
      <c r="BK23" s="388"/>
      <c r="BL23" s="388"/>
      <c r="BM23" s="388"/>
      <c r="BN23" s="605"/>
      <c r="BO23" s="606" t="s">
        <v>203</v>
      </c>
      <c r="BP23" s="606"/>
      <c r="BQ23" s="606"/>
      <c r="BR23" s="606"/>
      <c r="BS23" s="609" t="s">
        <v>203</v>
      </c>
      <c r="BT23" s="388"/>
      <c r="BU23" s="388"/>
      <c r="BV23" s="388"/>
      <c r="BW23" s="388"/>
      <c r="BX23" s="388"/>
      <c r="BY23" s="388"/>
      <c r="BZ23" s="388"/>
      <c r="CA23" s="388"/>
      <c r="CB23" s="610"/>
      <c r="CD23" s="382" t="s">
        <v>316</v>
      </c>
      <c r="CE23" s="383"/>
      <c r="CF23" s="383"/>
      <c r="CG23" s="383"/>
      <c r="CH23" s="383"/>
      <c r="CI23" s="383"/>
      <c r="CJ23" s="383"/>
      <c r="CK23" s="383"/>
      <c r="CL23" s="383"/>
      <c r="CM23" s="383"/>
      <c r="CN23" s="383"/>
      <c r="CO23" s="383"/>
      <c r="CP23" s="383"/>
      <c r="CQ23" s="432"/>
      <c r="CR23" s="382" t="s">
        <v>370</v>
      </c>
      <c r="CS23" s="383"/>
      <c r="CT23" s="383"/>
      <c r="CU23" s="383"/>
      <c r="CV23" s="383"/>
      <c r="CW23" s="383"/>
      <c r="CX23" s="383"/>
      <c r="CY23" s="432"/>
      <c r="CZ23" s="382" t="s">
        <v>373</v>
      </c>
      <c r="DA23" s="383"/>
      <c r="DB23" s="383"/>
      <c r="DC23" s="432"/>
      <c r="DD23" s="382" t="s">
        <v>304</v>
      </c>
      <c r="DE23" s="383"/>
      <c r="DF23" s="383"/>
      <c r="DG23" s="383"/>
      <c r="DH23" s="383"/>
      <c r="DI23" s="383"/>
      <c r="DJ23" s="383"/>
      <c r="DK23" s="432"/>
      <c r="DL23" s="629" t="s">
        <v>377</v>
      </c>
      <c r="DM23" s="630"/>
      <c r="DN23" s="630"/>
      <c r="DO23" s="630"/>
      <c r="DP23" s="630"/>
      <c r="DQ23" s="630"/>
      <c r="DR23" s="630"/>
      <c r="DS23" s="630"/>
      <c r="DT23" s="630"/>
      <c r="DU23" s="630"/>
      <c r="DV23" s="631"/>
      <c r="DW23" s="382" t="s">
        <v>378</v>
      </c>
      <c r="DX23" s="383"/>
      <c r="DY23" s="383"/>
      <c r="DZ23" s="383"/>
      <c r="EA23" s="383"/>
      <c r="EB23" s="383"/>
      <c r="EC23" s="432"/>
    </row>
    <row r="24" spans="2:133" ht="11.25" customHeight="1">
      <c r="B24" s="611" t="s">
        <v>158</v>
      </c>
      <c r="C24" s="612"/>
      <c r="D24" s="612"/>
      <c r="E24" s="612"/>
      <c r="F24" s="612"/>
      <c r="G24" s="612"/>
      <c r="H24" s="612"/>
      <c r="I24" s="612"/>
      <c r="J24" s="612"/>
      <c r="K24" s="612"/>
      <c r="L24" s="612"/>
      <c r="M24" s="612"/>
      <c r="N24" s="612"/>
      <c r="O24" s="612"/>
      <c r="P24" s="612"/>
      <c r="Q24" s="613"/>
      <c r="R24" s="604">
        <v>20576</v>
      </c>
      <c r="S24" s="388"/>
      <c r="T24" s="388"/>
      <c r="U24" s="388"/>
      <c r="V24" s="388"/>
      <c r="W24" s="388"/>
      <c r="X24" s="388"/>
      <c r="Y24" s="605"/>
      <c r="Z24" s="606">
        <v>0.5</v>
      </c>
      <c r="AA24" s="606"/>
      <c r="AB24" s="606"/>
      <c r="AC24" s="606"/>
      <c r="AD24" s="607" t="s">
        <v>203</v>
      </c>
      <c r="AE24" s="607"/>
      <c r="AF24" s="607"/>
      <c r="AG24" s="607"/>
      <c r="AH24" s="607"/>
      <c r="AI24" s="607"/>
      <c r="AJ24" s="607"/>
      <c r="AK24" s="607"/>
      <c r="AL24" s="614" t="s">
        <v>203</v>
      </c>
      <c r="AM24" s="394"/>
      <c r="AN24" s="394"/>
      <c r="AO24" s="615"/>
      <c r="AP24" s="626" t="s">
        <v>379</v>
      </c>
      <c r="AQ24" s="627"/>
      <c r="AR24" s="627"/>
      <c r="AS24" s="627"/>
      <c r="AT24" s="627"/>
      <c r="AU24" s="627"/>
      <c r="AV24" s="627"/>
      <c r="AW24" s="627"/>
      <c r="AX24" s="627"/>
      <c r="AY24" s="627"/>
      <c r="AZ24" s="627"/>
      <c r="BA24" s="627"/>
      <c r="BB24" s="627"/>
      <c r="BC24" s="627"/>
      <c r="BD24" s="627"/>
      <c r="BE24" s="627"/>
      <c r="BF24" s="628"/>
      <c r="BG24" s="604" t="s">
        <v>203</v>
      </c>
      <c r="BH24" s="388"/>
      <c r="BI24" s="388"/>
      <c r="BJ24" s="388"/>
      <c r="BK24" s="388"/>
      <c r="BL24" s="388"/>
      <c r="BM24" s="388"/>
      <c r="BN24" s="605"/>
      <c r="BO24" s="606" t="s">
        <v>203</v>
      </c>
      <c r="BP24" s="606"/>
      <c r="BQ24" s="606"/>
      <c r="BR24" s="606"/>
      <c r="BS24" s="609" t="s">
        <v>203</v>
      </c>
      <c r="BT24" s="388"/>
      <c r="BU24" s="388"/>
      <c r="BV24" s="388"/>
      <c r="BW24" s="388"/>
      <c r="BX24" s="388"/>
      <c r="BY24" s="388"/>
      <c r="BZ24" s="388"/>
      <c r="CA24" s="388"/>
      <c r="CB24" s="610"/>
      <c r="CD24" s="593" t="s">
        <v>381</v>
      </c>
      <c r="CE24" s="594"/>
      <c r="CF24" s="594"/>
      <c r="CG24" s="594"/>
      <c r="CH24" s="594"/>
      <c r="CI24" s="594"/>
      <c r="CJ24" s="594"/>
      <c r="CK24" s="594"/>
      <c r="CL24" s="594"/>
      <c r="CM24" s="594"/>
      <c r="CN24" s="594"/>
      <c r="CO24" s="594"/>
      <c r="CP24" s="594"/>
      <c r="CQ24" s="595"/>
      <c r="CR24" s="596">
        <v>1601247</v>
      </c>
      <c r="CS24" s="597"/>
      <c r="CT24" s="597"/>
      <c r="CU24" s="597"/>
      <c r="CV24" s="597"/>
      <c r="CW24" s="597"/>
      <c r="CX24" s="597"/>
      <c r="CY24" s="598"/>
      <c r="CZ24" s="601">
        <v>36.799999999999997</v>
      </c>
      <c r="DA24" s="602"/>
      <c r="DB24" s="602"/>
      <c r="DC24" s="616"/>
      <c r="DD24" s="632">
        <v>1344244</v>
      </c>
      <c r="DE24" s="597"/>
      <c r="DF24" s="597"/>
      <c r="DG24" s="597"/>
      <c r="DH24" s="597"/>
      <c r="DI24" s="597"/>
      <c r="DJ24" s="597"/>
      <c r="DK24" s="598"/>
      <c r="DL24" s="632">
        <v>1334762</v>
      </c>
      <c r="DM24" s="597"/>
      <c r="DN24" s="597"/>
      <c r="DO24" s="597"/>
      <c r="DP24" s="597"/>
      <c r="DQ24" s="597"/>
      <c r="DR24" s="597"/>
      <c r="DS24" s="597"/>
      <c r="DT24" s="597"/>
      <c r="DU24" s="597"/>
      <c r="DV24" s="598"/>
      <c r="DW24" s="601">
        <v>52.2</v>
      </c>
      <c r="DX24" s="602"/>
      <c r="DY24" s="602"/>
      <c r="DZ24" s="602"/>
      <c r="EA24" s="602"/>
      <c r="EB24" s="602"/>
      <c r="EC24" s="603"/>
    </row>
    <row r="25" spans="2:133" ht="11.25" customHeight="1">
      <c r="B25" s="611" t="s">
        <v>315</v>
      </c>
      <c r="C25" s="612"/>
      <c r="D25" s="612"/>
      <c r="E25" s="612"/>
      <c r="F25" s="612"/>
      <c r="G25" s="612"/>
      <c r="H25" s="612"/>
      <c r="I25" s="612"/>
      <c r="J25" s="612"/>
      <c r="K25" s="612"/>
      <c r="L25" s="612"/>
      <c r="M25" s="612"/>
      <c r="N25" s="612"/>
      <c r="O25" s="612"/>
      <c r="P25" s="612"/>
      <c r="Q25" s="613"/>
      <c r="R25" s="604">
        <v>87202</v>
      </c>
      <c r="S25" s="388"/>
      <c r="T25" s="388"/>
      <c r="U25" s="388"/>
      <c r="V25" s="388"/>
      <c r="W25" s="388"/>
      <c r="X25" s="388"/>
      <c r="Y25" s="605"/>
      <c r="Z25" s="606">
        <v>2</v>
      </c>
      <c r="AA25" s="606"/>
      <c r="AB25" s="606"/>
      <c r="AC25" s="606"/>
      <c r="AD25" s="607">
        <v>1656</v>
      </c>
      <c r="AE25" s="607"/>
      <c r="AF25" s="607"/>
      <c r="AG25" s="607"/>
      <c r="AH25" s="607"/>
      <c r="AI25" s="607"/>
      <c r="AJ25" s="607"/>
      <c r="AK25" s="607"/>
      <c r="AL25" s="614">
        <v>0.1</v>
      </c>
      <c r="AM25" s="394"/>
      <c r="AN25" s="394"/>
      <c r="AO25" s="615"/>
      <c r="AP25" s="626" t="s">
        <v>278</v>
      </c>
      <c r="AQ25" s="627"/>
      <c r="AR25" s="627"/>
      <c r="AS25" s="627"/>
      <c r="AT25" s="627"/>
      <c r="AU25" s="627"/>
      <c r="AV25" s="627"/>
      <c r="AW25" s="627"/>
      <c r="AX25" s="627"/>
      <c r="AY25" s="627"/>
      <c r="AZ25" s="627"/>
      <c r="BA25" s="627"/>
      <c r="BB25" s="627"/>
      <c r="BC25" s="627"/>
      <c r="BD25" s="627"/>
      <c r="BE25" s="627"/>
      <c r="BF25" s="628"/>
      <c r="BG25" s="604" t="s">
        <v>203</v>
      </c>
      <c r="BH25" s="388"/>
      <c r="BI25" s="388"/>
      <c r="BJ25" s="388"/>
      <c r="BK25" s="388"/>
      <c r="BL25" s="388"/>
      <c r="BM25" s="388"/>
      <c r="BN25" s="605"/>
      <c r="BO25" s="606" t="s">
        <v>203</v>
      </c>
      <c r="BP25" s="606"/>
      <c r="BQ25" s="606"/>
      <c r="BR25" s="606"/>
      <c r="BS25" s="609" t="s">
        <v>203</v>
      </c>
      <c r="BT25" s="388"/>
      <c r="BU25" s="388"/>
      <c r="BV25" s="388"/>
      <c r="BW25" s="388"/>
      <c r="BX25" s="388"/>
      <c r="BY25" s="388"/>
      <c r="BZ25" s="388"/>
      <c r="CA25" s="388"/>
      <c r="CB25" s="610"/>
      <c r="CD25" s="611" t="s">
        <v>201</v>
      </c>
      <c r="CE25" s="612"/>
      <c r="CF25" s="612"/>
      <c r="CG25" s="612"/>
      <c r="CH25" s="612"/>
      <c r="CI25" s="612"/>
      <c r="CJ25" s="612"/>
      <c r="CK25" s="612"/>
      <c r="CL25" s="612"/>
      <c r="CM25" s="612"/>
      <c r="CN25" s="612"/>
      <c r="CO25" s="612"/>
      <c r="CP25" s="612"/>
      <c r="CQ25" s="613"/>
      <c r="CR25" s="604">
        <v>674649</v>
      </c>
      <c r="CS25" s="633"/>
      <c r="CT25" s="633"/>
      <c r="CU25" s="633"/>
      <c r="CV25" s="633"/>
      <c r="CW25" s="633"/>
      <c r="CX25" s="633"/>
      <c r="CY25" s="634"/>
      <c r="CZ25" s="614">
        <v>15.5</v>
      </c>
      <c r="DA25" s="635"/>
      <c r="DB25" s="635"/>
      <c r="DC25" s="636"/>
      <c r="DD25" s="609">
        <v>656891</v>
      </c>
      <c r="DE25" s="633"/>
      <c r="DF25" s="633"/>
      <c r="DG25" s="633"/>
      <c r="DH25" s="633"/>
      <c r="DI25" s="633"/>
      <c r="DJ25" s="633"/>
      <c r="DK25" s="634"/>
      <c r="DL25" s="609">
        <v>647409</v>
      </c>
      <c r="DM25" s="633"/>
      <c r="DN25" s="633"/>
      <c r="DO25" s="633"/>
      <c r="DP25" s="633"/>
      <c r="DQ25" s="633"/>
      <c r="DR25" s="633"/>
      <c r="DS25" s="633"/>
      <c r="DT25" s="633"/>
      <c r="DU25" s="633"/>
      <c r="DV25" s="634"/>
      <c r="DW25" s="614">
        <v>25.3</v>
      </c>
      <c r="DX25" s="635"/>
      <c r="DY25" s="635"/>
      <c r="DZ25" s="635"/>
      <c r="EA25" s="635"/>
      <c r="EB25" s="635"/>
      <c r="EC25" s="637"/>
    </row>
    <row r="26" spans="2:133" ht="11.25" customHeight="1">
      <c r="B26" s="611" t="s">
        <v>17</v>
      </c>
      <c r="C26" s="612"/>
      <c r="D26" s="612"/>
      <c r="E26" s="612"/>
      <c r="F26" s="612"/>
      <c r="G26" s="612"/>
      <c r="H26" s="612"/>
      <c r="I26" s="612"/>
      <c r="J26" s="612"/>
      <c r="K26" s="612"/>
      <c r="L26" s="612"/>
      <c r="M26" s="612"/>
      <c r="N26" s="612"/>
      <c r="O26" s="612"/>
      <c r="P26" s="612"/>
      <c r="Q26" s="613"/>
      <c r="R26" s="604">
        <v>2741</v>
      </c>
      <c r="S26" s="388"/>
      <c r="T26" s="388"/>
      <c r="U26" s="388"/>
      <c r="V26" s="388"/>
      <c r="W26" s="388"/>
      <c r="X26" s="388"/>
      <c r="Y26" s="605"/>
      <c r="Z26" s="606">
        <v>0.1</v>
      </c>
      <c r="AA26" s="606"/>
      <c r="AB26" s="606"/>
      <c r="AC26" s="606"/>
      <c r="AD26" s="607" t="s">
        <v>203</v>
      </c>
      <c r="AE26" s="607"/>
      <c r="AF26" s="607"/>
      <c r="AG26" s="607"/>
      <c r="AH26" s="607"/>
      <c r="AI26" s="607"/>
      <c r="AJ26" s="607"/>
      <c r="AK26" s="607"/>
      <c r="AL26" s="614" t="s">
        <v>203</v>
      </c>
      <c r="AM26" s="394"/>
      <c r="AN26" s="394"/>
      <c r="AO26" s="615"/>
      <c r="AP26" s="626" t="s">
        <v>384</v>
      </c>
      <c r="AQ26" s="638"/>
      <c r="AR26" s="638"/>
      <c r="AS26" s="638"/>
      <c r="AT26" s="638"/>
      <c r="AU26" s="638"/>
      <c r="AV26" s="638"/>
      <c r="AW26" s="638"/>
      <c r="AX26" s="638"/>
      <c r="AY26" s="638"/>
      <c r="AZ26" s="638"/>
      <c r="BA26" s="638"/>
      <c r="BB26" s="638"/>
      <c r="BC26" s="638"/>
      <c r="BD26" s="638"/>
      <c r="BE26" s="638"/>
      <c r="BF26" s="628"/>
      <c r="BG26" s="604" t="s">
        <v>203</v>
      </c>
      <c r="BH26" s="388"/>
      <c r="BI26" s="388"/>
      <c r="BJ26" s="388"/>
      <c r="BK26" s="388"/>
      <c r="BL26" s="388"/>
      <c r="BM26" s="388"/>
      <c r="BN26" s="605"/>
      <c r="BO26" s="606" t="s">
        <v>203</v>
      </c>
      <c r="BP26" s="606"/>
      <c r="BQ26" s="606"/>
      <c r="BR26" s="606"/>
      <c r="BS26" s="609" t="s">
        <v>203</v>
      </c>
      <c r="BT26" s="388"/>
      <c r="BU26" s="388"/>
      <c r="BV26" s="388"/>
      <c r="BW26" s="388"/>
      <c r="BX26" s="388"/>
      <c r="BY26" s="388"/>
      <c r="BZ26" s="388"/>
      <c r="CA26" s="388"/>
      <c r="CB26" s="610"/>
      <c r="CD26" s="611" t="s">
        <v>109</v>
      </c>
      <c r="CE26" s="612"/>
      <c r="CF26" s="612"/>
      <c r="CG26" s="612"/>
      <c r="CH26" s="612"/>
      <c r="CI26" s="612"/>
      <c r="CJ26" s="612"/>
      <c r="CK26" s="612"/>
      <c r="CL26" s="612"/>
      <c r="CM26" s="612"/>
      <c r="CN26" s="612"/>
      <c r="CO26" s="612"/>
      <c r="CP26" s="612"/>
      <c r="CQ26" s="613"/>
      <c r="CR26" s="604">
        <v>398543</v>
      </c>
      <c r="CS26" s="388"/>
      <c r="CT26" s="388"/>
      <c r="CU26" s="388"/>
      <c r="CV26" s="388"/>
      <c r="CW26" s="388"/>
      <c r="CX26" s="388"/>
      <c r="CY26" s="605"/>
      <c r="CZ26" s="614">
        <v>9.1999999999999993</v>
      </c>
      <c r="DA26" s="635"/>
      <c r="DB26" s="635"/>
      <c r="DC26" s="636"/>
      <c r="DD26" s="609">
        <v>384334</v>
      </c>
      <c r="DE26" s="388"/>
      <c r="DF26" s="388"/>
      <c r="DG26" s="388"/>
      <c r="DH26" s="388"/>
      <c r="DI26" s="388"/>
      <c r="DJ26" s="388"/>
      <c r="DK26" s="605"/>
      <c r="DL26" s="609" t="s">
        <v>203</v>
      </c>
      <c r="DM26" s="388"/>
      <c r="DN26" s="388"/>
      <c r="DO26" s="388"/>
      <c r="DP26" s="388"/>
      <c r="DQ26" s="388"/>
      <c r="DR26" s="388"/>
      <c r="DS26" s="388"/>
      <c r="DT26" s="388"/>
      <c r="DU26" s="388"/>
      <c r="DV26" s="605"/>
      <c r="DW26" s="614" t="s">
        <v>203</v>
      </c>
      <c r="DX26" s="635"/>
      <c r="DY26" s="635"/>
      <c r="DZ26" s="635"/>
      <c r="EA26" s="635"/>
      <c r="EB26" s="635"/>
      <c r="EC26" s="637"/>
    </row>
    <row r="27" spans="2:133" ht="11.25" customHeight="1">
      <c r="B27" s="611" t="s">
        <v>341</v>
      </c>
      <c r="C27" s="612"/>
      <c r="D27" s="612"/>
      <c r="E27" s="612"/>
      <c r="F27" s="612"/>
      <c r="G27" s="612"/>
      <c r="H27" s="612"/>
      <c r="I27" s="612"/>
      <c r="J27" s="612"/>
      <c r="K27" s="612"/>
      <c r="L27" s="612"/>
      <c r="M27" s="612"/>
      <c r="N27" s="612"/>
      <c r="O27" s="612"/>
      <c r="P27" s="612"/>
      <c r="Q27" s="613"/>
      <c r="R27" s="604">
        <v>331055</v>
      </c>
      <c r="S27" s="388"/>
      <c r="T27" s="388"/>
      <c r="U27" s="388"/>
      <c r="V27" s="388"/>
      <c r="W27" s="388"/>
      <c r="X27" s="388"/>
      <c r="Y27" s="605"/>
      <c r="Z27" s="606">
        <v>7.4</v>
      </c>
      <c r="AA27" s="606"/>
      <c r="AB27" s="606"/>
      <c r="AC27" s="606"/>
      <c r="AD27" s="607" t="s">
        <v>203</v>
      </c>
      <c r="AE27" s="607"/>
      <c r="AF27" s="607"/>
      <c r="AG27" s="607"/>
      <c r="AH27" s="607"/>
      <c r="AI27" s="607"/>
      <c r="AJ27" s="607"/>
      <c r="AK27" s="607"/>
      <c r="AL27" s="614" t="s">
        <v>203</v>
      </c>
      <c r="AM27" s="394"/>
      <c r="AN27" s="394"/>
      <c r="AO27" s="615"/>
      <c r="AP27" s="611" t="s">
        <v>386</v>
      </c>
      <c r="AQ27" s="612"/>
      <c r="AR27" s="612"/>
      <c r="AS27" s="612"/>
      <c r="AT27" s="612"/>
      <c r="AU27" s="612"/>
      <c r="AV27" s="612"/>
      <c r="AW27" s="612"/>
      <c r="AX27" s="612"/>
      <c r="AY27" s="612"/>
      <c r="AZ27" s="612"/>
      <c r="BA27" s="612"/>
      <c r="BB27" s="612"/>
      <c r="BC27" s="612"/>
      <c r="BD27" s="612"/>
      <c r="BE27" s="612"/>
      <c r="BF27" s="613"/>
      <c r="BG27" s="604">
        <v>689244</v>
      </c>
      <c r="BH27" s="388"/>
      <c r="BI27" s="388"/>
      <c r="BJ27" s="388"/>
      <c r="BK27" s="388"/>
      <c r="BL27" s="388"/>
      <c r="BM27" s="388"/>
      <c r="BN27" s="605"/>
      <c r="BO27" s="606">
        <v>100</v>
      </c>
      <c r="BP27" s="606"/>
      <c r="BQ27" s="606"/>
      <c r="BR27" s="606"/>
      <c r="BS27" s="609" t="s">
        <v>203</v>
      </c>
      <c r="BT27" s="388"/>
      <c r="BU27" s="388"/>
      <c r="BV27" s="388"/>
      <c r="BW27" s="388"/>
      <c r="BX27" s="388"/>
      <c r="BY27" s="388"/>
      <c r="BZ27" s="388"/>
      <c r="CA27" s="388"/>
      <c r="CB27" s="610"/>
      <c r="CD27" s="611" t="s">
        <v>226</v>
      </c>
      <c r="CE27" s="612"/>
      <c r="CF27" s="612"/>
      <c r="CG27" s="612"/>
      <c r="CH27" s="612"/>
      <c r="CI27" s="612"/>
      <c r="CJ27" s="612"/>
      <c r="CK27" s="612"/>
      <c r="CL27" s="612"/>
      <c r="CM27" s="612"/>
      <c r="CN27" s="612"/>
      <c r="CO27" s="612"/>
      <c r="CP27" s="612"/>
      <c r="CQ27" s="613"/>
      <c r="CR27" s="604">
        <v>380433</v>
      </c>
      <c r="CS27" s="633"/>
      <c r="CT27" s="633"/>
      <c r="CU27" s="633"/>
      <c r="CV27" s="633"/>
      <c r="CW27" s="633"/>
      <c r="CX27" s="633"/>
      <c r="CY27" s="634"/>
      <c r="CZ27" s="614">
        <v>8.8000000000000007</v>
      </c>
      <c r="DA27" s="635"/>
      <c r="DB27" s="635"/>
      <c r="DC27" s="636"/>
      <c r="DD27" s="609">
        <v>153097</v>
      </c>
      <c r="DE27" s="633"/>
      <c r="DF27" s="633"/>
      <c r="DG27" s="633"/>
      <c r="DH27" s="633"/>
      <c r="DI27" s="633"/>
      <c r="DJ27" s="633"/>
      <c r="DK27" s="634"/>
      <c r="DL27" s="609">
        <v>153097</v>
      </c>
      <c r="DM27" s="633"/>
      <c r="DN27" s="633"/>
      <c r="DO27" s="633"/>
      <c r="DP27" s="633"/>
      <c r="DQ27" s="633"/>
      <c r="DR27" s="633"/>
      <c r="DS27" s="633"/>
      <c r="DT27" s="633"/>
      <c r="DU27" s="633"/>
      <c r="DV27" s="634"/>
      <c r="DW27" s="614">
        <v>6</v>
      </c>
      <c r="DX27" s="635"/>
      <c r="DY27" s="635"/>
      <c r="DZ27" s="635"/>
      <c r="EA27" s="635"/>
      <c r="EB27" s="635"/>
      <c r="EC27" s="637"/>
    </row>
    <row r="28" spans="2:133" ht="11.25" customHeight="1">
      <c r="B28" s="639" t="s">
        <v>53</v>
      </c>
      <c r="C28" s="640"/>
      <c r="D28" s="640"/>
      <c r="E28" s="640"/>
      <c r="F28" s="640"/>
      <c r="G28" s="640"/>
      <c r="H28" s="640"/>
      <c r="I28" s="640"/>
      <c r="J28" s="640"/>
      <c r="K28" s="640"/>
      <c r="L28" s="640"/>
      <c r="M28" s="640"/>
      <c r="N28" s="640"/>
      <c r="O28" s="640"/>
      <c r="P28" s="640"/>
      <c r="Q28" s="641"/>
      <c r="R28" s="604" t="s">
        <v>203</v>
      </c>
      <c r="S28" s="388"/>
      <c r="T28" s="388"/>
      <c r="U28" s="388"/>
      <c r="V28" s="388"/>
      <c r="W28" s="388"/>
      <c r="X28" s="388"/>
      <c r="Y28" s="605"/>
      <c r="Z28" s="606" t="s">
        <v>203</v>
      </c>
      <c r="AA28" s="606"/>
      <c r="AB28" s="606"/>
      <c r="AC28" s="606"/>
      <c r="AD28" s="607" t="s">
        <v>203</v>
      </c>
      <c r="AE28" s="607"/>
      <c r="AF28" s="607"/>
      <c r="AG28" s="607"/>
      <c r="AH28" s="607"/>
      <c r="AI28" s="607"/>
      <c r="AJ28" s="607"/>
      <c r="AK28" s="607"/>
      <c r="AL28" s="614" t="s">
        <v>203</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382</v>
      </c>
      <c r="CE28" s="612"/>
      <c r="CF28" s="612"/>
      <c r="CG28" s="612"/>
      <c r="CH28" s="612"/>
      <c r="CI28" s="612"/>
      <c r="CJ28" s="612"/>
      <c r="CK28" s="612"/>
      <c r="CL28" s="612"/>
      <c r="CM28" s="612"/>
      <c r="CN28" s="612"/>
      <c r="CO28" s="612"/>
      <c r="CP28" s="612"/>
      <c r="CQ28" s="613"/>
      <c r="CR28" s="604">
        <v>546165</v>
      </c>
      <c r="CS28" s="388"/>
      <c r="CT28" s="388"/>
      <c r="CU28" s="388"/>
      <c r="CV28" s="388"/>
      <c r="CW28" s="388"/>
      <c r="CX28" s="388"/>
      <c r="CY28" s="605"/>
      <c r="CZ28" s="614">
        <v>12.6</v>
      </c>
      <c r="DA28" s="635"/>
      <c r="DB28" s="635"/>
      <c r="DC28" s="636"/>
      <c r="DD28" s="609">
        <v>534256</v>
      </c>
      <c r="DE28" s="388"/>
      <c r="DF28" s="388"/>
      <c r="DG28" s="388"/>
      <c r="DH28" s="388"/>
      <c r="DI28" s="388"/>
      <c r="DJ28" s="388"/>
      <c r="DK28" s="605"/>
      <c r="DL28" s="609">
        <v>534256</v>
      </c>
      <c r="DM28" s="388"/>
      <c r="DN28" s="388"/>
      <c r="DO28" s="388"/>
      <c r="DP28" s="388"/>
      <c r="DQ28" s="388"/>
      <c r="DR28" s="388"/>
      <c r="DS28" s="388"/>
      <c r="DT28" s="388"/>
      <c r="DU28" s="388"/>
      <c r="DV28" s="605"/>
      <c r="DW28" s="614">
        <v>20.9</v>
      </c>
      <c r="DX28" s="635"/>
      <c r="DY28" s="635"/>
      <c r="DZ28" s="635"/>
      <c r="EA28" s="635"/>
      <c r="EB28" s="635"/>
      <c r="EC28" s="637"/>
    </row>
    <row r="29" spans="2:133" ht="11.25" customHeight="1">
      <c r="B29" s="611" t="s">
        <v>388</v>
      </c>
      <c r="C29" s="612"/>
      <c r="D29" s="612"/>
      <c r="E29" s="612"/>
      <c r="F29" s="612"/>
      <c r="G29" s="612"/>
      <c r="H29" s="612"/>
      <c r="I29" s="612"/>
      <c r="J29" s="612"/>
      <c r="K29" s="612"/>
      <c r="L29" s="612"/>
      <c r="M29" s="612"/>
      <c r="N29" s="612"/>
      <c r="O29" s="612"/>
      <c r="P29" s="612"/>
      <c r="Q29" s="613"/>
      <c r="R29" s="604">
        <v>204788</v>
      </c>
      <c r="S29" s="388"/>
      <c r="T29" s="388"/>
      <c r="U29" s="388"/>
      <c r="V29" s="388"/>
      <c r="W29" s="388"/>
      <c r="X29" s="388"/>
      <c r="Y29" s="605"/>
      <c r="Z29" s="606">
        <v>4.5999999999999996</v>
      </c>
      <c r="AA29" s="606"/>
      <c r="AB29" s="606"/>
      <c r="AC29" s="606"/>
      <c r="AD29" s="607" t="s">
        <v>203</v>
      </c>
      <c r="AE29" s="607"/>
      <c r="AF29" s="607"/>
      <c r="AG29" s="607"/>
      <c r="AH29" s="607"/>
      <c r="AI29" s="607"/>
      <c r="AJ29" s="607"/>
      <c r="AK29" s="607"/>
      <c r="AL29" s="614" t="s">
        <v>203</v>
      </c>
      <c r="AM29" s="394"/>
      <c r="AN29" s="394"/>
      <c r="AO29" s="615"/>
      <c r="AP29" s="382" t="s">
        <v>316</v>
      </c>
      <c r="AQ29" s="383"/>
      <c r="AR29" s="383"/>
      <c r="AS29" s="383"/>
      <c r="AT29" s="383"/>
      <c r="AU29" s="383"/>
      <c r="AV29" s="383"/>
      <c r="AW29" s="383"/>
      <c r="AX29" s="383"/>
      <c r="AY29" s="383"/>
      <c r="AZ29" s="383"/>
      <c r="BA29" s="383"/>
      <c r="BB29" s="383"/>
      <c r="BC29" s="383"/>
      <c r="BD29" s="383"/>
      <c r="BE29" s="383"/>
      <c r="BF29" s="432"/>
      <c r="BG29" s="382" t="s">
        <v>389</v>
      </c>
      <c r="BH29" s="642"/>
      <c r="BI29" s="642"/>
      <c r="BJ29" s="642"/>
      <c r="BK29" s="642"/>
      <c r="BL29" s="642"/>
      <c r="BM29" s="642"/>
      <c r="BN29" s="642"/>
      <c r="BO29" s="642"/>
      <c r="BP29" s="642"/>
      <c r="BQ29" s="643"/>
      <c r="BR29" s="382" t="s">
        <v>259</v>
      </c>
      <c r="BS29" s="642"/>
      <c r="BT29" s="642"/>
      <c r="BU29" s="642"/>
      <c r="BV29" s="642"/>
      <c r="BW29" s="642"/>
      <c r="BX29" s="642"/>
      <c r="BY29" s="642"/>
      <c r="BZ29" s="642"/>
      <c r="CA29" s="642"/>
      <c r="CB29" s="643"/>
      <c r="CD29" s="575" t="s">
        <v>174</v>
      </c>
      <c r="CE29" s="497"/>
      <c r="CF29" s="611" t="s">
        <v>22</v>
      </c>
      <c r="CG29" s="612"/>
      <c r="CH29" s="612"/>
      <c r="CI29" s="612"/>
      <c r="CJ29" s="612"/>
      <c r="CK29" s="612"/>
      <c r="CL29" s="612"/>
      <c r="CM29" s="612"/>
      <c r="CN29" s="612"/>
      <c r="CO29" s="612"/>
      <c r="CP29" s="612"/>
      <c r="CQ29" s="613"/>
      <c r="CR29" s="604">
        <v>546165</v>
      </c>
      <c r="CS29" s="633"/>
      <c r="CT29" s="633"/>
      <c r="CU29" s="633"/>
      <c r="CV29" s="633"/>
      <c r="CW29" s="633"/>
      <c r="CX29" s="633"/>
      <c r="CY29" s="634"/>
      <c r="CZ29" s="614">
        <v>12.6</v>
      </c>
      <c r="DA29" s="635"/>
      <c r="DB29" s="635"/>
      <c r="DC29" s="636"/>
      <c r="DD29" s="609">
        <v>534256</v>
      </c>
      <c r="DE29" s="633"/>
      <c r="DF29" s="633"/>
      <c r="DG29" s="633"/>
      <c r="DH29" s="633"/>
      <c r="DI29" s="633"/>
      <c r="DJ29" s="633"/>
      <c r="DK29" s="634"/>
      <c r="DL29" s="609">
        <v>534256</v>
      </c>
      <c r="DM29" s="633"/>
      <c r="DN29" s="633"/>
      <c r="DO29" s="633"/>
      <c r="DP29" s="633"/>
      <c r="DQ29" s="633"/>
      <c r="DR29" s="633"/>
      <c r="DS29" s="633"/>
      <c r="DT29" s="633"/>
      <c r="DU29" s="633"/>
      <c r="DV29" s="634"/>
      <c r="DW29" s="614">
        <v>20.9</v>
      </c>
      <c r="DX29" s="635"/>
      <c r="DY29" s="635"/>
      <c r="DZ29" s="635"/>
      <c r="EA29" s="635"/>
      <c r="EB29" s="635"/>
      <c r="EC29" s="637"/>
    </row>
    <row r="30" spans="2:133" ht="11.25" customHeight="1">
      <c r="B30" s="611" t="s">
        <v>240</v>
      </c>
      <c r="C30" s="612"/>
      <c r="D30" s="612"/>
      <c r="E30" s="612"/>
      <c r="F30" s="612"/>
      <c r="G30" s="612"/>
      <c r="H30" s="612"/>
      <c r="I30" s="612"/>
      <c r="J30" s="612"/>
      <c r="K30" s="612"/>
      <c r="L30" s="612"/>
      <c r="M30" s="612"/>
      <c r="N30" s="612"/>
      <c r="O30" s="612"/>
      <c r="P30" s="612"/>
      <c r="Q30" s="613"/>
      <c r="R30" s="604">
        <v>5713</v>
      </c>
      <c r="S30" s="388"/>
      <c r="T30" s="388"/>
      <c r="U30" s="388"/>
      <c r="V30" s="388"/>
      <c r="W30" s="388"/>
      <c r="X30" s="388"/>
      <c r="Y30" s="605"/>
      <c r="Z30" s="606">
        <v>0.1</v>
      </c>
      <c r="AA30" s="606"/>
      <c r="AB30" s="606"/>
      <c r="AC30" s="606"/>
      <c r="AD30" s="607" t="s">
        <v>203</v>
      </c>
      <c r="AE30" s="607"/>
      <c r="AF30" s="607"/>
      <c r="AG30" s="607"/>
      <c r="AH30" s="607"/>
      <c r="AI30" s="607"/>
      <c r="AJ30" s="607"/>
      <c r="AK30" s="607"/>
      <c r="AL30" s="614" t="s">
        <v>203</v>
      </c>
      <c r="AM30" s="394"/>
      <c r="AN30" s="394"/>
      <c r="AO30" s="615"/>
      <c r="AP30" s="567" t="s">
        <v>4</v>
      </c>
      <c r="AQ30" s="568"/>
      <c r="AR30" s="568"/>
      <c r="AS30" s="568"/>
      <c r="AT30" s="651" t="s">
        <v>390</v>
      </c>
      <c r="AU30" s="46"/>
      <c r="AV30" s="46"/>
      <c r="AW30" s="46"/>
      <c r="AX30" s="593" t="s">
        <v>279</v>
      </c>
      <c r="AY30" s="594"/>
      <c r="AZ30" s="594"/>
      <c r="BA30" s="594"/>
      <c r="BB30" s="594"/>
      <c r="BC30" s="594"/>
      <c r="BD30" s="594"/>
      <c r="BE30" s="594"/>
      <c r="BF30" s="595"/>
      <c r="BG30" s="644">
        <v>99.3</v>
      </c>
      <c r="BH30" s="645"/>
      <c r="BI30" s="645"/>
      <c r="BJ30" s="645"/>
      <c r="BK30" s="645"/>
      <c r="BL30" s="645"/>
      <c r="BM30" s="602">
        <v>93.9</v>
      </c>
      <c r="BN30" s="645"/>
      <c r="BO30" s="645"/>
      <c r="BP30" s="645"/>
      <c r="BQ30" s="646"/>
      <c r="BR30" s="644">
        <v>99.2</v>
      </c>
      <c r="BS30" s="645"/>
      <c r="BT30" s="645"/>
      <c r="BU30" s="645"/>
      <c r="BV30" s="645"/>
      <c r="BW30" s="645"/>
      <c r="BX30" s="602">
        <v>93.8</v>
      </c>
      <c r="BY30" s="645"/>
      <c r="BZ30" s="645"/>
      <c r="CA30" s="645"/>
      <c r="CB30" s="646"/>
      <c r="CD30" s="576"/>
      <c r="CE30" s="500"/>
      <c r="CF30" s="611" t="s">
        <v>392</v>
      </c>
      <c r="CG30" s="612"/>
      <c r="CH30" s="612"/>
      <c r="CI30" s="612"/>
      <c r="CJ30" s="612"/>
      <c r="CK30" s="612"/>
      <c r="CL30" s="612"/>
      <c r="CM30" s="612"/>
      <c r="CN30" s="612"/>
      <c r="CO30" s="612"/>
      <c r="CP30" s="612"/>
      <c r="CQ30" s="613"/>
      <c r="CR30" s="604">
        <v>519348</v>
      </c>
      <c r="CS30" s="388"/>
      <c r="CT30" s="388"/>
      <c r="CU30" s="388"/>
      <c r="CV30" s="388"/>
      <c r="CW30" s="388"/>
      <c r="CX30" s="388"/>
      <c r="CY30" s="605"/>
      <c r="CZ30" s="614">
        <v>11.9</v>
      </c>
      <c r="DA30" s="635"/>
      <c r="DB30" s="635"/>
      <c r="DC30" s="636"/>
      <c r="DD30" s="609">
        <v>507970</v>
      </c>
      <c r="DE30" s="388"/>
      <c r="DF30" s="388"/>
      <c r="DG30" s="388"/>
      <c r="DH30" s="388"/>
      <c r="DI30" s="388"/>
      <c r="DJ30" s="388"/>
      <c r="DK30" s="605"/>
      <c r="DL30" s="609">
        <v>507970</v>
      </c>
      <c r="DM30" s="388"/>
      <c r="DN30" s="388"/>
      <c r="DO30" s="388"/>
      <c r="DP30" s="388"/>
      <c r="DQ30" s="388"/>
      <c r="DR30" s="388"/>
      <c r="DS30" s="388"/>
      <c r="DT30" s="388"/>
      <c r="DU30" s="388"/>
      <c r="DV30" s="605"/>
      <c r="DW30" s="614">
        <v>19.899999999999999</v>
      </c>
      <c r="DX30" s="635"/>
      <c r="DY30" s="635"/>
      <c r="DZ30" s="635"/>
      <c r="EA30" s="635"/>
      <c r="EB30" s="635"/>
      <c r="EC30" s="637"/>
    </row>
    <row r="31" spans="2:133" ht="11.25" customHeight="1">
      <c r="B31" s="611" t="s">
        <v>143</v>
      </c>
      <c r="C31" s="612"/>
      <c r="D31" s="612"/>
      <c r="E31" s="612"/>
      <c r="F31" s="612"/>
      <c r="G31" s="612"/>
      <c r="H31" s="612"/>
      <c r="I31" s="612"/>
      <c r="J31" s="612"/>
      <c r="K31" s="612"/>
      <c r="L31" s="612"/>
      <c r="M31" s="612"/>
      <c r="N31" s="612"/>
      <c r="O31" s="612"/>
      <c r="P31" s="612"/>
      <c r="Q31" s="613"/>
      <c r="R31" s="604">
        <v>35988</v>
      </c>
      <c r="S31" s="388"/>
      <c r="T31" s="388"/>
      <c r="U31" s="388"/>
      <c r="V31" s="388"/>
      <c r="W31" s="388"/>
      <c r="X31" s="388"/>
      <c r="Y31" s="605"/>
      <c r="Z31" s="606">
        <v>0.8</v>
      </c>
      <c r="AA31" s="606"/>
      <c r="AB31" s="606"/>
      <c r="AC31" s="606"/>
      <c r="AD31" s="607" t="s">
        <v>203</v>
      </c>
      <c r="AE31" s="607"/>
      <c r="AF31" s="607"/>
      <c r="AG31" s="607"/>
      <c r="AH31" s="607"/>
      <c r="AI31" s="607"/>
      <c r="AJ31" s="607"/>
      <c r="AK31" s="607"/>
      <c r="AL31" s="614" t="s">
        <v>203</v>
      </c>
      <c r="AM31" s="394"/>
      <c r="AN31" s="394"/>
      <c r="AO31" s="615"/>
      <c r="AP31" s="650"/>
      <c r="AQ31" s="554"/>
      <c r="AR31" s="554"/>
      <c r="AS31" s="554"/>
      <c r="AT31" s="652"/>
      <c r="AU31" s="8" t="s">
        <v>251</v>
      </c>
      <c r="AV31" s="8"/>
      <c r="AW31" s="8"/>
      <c r="AX31" s="611" t="s">
        <v>371</v>
      </c>
      <c r="AY31" s="612"/>
      <c r="AZ31" s="612"/>
      <c r="BA31" s="612"/>
      <c r="BB31" s="612"/>
      <c r="BC31" s="612"/>
      <c r="BD31" s="612"/>
      <c r="BE31" s="612"/>
      <c r="BF31" s="613"/>
      <c r="BG31" s="647">
        <v>99.7</v>
      </c>
      <c r="BH31" s="633"/>
      <c r="BI31" s="633"/>
      <c r="BJ31" s="633"/>
      <c r="BK31" s="633"/>
      <c r="BL31" s="633"/>
      <c r="BM31" s="394">
        <v>98.2</v>
      </c>
      <c r="BN31" s="648"/>
      <c r="BO31" s="648"/>
      <c r="BP31" s="648"/>
      <c r="BQ31" s="649"/>
      <c r="BR31" s="647">
        <v>99.5</v>
      </c>
      <c r="BS31" s="633"/>
      <c r="BT31" s="633"/>
      <c r="BU31" s="633"/>
      <c r="BV31" s="633"/>
      <c r="BW31" s="633"/>
      <c r="BX31" s="394">
        <v>98.3</v>
      </c>
      <c r="BY31" s="648"/>
      <c r="BZ31" s="648"/>
      <c r="CA31" s="648"/>
      <c r="CB31" s="649"/>
      <c r="CD31" s="576"/>
      <c r="CE31" s="500"/>
      <c r="CF31" s="611" t="s">
        <v>317</v>
      </c>
      <c r="CG31" s="612"/>
      <c r="CH31" s="612"/>
      <c r="CI31" s="612"/>
      <c r="CJ31" s="612"/>
      <c r="CK31" s="612"/>
      <c r="CL31" s="612"/>
      <c r="CM31" s="612"/>
      <c r="CN31" s="612"/>
      <c r="CO31" s="612"/>
      <c r="CP31" s="612"/>
      <c r="CQ31" s="613"/>
      <c r="CR31" s="604">
        <v>26817</v>
      </c>
      <c r="CS31" s="633"/>
      <c r="CT31" s="633"/>
      <c r="CU31" s="633"/>
      <c r="CV31" s="633"/>
      <c r="CW31" s="633"/>
      <c r="CX31" s="633"/>
      <c r="CY31" s="634"/>
      <c r="CZ31" s="614">
        <v>0.6</v>
      </c>
      <c r="DA31" s="635"/>
      <c r="DB31" s="635"/>
      <c r="DC31" s="636"/>
      <c r="DD31" s="609">
        <v>26286</v>
      </c>
      <c r="DE31" s="633"/>
      <c r="DF31" s="633"/>
      <c r="DG31" s="633"/>
      <c r="DH31" s="633"/>
      <c r="DI31" s="633"/>
      <c r="DJ31" s="633"/>
      <c r="DK31" s="634"/>
      <c r="DL31" s="609">
        <v>26286</v>
      </c>
      <c r="DM31" s="633"/>
      <c r="DN31" s="633"/>
      <c r="DO31" s="633"/>
      <c r="DP31" s="633"/>
      <c r="DQ31" s="633"/>
      <c r="DR31" s="633"/>
      <c r="DS31" s="633"/>
      <c r="DT31" s="633"/>
      <c r="DU31" s="633"/>
      <c r="DV31" s="634"/>
      <c r="DW31" s="614">
        <v>1</v>
      </c>
      <c r="DX31" s="635"/>
      <c r="DY31" s="635"/>
      <c r="DZ31" s="635"/>
      <c r="EA31" s="635"/>
      <c r="EB31" s="635"/>
      <c r="EC31" s="637"/>
    </row>
    <row r="32" spans="2:133" ht="11.25" customHeight="1">
      <c r="B32" s="611" t="s">
        <v>393</v>
      </c>
      <c r="C32" s="612"/>
      <c r="D32" s="612"/>
      <c r="E32" s="612"/>
      <c r="F32" s="612"/>
      <c r="G32" s="612"/>
      <c r="H32" s="612"/>
      <c r="I32" s="612"/>
      <c r="J32" s="612"/>
      <c r="K32" s="612"/>
      <c r="L32" s="612"/>
      <c r="M32" s="612"/>
      <c r="N32" s="612"/>
      <c r="O32" s="612"/>
      <c r="P32" s="612"/>
      <c r="Q32" s="613"/>
      <c r="R32" s="604">
        <v>346363</v>
      </c>
      <c r="S32" s="388"/>
      <c r="T32" s="388"/>
      <c r="U32" s="388"/>
      <c r="V32" s="388"/>
      <c r="W32" s="388"/>
      <c r="X32" s="388"/>
      <c r="Y32" s="605"/>
      <c r="Z32" s="606">
        <v>7.8</v>
      </c>
      <c r="AA32" s="606"/>
      <c r="AB32" s="606"/>
      <c r="AC32" s="606"/>
      <c r="AD32" s="607" t="s">
        <v>203</v>
      </c>
      <c r="AE32" s="607"/>
      <c r="AF32" s="607"/>
      <c r="AG32" s="607"/>
      <c r="AH32" s="607"/>
      <c r="AI32" s="607"/>
      <c r="AJ32" s="607"/>
      <c r="AK32" s="607"/>
      <c r="AL32" s="614" t="s">
        <v>203</v>
      </c>
      <c r="AM32" s="394"/>
      <c r="AN32" s="394"/>
      <c r="AO32" s="615"/>
      <c r="AP32" s="570"/>
      <c r="AQ32" s="571"/>
      <c r="AR32" s="571"/>
      <c r="AS32" s="571"/>
      <c r="AT32" s="653"/>
      <c r="AU32" s="47"/>
      <c r="AV32" s="47"/>
      <c r="AW32" s="47"/>
      <c r="AX32" s="617" t="s">
        <v>160</v>
      </c>
      <c r="AY32" s="618"/>
      <c r="AZ32" s="618"/>
      <c r="BA32" s="618"/>
      <c r="BB32" s="618"/>
      <c r="BC32" s="618"/>
      <c r="BD32" s="618"/>
      <c r="BE32" s="618"/>
      <c r="BF32" s="619"/>
      <c r="BG32" s="654">
        <v>98.9</v>
      </c>
      <c r="BH32" s="655"/>
      <c r="BI32" s="655"/>
      <c r="BJ32" s="655"/>
      <c r="BK32" s="655"/>
      <c r="BL32" s="655"/>
      <c r="BM32" s="656">
        <v>90.6</v>
      </c>
      <c r="BN32" s="655"/>
      <c r="BO32" s="655"/>
      <c r="BP32" s="655"/>
      <c r="BQ32" s="657"/>
      <c r="BR32" s="654">
        <v>98.9</v>
      </c>
      <c r="BS32" s="655"/>
      <c r="BT32" s="655"/>
      <c r="BU32" s="655"/>
      <c r="BV32" s="655"/>
      <c r="BW32" s="655"/>
      <c r="BX32" s="656">
        <v>90</v>
      </c>
      <c r="BY32" s="655"/>
      <c r="BZ32" s="655"/>
      <c r="CA32" s="655"/>
      <c r="CB32" s="657"/>
      <c r="CD32" s="577"/>
      <c r="CE32" s="579"/>
      <c r="CF32" s="611" t="s">
        <v>394</v>
      </c>
      <c r="CG32" s="612"/>
      <c r="CH32" s="612"/>
      <c r="CI32" s="612"/>
      <c r="CJ32" s="612"/>
      <c r="CK32" s="612"/>
      <c r="CL32" s="612"/>
      <c r="CM32" s="612"/>
      <c r="CN32" s="612"/>
      <c r="CO32" s="612"/>
      <c r="CP32" s="612"/>
      <c r="CQ32" s="613"/>
      <c r="CR32" s="604" t="s">
        <v>203</v>
      </c>
      <c r="CS32" s="388"/>
      <c r="CT32" s="388"/>
      <c r="CU32" s="388"/>
      <c r="CV32" s="388"/>
      <c r="CW32" s="388"/>
      <c r="CX32" s="388"/>
      <c r="CY32" s="605"/>
      <c r="CZ32" s="614" t="s">
        <v>203</v>
      </c>
      <c r="DA32" s="635"/>
      <c r="DB32" s="635"/>
      <c r="DC32" s="636"/>
      <c r="DD32" s="609" t="s">
        <v>203</v>
      </c>
      <c r="DE32" s="388"/>
      <c r="DF32" s="388"/>
      <c r="DG32" s="388"/>
      <c r="DH32" s="388"/>
      <c r="DI32" s="388"/>
      <c r="DJ32" s="388"/>
      <c r="DK32" s="605"/>
      <c r="DL32" s="609" t="s">
        <v>203</v>
      </c>
      <c r="DM32" s="388"/>
      <c r="DN32" s="388"/>
      <c r="DO32" s="388"/>
      <c r="DP32" s="388"/>
      <c r="DQ32" s="388"/>
      <c r="DR32" s="388"/>
      <c r="DS32" s="388"/>
      <c r="DT32" s="388"/>
      <c r="DU32" s="388"/>
      <c r="DV32" s="605"/>
      <c r="DW32" s="614" t="s">
        <v>203</v>
      </c>
      <c r="DX32" s="635"/>
      <c r="DY32" s="635"/>
      <c r="DZ32" s="635"/>
      <c r="EA32" s="635"/>
      <c r="EB32" s="635"/>
      <c r="EC32" s="637"/>
    </row>
    <row r="33" spans="2:133" ht="11.25" customHeight="1">
      <c r="B33" s="611" t="s">
        <v>372</v>
      </c>
      <c r="C33" s="612"/>
      <c r="D33" s="612"/>
      <c r="E33" s="612"/>
      <c r="F33" s="612"/>
      <c r="G33" s="612"/>
      <c r="H33" s="612"/>
      <c r="I33" s="612"/>
      <c r="J33" s="612"/>
      <c r="K33" s="612"/>
      <c r="L33" s="612"/>
      <c r="M33" s="612"/>
      <c r="N33" s="612"/>
      <c r="O33" s="612"/>
      <c r="P33" s="612"/>
      <c r="Q33" s="613"/>
      <c r="R33" s="604">
        <v>121359</v>
      </c>
      <c r="S33" s="388"/>
      <c r="T33" s="388"/>
      <c r="U33" s="388"/>
      <c r="V33" s="388"/>
      <c r="W33" s="388"/>
      <c r="X33" s="388"/>
      <c r="Y33" s="605"/>
      <c r="Z33" s="606">
        <v>2.7</v>
      </c>
      <c r="AA33" s="606"/>
      <c r="AB33" s="606"/>
      <c r="AC33" s="606"/>
      <c r="AD33" s="607" t="s">
        <v>203</v>
      </c>
      <c r="AE33" s="607"/>
      <c r="AF33" s="607"/>
      <c r="AG33" s="607"/>
      <c r="AH33" s="607"/>
      <c r="AI33" s="607"/>
      <c r="AJ33" s="607"/>
      <c r="AK33" s="607"/>
      <c r="AL33" s="614" t="s">
        <v>203</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396</v>
      </c>
      <c r="CE33" s="612"/>
      <c r="CF33" s="612"/>
      <c r="CG33" s="612"/>
      <c r="CH33" s="612"/>
      <c r="CI33" s="612"/>
      <c r="CJ33" s="612"/>
      <c r="CK33" s="612"/>
      <c r="CL33" s="612"/>
      <c r="CM33" s="612"/>
      <c r="CN33" s="612"/>
      <c r="CO33" s="612"/>
      <c r="CP33" s="612"/>
      <c r="CQ33" s="613"/>
      <c r="CR33" s="604">
        <v>2169467</v>
      </c>
      <c r="CS33" s="633"/>
      <c r="CT33" s="633"/>
      <c r="CU33" s="633"/>
      <c r="CV33" s="633"/>
      <c r="CW33" s="633"/>
      <c r="CX33" s="633"/>
      <c r="CY33" s="634"/>
      <c r="CZ33" s="614">
        <v>49.9</v>
      </c>
      <c r="DA33" s="635"/>
      <c r="DB33" s="635"/>
      <c r="DC33" s="636"/>
      <c r="DD33" s="609">
        <v>1805690</v>
      </c>
      <c r="DE33" s="633"/>
      <c r="DF33" s="633"/>
      <c r="DG33" s="633"/>
      <c r="DH33" s="633"/>
      <c r="DI33" s="633"/>
      <c r="DJ33" s="633"/>
      <c r="DK33" s="634"/>
      <c r="DL33" s="609">
        <v>1280064</v>
      </c>
      <c r="DM33" s="633"/>
      <c r="DN33" s="633"/>
      <c r="DO33" s="633"/>
      <c r="DP33" s="633"/>
      <c r="DQ33" s="633"/>
      <c r="DR33" s="633"/>
      <c r="DS33" s="633"/>
      <c r="DT33" s="633"/>
      <c r="DU33" s="633"/>
      <c r="DV33" s="634"/>
      <c r="DW33" s="614">
        <v>50.1</v>
      </c>
      <c r="DX33" s="635"/>
      <c r="DY33" s="635"/>
      <c r="DZ33" s="635"/>
      <c r="EA33" s="635"/>
      <c r="EB33" s="635"/>
      <c r="EC33" s="637"/>
    </row>
    <row r="34" spans="2:133" ht="11.25" customHeight="1">
      <c r="B34" s="611" t="s">
        <v>397</v>
      </c>
      <c r="C34" s="612"/>
      <c r="D34" s="612"/>
      <c r="E34" s="612"/>
      <c r="F34" s="612"/>
      <c r="G34" s="612"/>
      <c r="H34" s="612"/>
      <c r="I34" s="612"/>
      <c r="J34" s="612"/>
      <c r="K34" s="612"/>
      <c r="L34" s="612"/>
      <c r="M34" s="612"/>
      <c r="N34" s="612"/>
      <c r="O34" s="612"/>
      <c r="P34" s="612"/>
      <c r="Q34" s="613"/>
      <c r="R34" s="604">
        <v>136027</v>
      </c>
      <c r="S34" s="388"/>
      <c r="T34" s="388"/>
      <c r="U34" s="388"/>
      <c r="V34" s="388"/>
      <c r="W34" s="388"/>
      <c r="X34" s="388"/>
      <c r="Y34" s="605"/>
      <c r="Z34" s="606">
        <v>3.1</v>
      </c>
      <c r="AA34" s="606"/>
      <c r="AB34" s="606"/>
      <c r="AC34" s="606"/>
      <c r="AD34" s="607">
        <v>10</v>
      </c>
      <c r="AE34" s="607"/>
      <c r="AF34" s="607"/>
      <c r="AG34" s="607"/>
      <c r="AH34" s="607"/>
      <c r="AI34" s="607"/>
      <c r="AJ34" s="607"/>
      <c r="AK34" s="607"/>
      <c r="AL34" s="614">
        <v>0</v>
      </c>
      <c r="AM34" s="394"/>
      <c r="AN34" s="394"/>
      <c r="AO34" s="615"/>
      <c r="AP34" s="18"/>
      <c r="AQ34" s="382" t="s">
        <v>399</v>
      </c>
      <c r="AR34" s="383"/>
      <c r="AS34" s="383"/>
      <c r="AT34" s="383"/>
      <c r="AU34" s="383"/>
      <c r="AV34" s="383"/>
      <c r="AW34" s="383"/>
      <c r="AX34" s="383"/>
      <c r="AY34" s="383"/>
      <c r="AZ34" s="383"/>
      <c r="BA34" s="383"/>
      <c r="BB34" s="383"/>
      <c r="BC34" s="383"/>
      <c r="BD34" s="383"/>
      <c r="BE34" s="383"/>
      <c r="BF34" s="432"/>
      <c r="BG34" s="382" t="s">
        <v>211</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400</v>
      </c>
      <c r="CE34" s="612"/>
      <c r="CF34" s="612"/>
      <c r="CG34" s="612"/>
      <c r="CH34" s="612"/>
      <c r="CI34" s="612"/>
      <c r="CJ34" s="612"/>
      <c r="CK34" s="612"/>
      <c r="CL34" s="612"/>
      <c r="CM34" s="612"/>
      <c r="CN34" s="612"/>
      <c r="CO34" s="612"/>
      <c r="CP34" s="612"/>
      <c r="CQ34" s="613"/>
      <c r="CR34" s="604">
        <v>560970</v>
      </c>
      <c r="CS34" s="388"/>
      <c r="CT34" s="388"/>
      <c r="CU34" s="388"/>
      <c r="CV34" s="388"/>
      <c r="CW34" s="388"/>
      <c r="CX34" s="388"/>
      <c r="CY34" s="605"/>
      <c r="CZ34" s="614">
        <v>12.9</v>
      </c>
      <c r="DA34" s="635"/>
      <c r="DB34" s="635"/>
      <c r="DC34" s="636"/>
      <c r="DD34" s="609">
        <v>427117</v>
      </c>
      <c r="DE34" s="388"/>
      <c r="DF34" s="388"/>
      <c r="DG34" s="388"/>
      <c r="DH34" s="388"/>
      <c r="DI34" s="388"/>
      <c r="DJ34" s="388"/>
      <c r="DK34" s="605"/>
      <c r="DL34" s="609">
        <v>406307</v>
      </c>
      <c r="DM34" s="388"/>
      <c r="DN34" s="388"/>
      <c r="DO34" s="388"/>
      <c r="DP34" s="388"/>
      <c r="DQ34" s="388"/>
      <c r="DR34" s="388"/>
      <c r="DS34" s="388"/>
      <c r="DT34" s="388"/>
      <c r="DU34" s="388"/>
      <c r="DV34" s="605"/>
      <c r="DW34" s="614">
        <v>15.9</v>
      </c>
      <c r="DX34" s="635"/>
      <c r="DY34" s="635"/>
      <c r="DZ34" s="635"/>
      <c r="EA34" s="635"/>
      <c r="EB34" s="635"/>
      <c r="EC34" s="637"/>
    </row>
    <row r="35" spans="2:133" ht="11.25" customHeight="1">
      <c r="B35" s="611" t="s">
        <v>402</v>
      </c>
      <c r="C35" s="612"/>
      <c r="D35" s="612"/>
      <c r="E35" s="612"/>
      <c r="F35" s="612"/>
      <c r="G35" s="612"/>
      <c r="H35" s="612"/>
      <c r="I35" s="612"/>
      <c r="J35" s="612"/>
      <c r="K35" s="612"/>
      <c r="L35" s="612"/>
      <c r="M35" s="612"/>
      <c r="N35" s="612"/>
      <c r="O35" s="612"/>
      <c r="P35" s="612"/>
      <c r="Q35" s="613"/>
      <c r="R35" s="604">
        <v>378956</v>
      </c>
      <c r="S35" s="388"/>
      <c r="T35" s="388"/>
      <c r="U35" s="388"/>
      <c r="V35" s="388"/>
      <c r="W35" s="388"/>
      <c r="X35" s="388"/>
      <c r="Y35" s="605"/>
      <c r="Z35" s="606">
        <v>8.5</v>
      </c>
      <c r="AA35" s="606"/>
      <c r="AB35" s="606"/>
      <c r="AC35" s="606"/>
      <c r="AD35" s="607" t="s">
        <v>203</v>
      </c>
      <c r="AE35" s="607"/>
      <c r="AF35" s="607"/>
      <c r="AG35" s="607"/>
      <c r="AH35" s="607"/>
      <c r="AI35" s="607"/>
      <c r="AJ35" s="607"/>
      <c r="AK35" s="607"/>
      <c r="AL35" s="614" t="s">
        <v>203</v>
      </c>
      <c r="AM35" s="394"/>
      <c r="AN35" s="394"/>
      <c r="AO35" s="615"/>
      <c r="AP35" s="18"/>
      <c r="AQ35" s="660" t="s">
        <v>386</v>
      </c>
      <c r="AR35" s="661"/>
      <c r="AS35" s="661"/>
      <c r="AT35" s="661"/>
      <c r="AU35" s="661"/>
      <c r="AV35" s="661"/>
      <c r="AW35" s="661"/>
      <c r="AX35" s="661"/>
      <c r="AY35" s="662"/>
      <c r="AZ35" s="596">
        <v>504724</v>
      </c>
      <c r="BA35" s="597"/>
      <c r="BB35" s="597"/>
      <c r="BC35" s="597"/>
      <c r="BD35" s="597"/>
      <c r="BE35" s="597"/>
      <c r="BF35" s="663"/>
      <c r="BG35" s="593" t="s">
        <v>197</v>
      </c>
      <c r="BH35" s="594"/>
      <c r="BI35" s="594"/>
      <c r="BJ35" s="594"/>
      <c r="BK35" s="594"/>
      <c r="BL35" s="594"/>
      <c r="BM35" s="594"/>
      <c r="BN35" s="594"/>
      <c r="BO35" s="594"/>
      <c r="BP35" s="594"/>
      <c r="BQ35" s="594"/>
      <c r="BR35" s="594"/>
      <c r="BS35" s="594"/>
      <c r="BT35" s="594"/>
      <c r="BU35" s="595"/>
      <c r="BV35" s="596">
        <v>21736</v>
      </c>
      <c r="BW35" s="597"/>
      <c r="BX35" s="597"/>
      <c r="BY35" s="597"/>
      <c r="BZ35" s="597"/>
      <c r="CA35" s="597"/>
      <c r="CB35" s="663"/>
      <c r="CD35" s="611" t="s">
        <v>404</v>
      </c>
      <c r="CE35" s="612"/>
      <c r="CF35" s="612"/>
      <c r="CG35" s="612"/>
      <c r="CH35" s="612"/>
      <c r="CI35" s="612"/>
      <c r="CJ35" s="612"/>
      <c r="CK35" s="612"/>
      <c r="CL35" s="612"/>
      <c r="CM35" s="612"/>
      <c r="CN35" s="612"/>
      <c r="CO35" s="612"/>
      <c r="CP35" s="612"/>
      <c r="CQ35" s="613"/>
      <c r="CR35" s="604">
        <v>166423</v>
      </c>
      <c r="CS35" s="633"/>
      <c r="CT35" s="633"/>
      <c r="CU35" s="633"/>
      <c r="CV35" s="633"/>
      <c r="CW35" s="633"/>
      <c r="CX35" s="633"/>
      <c r="CY35" s="634"/>
      <c r="CZ35" s="614">
        <v>3.8</v>
      </c>
      <c r="DA35" s="635"/>
      <c r="DB35" s="635"/>
      <c r="DC35" s="636"/>
      <c r="DD35" s="609">
        <v>153793</v>
      </c>
      <c r="DE35" s="633"/>
      <c r="DF35" s="633"/>
      <c r="DG35" s="633"/>
      <c r="DH35" s="633"/>
      <c r="DI35" s="633"/>
      <c r="DJ35" s="633"/>
      <c r="DK35" s="634"/>
      <c r="DL35" s="609">
        <v>114744</v>
      </c>
      <c r="DM35" s="633"/>
      <c r="DN35" s="633"/>
      <c r="DO35" s="633"/>
      <c r="DP35" s="633"/>
      <c r="DQ35" s="633"/>
      <c r="DR35" s="633"/>
      <c r="DS35" s="633"/>
      <c r="DT35" s="633"/>
      <c r="DU35" s="633"/>
      <c r="DV35" s="634"/>
      <c r="DW35" s="614">
        <v>4.5</v>
      </c>
      <c r="DX35" s="635"/>
      <c r="DY35" s="635"/>
      <c r="DZ35" s="635"/>
      <c r="EA35" s="635"/>
      <c r="EB35" s="635"/>
      <c r="EC35" s="637"/>
    </row>
    <row r="36" spans="2:133" ht="11.25" customHeight="1">
      <c r="B36" s="611" t="s">
        <v>406</v>
      </c>
      <c r="C36" s="612"/>
      <c r="D36" s="612"/>
      <c r="E36" s="612"/>
      <c r="F36" s="612"/>
      <c r="G36" s="612"/>
      <c r="H36" s="612"/>
      <c r="I36" s="612"/>
      <c r="J36" s="612"/>
      <c r="K36" s="612"/>
      <c r="L36" s="612"/>
      <c r="M36" s="612"/>
      <c r="N36" s="612"/>
      <c r="O36" s="612"/>
      <c r="P36" s="612"/>
      <c r="Q36" s="613"/>
      <c r="R36" s="604" t="s">
        <v>203</v>
      </c>
      <c r="S36" s="388"/>
      <c r="T36" s="388"/>
      <c r="U36" s="388"/>
      <c r="V36" s="388"/>
      <c r="W36" s="388"/>
      <c r="X36" s="388"/>
      <c r="Y36" s="605"/>
      <c r="Z36" s="606" t="s">
        <v>203</v>
      </c>
      <c r="AA36" s="606"/>
      <c r="AB36" s="606"/>
      <c r="AC36" s="606"/>
      <c r="AD36" s="607" t="s">
        <v>203</v>
      </c>
      <c r="AE36" s="607"/>
      <c r="AF36" s="607"/>
      <c r="AG36" s="607"/>
      <c r="AH36" s="607"/>
      <c r="AI36" s="607"/>
      <c r="AJ36" s="607"/>
      <c r="AK36" s="607"/>
      <c r="AL36" s="614" t="s">
        <v>203</v>
      </c>
      <c r="AM36" s="394"/>
      <c r="AN36" s="394"/>
      <c r="AO36" s="615"/>
      <c r="AQ36" s="658" t="s">
        <v>407</v>
      </c>
      <c r="AR36" s="391"/>
      <c r="AS36" s="391"/>
      <c r="AT36" s="391"/>
      <c r="AU36" s="391"/>
      <c r="AV36" s="391"/>
      <c r="AW36" s="391"/>
      <c r="AX36" s="391"/>
      <c r="AY36" s="659"/>
      <c r="AZ36" s="604">
        <v>119910</v>
      </c>
      <c r="BA36" s="388"/>
      <c r="BB36" s="388"/>
      <c r="BC36" s="388"/>
      <c r="BD36" s="633"/>
      <c r="BE36" s="633"/>
      <c r="BF36" s="649"/>
      <c r="BG36" s="611" t="s">
        <v>408</v>
      </c>
      <c r="BH36" s="612"/>
      <c r="BI36" s="612"/>
      <c r="BJ36" s="612"/>
      <c r="BK36" s="612"/>
      <c r="BL36" s="612"/>
      <c r="BM36" s="612"/>
      <c r="BN36" s="612"/>
      <c r="BO36" s="612"/>
      <c r="BP36" s="612"/>
      <c r="BQ36" s="612"/>
      <c r="BR36" s="612"/>
      <c r="BS36" s="612"/>
      <c r="BT36" s="612"/>
      <c r="BU36" s="613"/>
      <c r="BV36" s="604">
        <v>13912</v>
      </c>
      <c r="BW36" s="388"/>
      <c r="BX36" s="388"/>
      <c r="BY36" s="388"/>
      <c r="BZ36" s="388"/>
      <c r="CA36" s="388"/>
      <c r="CB36" s="610"/>
      <c r="CD36" s="611" t="s">
        <v>26</v>
      </c>
      <c r="CE36" s="612"/>
      <c r="CF36" s="612"/>
      <c r="CG36" s="612"/>
      <c r="CH36" s="612"/>
      <c r="CI36" s="612"/>
      <c r="CJ36" s="612"/>
      <c r="CK36" s="612"/>
      <c r="CL36" s="612"/>
      <c r="CM36" s="612"/>
      <c r="CN36" s="612"/>
      <c r="CO36" s="612"/>
      <c r="CP36" s="612"/>
      <c r="CQ36" s="613"/>
      <c r="CR36" s="604">
        <v>649060</v>
      </c>
      <c r="CS36" s="388"/>
      <c r="CT36" s="388"/>
      <c r="CU36" s="388"/>
      <c r="CV36" s="388"/>
      <c r="CW36" s="388"/>
      <c r="CX36" s="388"/>
      <c r="CY36" s="605"/>
      <c r="CZ36" s="614">
        <v>14.9</v>
      </c>
      <c r="DA36" s="635"/>
      <c r="DB36" s="635"/>
      <c r="DC36" s="636"/>
      <c r="DD36" s="609">
        <v>576568</v>
      </c>
      <c r="DE36" s="388"/>
      <c r="DF36" s="388"/>
      <c r="DG36" s="388"/>
      <c r="DH36" s="388"/>
      <c r="DI36" s="388"/>
      <c r="DJ36" s="388"/>
      <c r="DK36" s="605"/>
      <c r="DL36" s="609">
        <v>437468</v>
      </c>
      <c r="DM36" s="388"/>
      <c r="DN36" s="388"/>
      <c r="DO36" s="388"/>
      <c r="DP36" s="388"/>
      <c r="DQ36" s="388"/>
      <c r="DR36" s="388"/>
      <c r="DS36" s="388"/>
      <c r="DT36" s="388"/>
      <c r="DU36" s="388"/>
      <c r="DV36" s="605"/>
      <c r="DW36" s="614">
        <v>17.100000000000001</v>
      </c>
      <c r="DX36" s="635"/>
      <c r="DY36" s="635"/>
      <c r="DZ36" s="635"/>
      <c r="EA36" s="635"/>
      <c r="EB36" s="635"/>
      <c r="EC36" s="637"/>
    </row>
    <row r="37" spans="2:133" ht="11.25" customHeight="1">
      <c r="B37" s="611" t="s">
        <v>138</v>
      </c>
      <c r="C37" s="612"/>
      <c r="D37" s="612"/>
      <c r="E37" s="612"/>
      <c r="F37" s="612"/>
      <c r="G37" s="612"/>
      <c r="H37" s="612"/>
      <c r="I37" s="612"/>
      <c r="J37" s="612"/>
      <c r="K37" s="612"/>
      <c r="L37" s="612"/>
      <c r="M37" s="612"/>
      <c r="N37" s="612"/>
      <c r="O37" s="612"/>
      <c r="P37" s="612"/>
      <c r="Q37" s="613"/>
      <c r="R37" s="604">
        <v>114856</v>
      </c>
      <c r="S37" s="388"/>
      <c r="T37" s="388"/>
      <c r="U37" s="388"/>
      <c r="V37" s="388"/>
      <c r="W37" s="388"/>
      <c r="X37" s="388"/>
      <c r="Y37" s="605"/>
      <c r="Z37" s="606">
        <v>2.6</v>
      </c>
      <c r="AA37" s="606"/>
      <c r="AB37" s="606"/>
      <c r="AC37" s="606"/>
      <c r="AD37" s="607" t="s">
        <v>203</v>
      </c>
      <c r="AE37" s="607"/>
      <c r="AF37" s="607"/>
      <c r="AG37" s="607"/>
      <c r="AH37" s="607"/>
      <c r="AI37" s="607"/>
      <c r="AJ37" s="607"/>
      <c r="AK37" s="607"/>
      <c r="AL37" s="614" t="s">
        <v>203</v>
      </c>
      <c r="AM37" s="394"/>
      <c r="AN37" s="394"/>
      <c r="AO37" s="615"/>
      <c r="AQ37" s="658" t="s">
        <v>309</v>
      </c>
      <c r="AR37" s="391"/>
      <c r="AS37" s="391"/>
      <c r="AT37" s="391"/>
      <c r="AU37" s="391"/>
      <c r="AV37" s="391"/>
      <c r="AW37" s="391"/>
      <c r="AX37" s="391"/>
      <c r="AY37" s="659"/>
      <c r="AZ37" s="604">
        <v>115495</v>
      </c>
      <c r="BA37" s="388"/>
      <c r="BB37" s="388"/>
      <c r="BC37" s="388"/>
      <c r="BD37" s="633"/>
      <c r="BE37" s="633"/>
      <c r="BF37" s="649"/>
      <c r="BG37" s="611" t="s">
        <v>410</v>
      </c>
      <c r="BH37" s="612"/>
      <c r="BI37" s="612"/>
      <c r="BJ37" s="612"/>
      <c r="BK37" s="612"/>
      <c r="BL37" s="612"/>
      <c r="BM37" s="612"/>
      <c r="BN37" s="612"/>
      <c r="BO37" s="612"/>
      <c r="BP37" s="612"/>
      <c r="BQ37" s="612"/>
      <c r="BR37" s="612"/>
      <c r="BS37" s="612"/>
      <c r="BT37" s="612"/>
      <c r="BU37" s="613"/>
      <c r="BV37" s="604">
        <v>782</v>
      </c>
      <c r="BW37" s="388"/>
      <c r="BX37" s="388"/>
      <c r="BY37" s="388"/>
      <c r="BZ37" s="388"/>
      <c r="CA37" s="388"/>
      <c r="CB37" s="610"/>
      <c r="CD37" s="611" t="s">
        <v>162</v>
      </c>
      <c r="CE37" s="612"/>
      <c r="CF37" s="612"/>
      <c r="CG37" s="612"/>
      <c r="CH37" s="612"/>
      <c r="CI37" s="612"/>
      <c r="CJ37" s="612"/>
      <c r="CK37" s="612"/>
      <c r="CL37" s="612"/>
      <c r="CM37" s="612"/>
      <c r="CN37" s="612"/>
      <c r="CO37" s="612"/>
      <c r="CP37" s="612"/>
      <c r="CQ37" s="613"/>
      <c r="CR37" s="604">
        <v>313677</v>
      </c>
      <c r="CS37" s="633"/>
      <c r="CT37" s="633"/>
      <c r="CU37" s="633"/>
      <c r="CV37" s="633"/>
      <c r="CW37" s="633"/>
      <c r="CX37" s="633"/>
      <c r="CY37" s="634"/>
      <c r="CZ37" s="614">
        <v>7.2</v>
      </c>
      <c r="DA37" s="635"/>
      <c r="DB37" s="635"/>
      <c r="DC37" s="636"/>
      <c r="DD37" s="609">
        <v>299640</v>
      </c>
      <c r="DE37" s="633"/>
      <c r="DF37" s="633"/>
      <c r="DG37" s="633"/>
      <c r="DH37" s="633"/>
      <c r="DI37" s="633"/>
      <c r="DJ37" s="633"/>
      <c r="DK37" s="634"/>
      <c r="DL37" s="609">
        <v>268795</v>
      </c>
      <c r="DM37" s="633"/>
      <c r="DN37" s="633"/>
      <c r="DO37" s="633"/>
      <c r="DP37" s="633"/>
      <c r="DQ37" s="633"/>
      <c r="DR37" s="633"/>
      <c r="DS37" s="633"/>
      <c r="DT37" s="633"/>
      <c r="DU37" s="633"/>
      <c r="DV37" s="634"/>
      <c r="DW37" s="614">
        <v>10.5</v>
      </c>
      <c r="DX37" s="635"/>
      <c r="DY37" s="635"/>
      <c r="DZ37" s="635"/>
      <c r="EA37" s="635"/>
      <c r="EB37" s="635"/>
      <c r="EC37" s="637"/>
    </row>
    <row r="38" spans="2:133" ht="11.25" customHeight="1">
      <c r="B38" s="617" t="s">
        <v>139</v>
      </c>
      <c r="C38" s="618"/>
      <c r="D38" s="618"/>
      <c r="E38" s="618"/>
      <c r="F38" s="618"/>
      <c r="G38" s="618"/>
      <c r="H38" s="618"/>
      <c r="I38" s="618"/>
      <c r="J38" s="618"/>
      <c r="K38" s="618"/>
      <c r="L38" s="618"/>
      <c r="M38" s="618"/>
      <c r="N38" s="618"/>
      <c r="O38" s="618"/>
      <c r="P38" s="618"/>
      <c r="Q38" s="619"/>
      <c r="R38" s="664">
        <v>4451046</v>
      </c>
      <c r="S38" s="665"/>
      <c r="T38" s="665"/>
      <c r="U38" s="665"/>
      <c r="V38" s="665"/>
      <c r="W38" s="665"/>
      <c r="X38" s="665"/>
      <c r="Y38" s="666"/>
      <c r="Z38" s="667">
        <v>100</v>
      </c>
      <c r="AA38" s="667"/>
      <c r="AB38" s="667"/>
      <c r="AC38" s="667"/>
      <c r="AD38" s="668">
        <v>2439948</v>
      </c>
      <c r="AE38" s="668"/>
      <c r="AF38" s="668"/>
      <c r="AG38" s="668"/>
      <c r="AH38" s="668"/>
      <c r="AI38" s="668"/>
      <c r="AJ38" s="668"/>
      <c r="AK38" s="668"/>
      <c r="AL38" s="669">
        <v>100</v>
      </c>
      <c r="AM38" s="656"/>
      <c r="AN38" s="656"/>
      <c r="AO38" s="670"/>
      <c r="AQ38" s="658" t="s">
        <v>411</v>
      </c>
      <c r="AR38" s="391"/>
      <c r="AS38" s="391"/>
      <c r="AT38" s="391"/>
      <c r="AU38" s="391"/>
      <c r="AV38" s="391"/>
      <c r="AW38" s="391"/>
      <c r="AX38" s="391"/>
      <c r="AY38" s="659"/>
      <c r="AZ38" s="604" t="s">
        <v>203</v>
      </c>
      <c r="BA38" s="388"/>
      <c r="BB38" s="388"/>
      <c r="BC38" s="388"/>
      <c r="BD38" s="633"/>
      <c r="BE38" s="633"/>
      <c r="BF38" s="649"/>
      <c r="BG38" s="611" t="s">
        <v>333</v>
      </c>
      <c r="BH38" s="612"/>
      <c r="BI38" s="612"/>
      <c r="BJ38" s="612"/>
      <c r="BK38" s="612"/>
      <c r="BL38" s="612"/>
      <c r="BM38" s="612"/>
      <c r="BN38" s="612"/>
      <c r="BO38" s="612"/>
      <c r="BP38" s="612"/>
      <c r="BQ38" s="612"/>
      <c r="BR38" s="612"/>
      <c r="BS38" s="612"/>
      <c r="BT38" s="612"/>
      <c r="BU38" s="613"/>
      <c r="BV38" s="604">
        <v>1144</v>
      </c>
      <c r="BW38" s="388"/>
      <c r="BX38" s="388"/>
      <c r="BY38" s="388"/>
      <c r="BZ38" s="388"/>
      <c r="CA38" s="388"/>
      <c r="CB38" s="610"/>
      <c r="CD38" s="611" t="s">
        <v>413</v>
      </c>
      <c r="CE38" s="612"/>
      <c r="CF38" s="612"/>
      <c r="CG38" s="612"/>
      <c r="CH38" s="612"/>
      <c r="CI38" s="612"/>
      <c r="CJ38" s="612"/>
      <c r="CK38" s="612"/>
      <c r="CL38" s="612"/>
      <c r="CM38" s="612"/>
      <c r="CN38" s="612"/>
      <c r="CO38" s="612"/>
      <c r="CP38" s="612"/>
      <c r="CQ38" s="613"/>
      <c r="CR38" s="604">
        <v>389229</v>
      </c>
      <c r="CS38" s="388"/>
      <c r="CT38" s="388"/>
      <c r="CU38" s="388"/>
      <c r="CV38" s="388"/>
      <c r="CW38" s="388"/>
      <c r="CX38" s="388"/>
      <c r="CY38" s="605"/>
      <c r="CZ38" s="614">
        <v>9</v>
      </c>
      <c r="DA38" s="635"/>
      <c r="DB38" s="635"/>
      <c r="DC38" s="636"/>
      <c r="DD38" s="609">
        <v>343883</v>
      </c>
      <c r="DE38" s="388"/>
      <c r="DF38" s="388"/>
      <c r="DG38" s="388"/>
      <c r="DH38" s="388"/>
      <c r="DI38" s="388"/>
      <c r="DJ38" s="388"/>
      <c r="DK38" s="605"/>
      <c r="DL38" s="609">
        <v>311770</v>
      </c>
      <c r="DM38" s="388"/>
      <c r="DN38" s="388"/>
      <c r="DO38" s="388"/>
      <c r="DP38" s="388"/>
      <c r="DQ38" s="388"/>
      <c r="DR38" s="388"/>
      <c r="DS38" s="388"/>
      <c r="DT38" s="388"/>
      <c r="DU38" s="388"/>
      <c r="DV38" s="605"/>
      <c r="DW38" s="614">
        <v>12.2</v>
      </c>
      <c r="DX38" s="635"/>
      <c r="DY38" s="635"/>
      <c r="DZ38" s="635"/>
      <c r="EA38" s="635"/>
      <c r="EB38" s="635"/>
      <c r="EC38" s="637"/>
    </row>
    <row r="39" spans="2:133" ht="11.25" customHeight="1">
      <c r="AQ39" s="658" t="s">
        <v>151</v>
      </c>
      <c r="AR39" s="391"/>
      <c r="AS39" s="391"/>
      <c r="AT39" s="391"/>
      <c r="AU39" s="391"/>
      <c r="AV39" s="391"/>
      <c r="AW39" s="391"/>
      <c r="AX39" s="391"/>
      <c r="AY39" s="659"/>
      <c r="AZ39" s="604" t="s">
        <v>203</v>
      </c>
      <c r="BA39" s="388"/>
      <c r="BB39" s="388"/>
      <c r="BC39" s="388"/>
      <c r="BD39" s="633"/>
      <c r="BE39" s="633"/>
      <c r="BF39" s="649"/>
      <c r="BG39" s="650" t="s">
        <v>55</v>
      </c>
      <c r="BH39" s="554"/>
      <c r="BI39" s="554"/>
      <c r="BJ39" s="554"/>
      <c r="BK39" s="554"/>
      <c r="BL39" s="7"/>
      <c r="BM39" s="612" t="s">
        <v>414</v>
      </c>
      <c r="BN39" s="612"/>
      <c r="BO39" s="612"/>
      <c r="BP39" s="612"/>
      <c r="BQ39" s="612"/>
      <c r="BR39" s="612"/>
      <c r="BS39" s="612"/>
      <c r="BT39" s="612"/>
      <c r="BU39" s="613"/>
      <c r="BV39" s="604">
        <v>76</v>
      </c>
      <c r="BW39" s="388"/>
      <c r="BX39" s="388"/>
      <c r="BY39" s="388"/>
      <c r="BZ39" s="388"/>
      <c r="CA39" s="388"/>
      <c r="CB39" s="610"/>
      <c r="CD39" s="611" t="s">
        <v>415</v>
      </c>
      <c r="CE39" s="612"/>
      <c r="CF39" s="612"/>
      <c r="CG39" s="612"/>
      <c r="CH39" s="612"/>
      <c r="CI39" s="612"/>
      <c r="CJ39" s="612"/>
      <c r="CK39" s="612"/>
      <c r="CL39" s="612"/>
      <c r="CM39" s="612"/>
      <c r="CN39" s="612"/>
      <c r="CO39" s="612"/>
      <c r="CP39" s="612"/>
      <c r="CQ39" s="613"/>
      <c r="CR39" s="604">
        <v>306220</v>
      </c>
      <c r="CS39" s="633"/>
      <c r="CT39" s="633"/>
      <c r="CU39" s="633"/>
      <c r="CV39" s="633"/>
      <c r="CW39" s="633"/>
      <c r="CX39" s="633"/>
      <c r="CY39" s="634"/>
      <c r="CZ39" s="614">
        <v>7</v>
      </c>
      <c r="DA39" s="635"/>
      <c r="DB39" s="635"/>
      <c r="DC39" s="636"/>
      <c r="DD39" s="609">
        <v>294197</v>
      </c>
      <c r="DE39" s="633"/>
      <c r="DF39" s="633"/>
      <c r="DG39" s="633"/>
      <c r="DH39" s="633"/>
      <c r="DI39" s="633"/>
      <c r="DJ39" s="633"/>
      <c r="DK39" s="634"/>
      <c r="DL39" s="609" t="s">
        <v>203</v>
      </c>
      <c r="DM39" s="633"/>
      <c r="DN39" s="633"/>
      <c r="DO39" s="633"/>
      <c r="DP39" s="633"/>
      <c r="DQ39" s="633"/>
      <c r="DR39" s="633"/>
      <c r="DS39" s="633"/>
      <c r="DT39" s="633"/>
      <c r="DU39" s="633"/>
      <c r="DV39" s="634"/>
      <c r="DW39" s="614" t="s">
        <v>203</v>
      </c>
      <c r="DX39" s="635"/>
      <c r="DY39" s="635"/>
      <c r="DZ39" s="635"/>
      <c r="EA39" s="635"/>
      <c r="EB39" s="635"/>
      <c r="EC39" s="637"/>
    </row>
    <row r="40" spans="2:133" ht="11.25" customHeight="1">
      <c r="AQ40" s="658" t="s">
        <v>419</v>
      </c>
      <c r="AR40" s="391"/>
      <c r="AS40" s="391"/>
      <c r="AT40" s="391"/>
      <c r="AU40" s="391"/>
      <c r="AV40" s="391"/>
      <c r="AW40" s="391"/>
      <c r="AX40" s="391"/>
      <c r="AY40" s="659"/>
      <c r="AZ40" s="604">
        <v>54278</v>
      </c>
      <c r="BA40" s="388"/>
      <c r="BB40" s="388"/>
      <c r="BC40" s="388"/>
      <c r="BD40" s="633"/>
      <c r="BE40" s="633"/>
      <c r="BF40" s="649"/>
      <c r="BG40" s="650"/>
      <c r="BH40" s="554"/>
      <c r="BI40" s="554"/>
      <c r="BJ40" s="554"/>
      <c r="BK40" s="554"/>
      <c r="BL40" s="7"/>
      <c r="BM40" s="612" t="s">
        <v>341</v>
      </c>
      <c r="BN40" s="612"/>
      <c r="BO40" s="612"/>
      <c r="BP40" s="612"/>
      <c r="BQ40" s="612"/>
      <c r="BR40" s="612"/>
      <c r="BS40" s="612"/>
      <c r="BT40" s="612"/>
      <c r="BU40" s="613"/>
      <c r="BV40" s="604">
        <v>1</v>
      </c>
      <c r="BW40" s="388"/>
      <c r="BX40" s="388"/>
      <c r="BY40" s="388"/>
      <c r="BZ40" s="388"/>
      <c r="CA40" s="388"/>
      <c r="CB40" s="610"/>
      <c r="CD40" s="611" t="s">
        <v>366</v>
      </c>
      <c r="CE40" s="612"/>
      <c r="CF40" s="612"/>
      <c r="CG40" s="612"/>
      <c r="CH40" s="612"/>
      <c r="CI40" s="612"/>
      <c r="CJ40" s="612"/>
      <c r="CK40" s="612"/>
      <c r="CL40" s="612"/>
      <c r="CM40" s="612"/>
      <c r="CN40" s="612"/>
      <c r="CO40" s="612"/>
      <c r="CP40" s="612"/>
      <c r="CQ40" s="613"/>
      <c r="CR40" s="604">
        <v>97565</v>
      </c>
      <c r="CS40" s="388"/>
      <c r="CT40" s="388"/>
      <c r="CU40" s="388"/>
      <c r="CV40" s="388"/>
      <c r="CW40" s="388"/>
      <c r="CX40" s="388"/>
      <c r="CY40" s="605"/>
      <c r="CZ40" s="614">
        <v>2.2000000000000002</v>
      </c>
      <c r="DA40" s="635"/>
      <c r="DB40" s="635"/>
      <c r="DC40" s="636"/>
      <c r="DD40" s="609">
        <v>10132</v>
      </c>
      <c r="DE40" s="388"/>
      <c r="DF40" s="388"/>
      <c r="DG40" s="388"/>
      <c r="DH40" s="388"/>
      <c r="DI40" s="388"/>
      <c r="DJ40" s="388"/>
      <c r="DK40" s="605"/>
      <c r="DL40" s="609">
        <v>9775</v>
      </c>
      <c r="DM40" s="388"/>
      <c r="DN40" s="388"/>
      <c r="DO40" s="388"/>
      <c r="DP40" s="388"/>
      <c r="DQ40" s="388"/>
      <c r="DR40" s="388"/>
      <c r="DS40" s="388"/>
      <c r="DT40" s="388"/>
      <c r="DU40" s="388"/>
      <c r="DV40" s="605"/>
      <c r="DW40" s="614">
        <v>0.4</v>
      </c>
      <c r="DX40" s="635"/>
      <c r="DY40" s="635"/>
      <c r="DZ40" s="635"/>
      <c r="EA40" s="635"/>
      <c r="EB40" s="635"/>
      <c r="EC40" s="637"/>
    </row>
    <row r="41" spans="2:133" ht="11.25" customHeight="1">
      <c r="AQ41" s="671" t="s">
        <v>420</v>
      </c>
      <c r="AR41" s="672"/>
      <c r="AS41" s="672"/>
      <c r="AT41" s="672"/>
      <c r="AU41" s="672"/>
      <c r="AV41" s="672"/>
      <c r="AW41" s="672"/>
      <c r="AX41" s="672"/>
      <c r="AY41" s="673"/>
      <c r="AZ41" s="664">
        <v>215041</v>
      </c>
      <c r="BA41" s="665"/>
      <c r="BB41" s="665"/>
      <c r="BC41" s="665"/>
      <c r="BD41" s="655"/>
      <c r="BE41" s="655"/>
      <c r="BF41" s="657"/>
      <c r="BG41" s="570"/>
      <c r="BH41" s="571"/>
      <c r="BI41" s="571"/>
      <c r="BJ41" s="571"/>
      <c r="BK41" s="571"/>
      <c r="BL41" s="23"/>
      <c r="BM41" s="618" t="s">
        <v>421</v>
      </c>
      <c r="BN41" s="618"/>
      <c r="BO41" s="618"/>
      <c r="BP41" s="618"/>
      <c r="BQ41" s="618"/>
      <c r="BR41" s="618"/>
      <c r="BS41" s="618"/>
      <c r="BT41" s="618"/>
      <c r="BU41" s="619"/>
      <c r="BV41" s="664">
        <v>362</v>
      </c>
      <c r="BW41" s="665"/>
      <c r="BX41" s="665"/>
      <c r="BY41" s="665"/>
      <c r="BZ41" s="665"/>
      <c r="CA41" s="665"/>
      <c r="CB41" s="674"/>
      <c r="CD41" s="611" t="s">
        <v>290</v>
      </c>
      <c r="CE41" s="612"/>
      <c r="CF41" s="612"/>
      <c r="CG41" s="612"/>
      <c r="CH41" s="612"/>
      <c r="CI41" s="612"/>
      <c r="CJ41" s="612"/>
      <c r="CK41" s="612"/>
      <c r="CL41" s="612"/>
      <c r="CM41" s="612"/>
      <c r="CN41" s="612"/>
      <c r="CO41" s="612"/>
      <c r="CP41" s="612"/>
      <c r="CQ41" s="613"/>
      <c r="CR41" s="604" t="s">
        <v>203</v>
      </c>
      <c r="CS41" s="633"/>
      <c r="CT41" s="633"/>
      <c r="CU41" s="633"/>
      <c r="CV41" s="633"/>
      <c r="CW41" s="633"/>
      <c r="CX41" s="633"/>
      <c r="CY41" s="634"/>
      <c r="CZ41" s="614" t="s">
        <v>203</v>
      </c>
      <c r="DA41" s="635"/>
      <c r="DB41" s="635"/>
      <c r="DC41" s="636"/>
      <c r="DD41" s="609" t="s">
        <v>203</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 t="s">
        <v>50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283</v>
      </c>
      <c r="CE42" s="612"/>
      <c r="CF42" s="612"/>
      <c r="CG42" s="612"/>
      <c r="CH42" s="612"/>
      <c r="CI42" s="612"/>
      <c r="CJ42" s="612"/>
      <c r="CK42" s="612"/>
      <c r="CL42" s="612"/>
      <c r="CM42" s="612"/>
      <c r="CN42" s="612"/>
      <c r="CO42" s="612"/>
      <c r="CP42" s="612"/>
      <c r="CQ42" s="613"/>
      <c r="CR42" s="604">
        <v>576242</v>
      </c>
      <c r="CS42" s="388"/>
      <c r="CT42" s="388"/>
      <c r="CU42" s="388"/>
      <c r="CV42" s="388"/>
      <c r="CW42" s="388"/>
      <c r="CX42" s="388"/>
      <c r="CY42" s="605"/>
      <c r="CZ42" s="614">
        <v>13.3</v>
      </c>
      <c r="DA42" s="394"/>
      <c r="DB42" s="394"/>
      <c r="DC42" s="681"/>
      <c r="DD42" s="609">
        <v>130789</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44"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81</v>
      </c>
      <c r="CE43" s="612"/>
      <c r="CF43" s="612"/>
      <c r="CG43" s="612"/>
      <c r="CH43" s="612"/>
      <c r="CI43" s="612"/>
      <c r="CJ43" s="612"/>
      <c r="CK43" s="612"/>
      <c r="CL43" s="612"/>
      <c r="CM43" s="612"/>
      <c r="CN43" s="612"/>
      <c r="CO43" s="612"/>
      <c r="CP43" s="612"/>
      <c r="CQ43" s="613"/>
      <c r="CR43" s="604">
        <v>15334</v>
      </c>
      <c r="CS43" s="633"/>
      <c r="CT43" s="633"/>
      <c r="CU43" s="633"/>
      <c r="CV43" s="633"/>
      <c r="CW43" s="633"/>
      <c r="CX43" s="633"/>
      <c r="CY43" s="634"/>
      <c r="CZ43" s="614">
        <v>0.4</v>
      </c>
      <c r="DA43" s="635"/>
      <c r="DB43" s="635"/>
      <c r="DC43" s="636"/>
      <c r="DD43" s="609">
        <v>15334</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45" t="s">
        <v>266</v>
      </c>
      <c r="CD44" s="575" t="s">
        <v>174</v>
      </c>
      <c r="CE44" s="497"/>
      <c r="CF44" s="611" t="s">
        <v>422</v>
      </c>
      <c r="CG44" s="612"/>
      <c r="CH44" s="612"/>
      <c r="CI44" s="612"/>
      <c r="CJ44" s="612"/>
      <c r="CK44" s="612"/>
      <c r="CL44" s="612"/>
      <c r="CM44" s="612"/>
      <c r="CN44" s="612"/>
      <c r="CO44" s="612"/>
      <c r="CP44" s="612"/>
      <c r="CQ44" s="613"/>
      <c r="CR44" s="604">
        <v>576242</v>
      </c>
      <c r="CS44" s="388"/>
      <c r="CT44" s="388"/>
      <c r="CU44" s="388"/>
      <c r="CV44" s="388"/>
      <c r="CW44" s="388"/>
      <c r="CX44" s="388"/>
      <c r="CY44" s="605"/>
      <c r="CZ44" s="614">
        <v>13.3</v>
      </c>
      <c r="DA44" s="394"/>
      <c r="DB44" s="394"/>
      <c r="DC44" s="681"/>
      <c r="DD44" s="609">
        <v>130789</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576"/>
      <c r="CE45" s="500"/>
      <c r="CF45" s="611" t="s">
        <v>423</v>
      </c>
      <c r="CG45" s="612"/>
      <c r="CH45" s="612"/>
      <c r="CI45" s="612"/>
      <c r="CJ45" s="612"/>
      <c r="CK45" s="612"/>
      <c r="CL45" s="612"/>
      <c r="CM45" s="612"/>
      <c r="CN45" s="612"/>
      <c r="CO45" s="612"/>
      <c r="CP45" s="612"/>
      <c r="CQ45" s="613"/>
      <c r="CR45" s="604">
        <v>358425</v>
      </c>
      <c r="CS45" s="633"/>
      <c r="CT45" s="633"/>
      <c r="CU45" s="633"/>
      <c r="CV45" s="633"/>
      <c r="CW45" s="633"/>
      <c r="CX45" s="633"/>
      <c r="CY45" s="634"/>
      <c r="CZ45" s="614">
        <v>8.1999999999999993</v>
      </c>
      <c r="DA45" s="635"/>
      <c r="DB45" s="635"/>
      <c r="DC45" s="636"/>
      <c r="DD45" s="609">
        <v>16622</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576"/>
      <c r="CE46" s="500"/>
      <c r="CF46" s="611" t="s">
        <v>424</v>
      </c>
      <c r="CG46" s="612"/>
      <c r="CH46" s="612"/>
      <c r="CI46" s="612"/>
      <c r="CJ46" s="612"/>
      <c r="CK46" s="612"/>
      <c r="CL46" s="612"/>
      <c r="CM46" s="612"/>
      <c r="CN46" s="612"/>
      <c r="CO46" s="612"/>
      <c r="CP46" s="612"/>
      <c r="CQ46" s="613"/>
      <c r="CR46" s="604">
        <v>216217</v>
      </c>
      <c r="CS46" s="388"/>
      <c r="CT46" s="388"/>
      <c r="CU46" s="388"/>
      <c r="CV46" s="388"/>
      <c r="CW46" s="388"/>
      <c r="CX46" s="388"/>
      <c r="CY46" s="605"/>
      <c r="CZ46" s="614">
        <v>5</v>
      </c>
      <c r="DA46" s="394"/>
      <c r="DB46" s="394"/>
      <c r="DC46" s="681"/>
      <c r="DD46" s="609">
        <v>112567</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576"/>
      <c r="CE47" s="500"/>
      <c r="CF47" s="611" t="s">
        <v>425</v>
      </c>
      <c r="CG47" s="612"/>
      <c r="CH47" s="612"/>
      <c r="CI47" s="612"/>
      <c r="CJ47" s="612"/>
      <c r="CK47" s="612"/>
      <c r="CL47" s="612"/>
      <c r="CM47" s="612"/>
      <c r="CN47" s="612"/>
      <c r="CO47" s="612"/>
      <c r="CP47" s="612"/>
      <c r="CQ47" s="613"/>
      <c r="CR47" s="604" t="s">
        <v>203</v>
      </c>
      <c r="CS47" s="633"/>
      <c r="CT47" s="633"/>
      <c r="CU47" s="633"/>
      <c r="CV47" s="633"/>
      <c r="CW47" s="633"/>
      <c r="CX47" s="633"/>
      <c r="CY47" s="634"/>
      <c r="CZ47" s="614" t="s">
        <v>203</v>
      </c>
      <c r="DA47" s="635"/>
      <c r="DB47" s="635"/>
      <c r="DC47" s="636"/>
      <c r="DD47" s="609" t="s">
        <v>203</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c r="CD48" s="577"/>
      <c r="CE48" s="579"/>
      <c r="CF48" s="611" t="s">
        <v>427</v>
      </c>
      <c r="CG48" s="612"/>
      <c r="CH48" s="612"/>
      <c r="CI48" s="612"/>
      <c r="CJ48" s="612"/>
      <c r="CK48" s="612"/>
      <c r="CL48" s="612"/>
      <c r="CM48" s="612"/>
      <c r="CN48" s="612"/>
      <c r="CO48" s="612"/>
      <c r="CP48" s="612"/>
      <c r="CQ48" s="613"/>
      <c r="CR48" s="604" t="s">
        <v>203</v>
      </c>
      <c r="CS48" s="388"/>
      <c r="CT48" s="388"/>
      <c r="CU48" s="388"/>
      <c r="CV48" s="388"/>
      <c r="CW48" s="388"/>
      <c r="CX48" s="388"/>
      <c r="CY48" s="605"/>
      <c r="CZ48" s="614" t="s">
        <v>203</v>
      </c>
      <c r="DA48" s="394"/>
      <c r="DB48" s="394"/>
      <c r="DC48" s="681"/>
      <c r="DD48" s="609" t="s">
        <v>203</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17" t="s">
        <v>195</v>
      </c>
      <c r="CE49" s="618"/>
      <c r="CF49" s="618"/>
      <c r="CG49" s="618"/>
      <c r="CH49" s="618"/>
      <c r="CI49" s="618"/>
      <c r="CJ49" s="618"/>
      <c r="CK49" s="618"/>
      <c r="CL49" s="618"/>
      <c r="CM49" s="618"/>
      <c r="CN49" s="618"/>
      <c r="CO49" s="618"/>
      <c r="CP49" s="618"/>
      <c r="CQ49" s="619"/>
      <c r="CR49" s="664">
        <v>4346956</v>
      </c>
      <c r="CS49" s="655"/>
      <c r="CT49" s="655"/>
      <c r="CU49" s="655"/>
      <c r="CV49" s="655"/>
      <c r="CW49" s="655"/>
      <c r="CX49" s="655"/>
      <c r="CY49" s="682"/>
      <c r="CZ49" s="669">
        <v>100</v>
      </c>
      <c r="DA49" s="683"/>
      <c r="DB49" s="683"/>
      <c r="DC49" s="684"/>
      <c r="DD49" s="685">
        <v>3280723</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jWzsUStWqF6u0ucAXfA7kjVK1uS2VYRmkLzgvHrlpauFw4s8ovNJF6r48/pLYYwmpzsrHAgxiNlMFhJv4/AzSQ==" saltValue="0C3kpL3xA87QqmhBxCqIv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72</v>
      </c>
      <c r="DK2" s="733"/>
      <c r="DL2" s="733"/>
      <c r="DM2" s="733"/>
      <c r="DN2" s="733"/>
      <c r="DO2" s="734"/>
      <c r="DP2" s="69"/>
      <c r="DQ2" s="732" t="s">
        <v>146</v>
      </c>
      <c r="DR2" s="733"/>
      <c r="DS2" s="733"/>
      <c r="DT2" s="733"/>
      <c r="DU2" s="733"/>
      <c r="DV2" s="733"/>
      <c r="DW2" s="733"/>
      <c r="DX2" s="733"/>
      <c r="DY2" s="733"/>
      <c r="DZ2" s="73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35" t="s">
        <v>428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430</v>
      </c>
      <c r="B5" s="705"/>
      <c r="C5" s="705"/>
      <c r="D5" s="705"/>
      <c r="E5" s="705"/>
      <c r="F5" s="705"/>
      <c r="G5" s="705"/>
      <c r="H5" s="705"/>
      <c r="I5" s="705"/>
      <c r="J5" s="705"/>
      <c r="K5" s="705"/>
      <c r="L5" s="705"/>
      <c r="M5" s="705"/>
      <c r="N5" s="705"/>
      <c r="O5" s="705"/>
      <c r="P5" s="706"/>
      <c r="Q5" s="698" t="s">
        <v>181</v>
      </c>
      <c r="R5" s="699"/>
      <c r="S5" s="699"/>
      <c r="T5" s="699"/>
      <c r="U5" s="710"/>
      <c r="V5" s="698" t="s">
        <v>431</v>
      </c>
      <c r="W5" s="699"/>
      <c r="X5" s="699"/>
      <c r="Y5" s="699"/>
      <c r="Z5" s="710"/>
      <c r="AA5" s="698" t="s">
        <v>432</v>
      </c>
      <c r="AB5" s="699"/>
      <c r="AC5" s="699"/>
      <c r="AD5" s="699"/>
      <c r="AE5" s="699"/>
      <c r="AF5" s="967" t="s">
        <v>177</v>
      </c>
      <c r="AG5" s="699"/>
      <c r="AH5" s="699"/>
      <c r="AI5" s="699"/>
      <c r="AJ5" s="700"/>
      <c r="AK5" s="699" t="s">
        <v>433</v>
      </c>
      <c r="AL5" s="699"/>
      <c r="AM5" s="699"/>
      <c r="AN5" s="699"/>
      <c r="AO5" s="710"/>
      <c r="AP5" s="698" t="s">
        <v>434</v>
      </c>
      <c r="AQ5" s="699"/>
      <c r="AR5" s="699"/>
      <c r="AS5" s="699"/>
      <c r="AT5" s="710"/>
      <c r="AU5" s="698" t="s">
        <v>436</v>
      </c>
      <c r="AV5" s="699"/>
      <c r="AW5" s="699"/>
      <c r="AX5" s="699"/>
      <c r="AY5" s="700"/>
      <c r="AZ5" s="72"/>
      <c r="BA5" s="72"/>
      <c r="BB5" s="72"/>
      <c r="BC5" s="72"/>
      <c r="BD5" s="72"/>
      <c r="BE5" s="84"/>
      <c r="BF5" s="84"/>
      <c r="BG5" s="84"/>
      <c r="BH5" s="84"/>
      <c r="BI5" s="84"/>
      <c r="BJ5" s="84"/>
      <c r="BK5" s="84"/>
      <c r="BL5" s="84"/>
      <c r="BM5" s="84"/>
      <c r="BN5" s="84"/>
      <c r="BO5" s="84"/>
      <c r="BP5" s="84"/>
      <c r="BQ5" s="704" t="s">
        <v>437</v>
      </c>
      <c r="BR5" s="705"/>
      <c r="BS5" s="705"/>
      <c r="BT5" s="705"/>
      <c r="BU5" s="705"/>
      <c r="BV5" s="705"/>
      <c r="BW5" s="705"/>
      <c r="BX5" s="705"/>
      <c r="BY5" s="705"/>
      <c r="BZ5" s="705"/>
      <c r="CA5" s="705"/>
      <c r="CB5" s="705"/>
      <c r="CC5" s="705"/>
      <c r="CD5" s="705"/>
      <c r="CE5" s="705"/>
      <c r="CF5" s="705"/>
      <c r="CG5" s="706"/>
      <c r="CH5" s="698" t="s">
        <v>361</v>
      </c>
      <c r="CI5" s="699"/>
      <c r="CJ5" s="699"/>
      <c r="CK5" s="699"/>
      <c r="CL5" s="710"/>
      <c r="CM5" s="698" t="s">
        <v>322</v>
      </c>
      <c r="CN5" s="699"/>
      <c r="CO5" s="699"/>
      <c r="CP5" s="699"/>
      <c r="CQ5" s="710"/>
      <c r="CR5" s="698" t="s">
        <v>232</v>
      </c>
      <c r="CS5" s="699"/>
      <c r="CT5" s="699"/>
      <c r="CU5" s="699"/>
      <c r="CV5" s="710"/>
      <c r="CW5" s="698" t="s">
        <v>52</v>
      </c>
      <c r="CX5" s="699"/>
      <c r="CY5" s="699"/>
      <c r="CZ5" s="699"/>
      <c r="DA5" s="710"/>
      <c r="DB5" s="698" t="s">
        <v>438</v>
      </c>
      <c r="DC5" s="699"/>
      <c r="DD5" s="699"/>
      <c r="DE5" s="699"/>
      <c r="DF5" s="710"/>
      <c r="DG5" s="712" t="s">
        <v>246</v>
      </c>
      <c r="DH5" s="713"/>
      <c r="DI5" s="713"/>
      <c r="DJ5" s="713"/>
      <c r="DK5" s="714"/>
      <c r="DL5" s="712" t="s">
        <v>442</v>
      </c>
      <c r="DM5" s="713"/>
      <c r="DN5" s="713"/>
      <c r="DO5" s="713"/>
      <c r="DP5" s="714"/>
      <c r="DQ5" s="698" t="s">
        <v>443</v>
      </c>
      <c r="DR5" s="699"/>
      <c r="DS5" s="699"/>
      <c r="DT5" s="699"/>
      <c r="DU5" s="710"/>
      <c r="DV5" s="698" t="s">
        <v>436</v>
      </c>
      <c r="DW5" s="699"/>
      <c r="DX5" s="699"/>
      <c r="DY5" s="699"/>
      <c r="DZ5" s="700"/>
      <c r="EA5" s="81"/>
    </row>
    <row r="6" spans="1:131" s="53" customFormat="1" ht="26.25" customHeight="1">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c r="A7" s="58">
        <v>1</v>
      </c>
      <c r="B7" s="695" t="s">
        <v>269</v>
      </c>
      <c r="C7" s="696"/>
      <c r="D7" s="696"/>
      <c r="E7" s="696"/>
      <c r="F7" s="696"/>
      <c r="G7" s="696"/>
      <c r="H7" s="696"/>
      <c r="I7" s="696"/>
      <c r="J7" s="696"/>
      <c r="K7" s="696"/>
      <c r="L7" s="696"/>
      <c r="M7" s="696"/>
      <c r="N7" s="696"/>
      <c r="O7" s="696"/>
      <c r="P7" s="736"/>
      <c r="Q7" s="737">
        <v>4413</v>
      </c>
      <c r="R7" s="738"/>
      <c r="S7" s="738"/>
      <c r="T7" s="738"/>
      <c r="U7" s="738"/>
      <c r="V7" s="738">
        <v>4309</v>
      </c>
      <c r="W7" s="738"/>
      <c r="X7" s="738"/>
      <c r="Y7" s="738"/>
      <c r="Z7" s="738"/>
      <c r="AA7" s="738">
        <v>104</v>
      </c>
      <c r="AB7" s="738"/>
      <c r="AC7" s="738"/>
      <c r="AD7" s="738"/>
      <c r="AE7" s="739"/>
      <c r="AF7" s="740">
        <v>90</v>
      </c>
      <c r="AG7" s="741"/>
      <c r="AH7" s="741"/>
      <c r="AI7" s="741"/>
      <c r="AJ7" s="742"/>
      <c r="AK7" s="743">
        <v>344</v>
      </c>
      <c r="AL7" s="738"/>
      <c r="AM7" s="738"/>
      <c r="AN7" s="738"/>
      <c r="AO7" s="738"/>
      <c r="AP7" s="738">
        <v>4912</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t="s">
        <v>228</v>
      </c>
      <c r="BT7" s="696"/>
      <c r="BU7" s="696"/>
      <c r="BV7" s="696"/>
      <c r="BW7" s="696"/>
      <c r="BX7" s="696"/>
      <c r="BY7" s="696"/>
      <c r="BZ7" s="696"/>
      <c r="CA7" s="696"/>
      <c r="CB7" s="696"/>
      <c r="CC7" s="696"/>
      <c r="CD7" s="696"/>
      <c r="CE7" s="696"/>
      <c r="CF7" s="696"/>
      <c r="CG7" s="736"/>
      <c r="CH7" s="692">
        <v>5</v>
      </c>
      <c r="CI7" s="693"/>
      <c r="CJ7" s="693"/>
      <c r="CK7" s="693"/>
      <c r="CL7" s="694"/>
      <c r="CM7" s="692">
        <v>47</v>
      </c>
      <c r="CN7" s="693"/>
      <c r="CO7" s="693"/>
      <c r="CP7" s="693"/>
      <c r="CQ7" s="694"/>
      <c r="CR7" s="692">
        <v>8</v>
      </c>
      <c r="CS7" s="693"/>
      <c r="CT7" s="693"/>
      <c r="CU7" s="693"/>
      <c r="CV7" s="694"/>
      <c r="CW7" s="692" t="s">
        <v>203</v>
      </c>
      <c r="CX7" s="693"/>
      <c r="CY7" s="693"/>
      <c r="CZ7" s="693"/>
      <c r="DA7" s="694"/>
      <c r="DB7" s="692" t="s">
        <v>203</v>
      </c>
      <c r="DC7" s="693"/>
      <c r="DD7" s="693"/>
      <c r="DE7" s="693"/>
      <c r="DF7" s="694"/>
      <c r="DG7" s="692" t="s">
        <v>203</v>
      </c>
      <c r="DH7" s="693"/>
      <c r="DI7" s="693"/>
      <c r="DJ7" s="693"/>
      <c r="DK7" s="694"/>
      <c r="DL7" s="692" t="s">
        <v>203</v>
      </c>
      <c r="DM7" s="693"/>
      <c r="DN7" s="693"/>
      <c r="DO7" s="693"/>
      <c r="DP7" s="694"/>
      <c r="DQ7" s="692" t="s">
        <v>203</v>
      </c>
      <c r="DR7" s="693"/>
      <c r="DS7" s="693"/>
      <c r="DT7" s="693"/>
      <c r="DU7" s="694"/>
      <c r="DV7" s="695"/>
      <c r="DW7" s="696"/>
      <c r="DX7" s="696"/>
      <c r="DY7" s="696"/>
      <c r="DZ7" s="697"/>
      <c r="EA7" s="81"/>
    </row>
    <row r="8" spans="1:131" s="53" customFormat="1" ht="26.25" customHeight="1">
      <c r="A8" s="59">
        <v>2</v>
      </c>
      <c r="B8" s="727" t="s">
        <v>445</v>
      </c>
      <c r="C8" s="728"/>
      <c r="D8" s="728"/>
      <c r="E8" s="728"/>
      <c r="F8" s="728"/>
      <c r="G8" s="728"/>
      <c r="H8" s="728"/>
      <c r="I8" s="728"/>
      <c r="J8" s="728"/>
      <c r="K8" s="728"/>
      <c r="L8" s="728"/>
      <c r="M8" s="728"/>
      <c r="N8" s="728"/>
      <c r="O8" s="728"/>
      <c r="P8" s="729"/>
      <c r="Q8" s="718">
        <v>57</v>
      </c>
      <c r="R8" s="719"/>
      <c r="S8" s="719"/>
      <c r="T8" s="719"/>
      <c r="U8" s="719"/>
      <c r="V8" s="719">
        <v>57</v>
      </c>
      <c r="W8" s="719"/>
      <c r="X8" s="719"/>
      <c r="Y8" s="719"/>
      <c r="Z8" s="719"/>
      <c r="AA8" s="719" t="s">
        <v>203</v>
      </c>
      <c r="AB8" s="719"/>
      <c r="AC8" s="719"/>
      <c r="AD8" s="719"/>
      <c r="AE8" s="720"/>
      <c r="AF8" s="721" t="s">
        <v>203</v>
      </c>
      <c r="AG8" s="722"/>
      <c r="AH8" s="722"/>
      <c r="AI8" s="722"/>
      <c r="AJ8" s="723"/>
      <c r="AK8" s="724">
        <v>18</v>
      </c>
      <c r="AL8" s="719"/>
      <c r="AM8" s="719"/>
      <c r="AN8" s="719"/>
      <c r="AO8" s="719"/>
      <c r="AP8" s="719">
        <v>13</v>
      </c>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c r="BT8" s="728"/>
      <c r="BU8" s="728"/>
      <c r="BV8" s="728"/>
      <c r="BW8" s="728"/>
      <c r="BX8" s="728"/>
      <c r="BY8" s="728"/>
      <c r="BZ8" s="728"/>
      <c r="CA8" s="728"/>
      <c r="CB8" s="728"/>
      <c r="CC8" s="728"/>
      <c r="CD8" s="728"/>
      <c r="CE8" s="728"/>
      <c r="CF8" s="728"/>
      <c r="CG8" s="729"/>
      <c r="CH8" s="730"/>
      <c r="CI8" s="722"/>
      <c r="CJ8" s="722"/>
      <c r="CK8" s="722"/>
      <c r="CL8" s="731"/>
      <c r="CM8" s="730"/>
      <c r="CN8" s="722"/>
      <c r="CO8" s="722"/>
      <c r="CP8" s="722"/>
      <c r="CQ8" s="731"/>
      <c r="CR8" s="730"/>
      <c r="CS8" s="722"/>
      <c r="CT8" s="722"/>
      <c r="CU8" s="722"/>
      <c r="CV8" s="731"/>
      <c r="CW8" s="730"/>
      <c r="CX8" s="722"/>
      <c r="CY8" s="722"/>
      <c r="CZ8" s="722"/>
      <c r="DA8" s="731"/>
      <c r="DB8" s="730"/>
      <c r="DC8" s="722"/>
      <c r="DD8" s="722"/>
      <c r="DE8" s="722"/>
      <c r="DF8" s="731"/>
      <c r="DG8" s="730"/>
      <c r="DH8" s="722"/>
      <c r="DI8" s="722"/>
      <c r="DJ8" s="722"/>
      <c r="DK8" s="731"/>
      <c r="DL8" s="730"/>
      <c r="DM8" s="722"/>
      <c r="DN8" s="722"/>
      <c r="DO8" s="722"/>
      <c r="DP8" s="731"/>
      <c r="DQ8" s="730"/>
      <c r="DR8" s="722"/>
      <c r="DS8" s="722"/>
      <c r="DT8" s="722"/>
      <c r="DU8" s="731"/>
      <c r="DV8" s="727"/>
      <c r="DW8" s="728"/>
      <c r="DX8" s="728"/>
      <c r="DY8" s="728"/>
      <c r="DZ8" s="746"/>
      <c r="EA8" s="81"/>
    </row>
    <row r="9" spans="1:131" s="53" customFormat="1" ht="26.25" customHeight="1">
      <c r="A9" s="59">
        <v>3</v>
      </c>
      <c r="B9" s="727" t="s">
        <v>446</v>
      </c>
      <c r="C9" s="728"/>
      <c r="D9" s="728"/>
      <c r="E9" s="728"/>
      <c r="F9" s="728"/>
      <c r="G9" s="728"/>
      <c r="H9" s="728"/>
      <c r="I9" s="728"/>
      <c r="J9" s="728"/>
      <c r="K9" s="728"/>
      <c r="L9" s="728"/>
      <c r="M9" s="728"/>
      <c r="N9" s="728"/>
      <c r="O9" s="728"/>
      <c r="P9" s="729"/>
      <c r="Q9" s="718">
        <v>2</v>
      </c>
      <c r="R9" s="719"/>
      <c r="S9" s="719"/>
      <c r="T9" s="719"/>
      <c r="U9" s="719"/>
      <c r="V9" s="719">
        <v>2</v>
      </c>
      <c r="W9" s="719"/>
      <c r="X9" s="719"/>
      <c r="Y9" s="719"/>
      <c r="Z9" s="719"/>
      <c r="AA9" s="719" t="s">
        <v>203</v>
      </c>
      <c r="AB9" s="719"/>
      <c r="AC9" s="719"/>
      <c r="AD9" s="719"/>
      <c r="AE9" s="720"/>
      <c r="AF9" s="721" t="s">
        <v>203</v>
      </c>
      <c r="AG9" s="722"/>
      <c r="AH9" s="722"/>
      <c r="AI9" s="722"/>
      <c r="AJ9" s="723"/>
      <c r="AK9" s="724">
        <v>1</v>
      </c>
      <c r="AL9" s="719"/>
      <c r="AM9" s="719"/>
      <c r="AN9" s="719"/>
      <c r="AO9" s="719"/>
      <c r="AP9" s="719" t="s">
        <v>203</v>
      </c>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c r="A10" s="59">
        <v>4</v>
      </c>
      <c r="B10" s="727" t="s">
        <v>447</v>
      </c>
      <c r="C10" s="728"/>
      <c r="D10" s="728"/>
      <c r="E10" s="728"/>
      <c r="F10" s="728"/>
      <c r="G10" s="728"/>
      <c r="H10" s="728"/>
      <c r="I10" s="728"/>
      <c r="J10" s="728"/>
      <c r="K10" s="728"/>
      <c r="L10" s="728"/>
      <c r="M10" s="728"/>
      <c r="N10" s="728"/>
      <c r="O10" s="728"/>
      <c r="P10" s="729"/>
      <c r="Q10" s="718">
        <v>2</v>
      </c>
      <c r="R10" s="719"/>
      <c r="S10" s="719"/>
      <c r="T10" s="719"/>
      <c r="U10" s="719"/>
      <c r="V10" s="719">
        <v>2</v>
      </c>
      <c r="W10" s="719"/>
      <c r="X10" s="719"/>
      <c r="Y10" s="719"/>
      <c r="Z10" s="719"/>
      <c r="AA10" s="719" t="s">
        <v>203</v>
      </c>
      <c r="AB10" s="719"/>
      <c r="AC10" s="719"/>
      <c r="AD10" s="719"/>
      <c r="AE10" s="720"/>
      <c r="AF10" s="721" t="s">
        <v>203</v>
      </c>
      <c r="AG10" s="722"/>
      <c r="AH10" s="722"/>
      <c r="AI10" s="722"/>
      <c r="AJ10" s="723"/>
      <c r="AK10" s="724" t="s">
        <v>203</v>
      </c>
      <c r="AL10" s="719"/>
      <c r="AM10" s="719"/>
      <c r="AN10" s="719"/>
      <c r="AO10" s="719"/>
      <c r="AP10" s="719" t="s">
        <v>203</v>
      </c>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c r="A11" s="59">
        <v>5</v>
      </c>
      <c r="B11" s="727" t="s">
        <v>449</v>
      </c>
      <c r="C11" s="728"/>
      <c r="D11" s="728"/>
      <c r="E11" s="728"/>
      <c r="F11" s="728"/>
      <c r="G11" s="728"/>
      <c r="H11" s="728"/>
      <c r="I11" s="728"/>
      <c r="J11" s="728"/>
      <c r="K11" s="728"/>
      <c r="L11" s="728"/>
      <c r="M11" s="728"/>
      <c r="N11" s="728"/>
      <c r="O11" s="728"/>
      <c r="P11" s="729"/>
      <c r="Q11" s="718">
        <v>1</v>
      </c>
      <c r="R11" s="719"/>
      <c r="S11" s="719"/>
      <c r="T11" s="719"/>
      <c r="U11" s="719"/>
      <c r="V11" s="719">
        <v>1</v>
      </c>
      <c r="W11" s="719"/>
      <c r="X11" s="719"/>
      <c r="Y11" s="719"/>
      <c r="Z11" s="719"/>
      <c r="AA11" s="719" t="s">
        <v>203</v>
      </c>
      <c r="AB11" s="719"/>
      <c r="AC11" s="719"/>
      <c r="AD11" s="719"/>
      <c r="AE11" s="720"/>
      <c r="AF11" s="721" t="s">
        <v>203</v>
      </c>
      <c r="AG11" s="722"/>
      <c r="AH11" s="722"/>
      <c r="AI11" s="722"/>
      <c r="AJ11" s="723"/>
      <c r="AK11" s="724">
        <v>1</v>
      </c>
      <c r="AL11" s="719"/>
      <c r="AM11" s="719"/>
      <c r="AN11" s="719"/>
      <c r="AO11" s="719"/>
      <c r="AP11" s="719" t="s">
        <v>203</v>
      </c>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450</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c r="A23" s="60" t="s">
        <v>254</v>
      </c>
      <c r="B23" s="747" t="s">
        <v>306</v>
      </c>
      <c r="C23" s="748"/>
      <c r="D23" s="748"/>
      <c r="E23" s="748"/>
      <c r="F23" s="748"/>
      <c r="G23" s="748"/>
      <c r="H23" s="748"/>
      <c r="I23" s="748"/>
      <c r="J23" s="748"/>
      <c r="K23" s="748"/>
      <c r="L23" s="748"/>
      <c r="M23" s="748"/>
      <c r="N23" s="748"/>
      <c r="O23" s="748"/>
      <c r="P23" s="749"/>
      <c r="Q23" s="750">
        <v>4458</v>
      </c>
      <c r="R23" s="751"/>
      <c r="S23" s="751"/>
      <c r="T23" s="751"/>
      <c r="U23" s="751"/>
      <c r="V23" s="751">
        <v>4354</v>
      </c>
      <c r="W23" s="751"/>
      <c r="X23" s="751"/>
      <c r="Y23" s="751"/>
      <c r="Z23" s="751"/>
      <c r="AA23" s="751">
        <v>104</v>
      </c>
      <c r="AB23" s="751"/>
      <c r="AC23" s="751"/>
      <c r="AD23" s="751"/>
      <c r="AE23" s="752"/>
      <c r="AF23" s="753">
        <v>90</v>
      </c>
      <c r="AG23" s="751"/>
      <c r="AH23" s="751"/>
      <c r="AI23" s="751"/>
      <c r="AJ23" s="754"/>
      <c r="AK23" s="755"/>
      <c r="AL23" s="756"/>
      <c r="AM23" s="756"/>
      <c r="AN23" s="756"/>
      <c r="AO23" s="756"/>
      <c r="AP23" s="751">
        <v>4925</v>
      </c>
      <c r="AQ23" s="751"/>
      <c r="AR23" s="751"/>
      <c r="AS23" s="751"/>
      <c r="AT23" s="751"/>
      <c r="AU23" s="757"/>
      <c r="AV23" s="757"/>
      <c r="AW23" s="757"/>
      <c r="AX23" s="757"/>
      <c r="AY23" s="758"/>
      <c r="AZ23" s="759" t="s">
        <v>203</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c r="A24" s="770" t="s">
        <v>369</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c r="A25" s="735" t="s">
        <v>416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c r="A26" s="704" t="s">
        <v>430</v>
      </c>
      <c r="B26" s="705"/>
      <c r="C26" s="705"/>
      <c r="D26" s="705"/>
      <c r="E26" s="705"/>
      <c r="F26" s="705"/>
      <c r="G26" s="705"/>
      <c r="H26" s="705"/>
      <c r="I26" s="705"/>
      <c r="J26" s="705"/>
      <c r="K26" s="705"/>
      <c r="L26" s="705"/>
      <c r="M26" s="705"/>
      <c r="N26" s="705"/>
      <c r="O26" s="705"/>
      <c r="P26" s="706"/>
      <c r="Q26" s="698" t="s">
        <v>452</v>
      </c>
      <c r="R26" s="699"/>
      <c r="S26" s="699"/>
      <c r="T26" s="699"/>
      <c r="U26" s="710"/>
      <c r="V26" s="698" t="s">
        <v>453</v>
      </c>
      <c r="W26" s="699"/>
      <c r="X26" s="699"/>
      <c r="Y26" s="699"/>
      <c r="Z26" s="710"/>
      <c r="AA26" s="698" t="s">
        <v>454</v>
      </c>
      <c r="AB26" s="699"/>
      <c r="AC26" s="699"/>
      <c r="AD26" s="699"/>
      <c r="AE26" s="699"/>
      <c r="AF26" s="969" t="s">
        <v>252</v>
      </c>
      <c r="AG26" s="970"/>
      <c r="AH26" s="970"/>
      <c r="AI26" s="970"/>
      <c r="AJ26" s="971"/>
      <c r="AK26" s="699" t="s">
        <v>387</v>
      </c>
      <c r="AL26" s="699"/>
      <c r="AM26" s="699"/>
      <c r="AN26" s="699"/>
      <c r="AO26" s="710"/>
      <c r="AP26" s="698" t="s">
        <v>354</v>
      </c>
      <c r="AQ26" s="699"/>
      <c r="AR26" s="699"/>
      <c r="AS26" s="699"/>
      <c r="AT26" s="710"/>
      <c r="AU26" s="698" t="s">
        <v>455</v>
      </c>
      <c r="AV26" s="699"/>
      <c r="AW26" s="699"/>
      <c r="AX26" s="699"/>
      <c r="AY26" s="710"/>
      <c r="AZ26" s="698" t="s">
        <v>456</v>
      </c>
      <c r="BA26" s="699"/>
      <c r="BB26" s="699"/>
      <c r="BC26" s="699"/>
      <c r="BD26" s="710"/>
      <c r="BE26" s="698" t="s">
        <v>436</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c r="A28" s="61">
        <v>1</v>
      </c>
      <c r="B28" s="695" t="s">
        <v>457</v>
      </c>
      <c r="C28" s="696"/>
      <c r="D28" s="696"/>
      <c r="E28" s="696"/>
      <c r="F28" s="696"/>
      <c r="G28" s="696"/>
      <c r="H28" s="696"/>
      <c r="I28" s="696"/>
      <c r="J28" s="696"/>
      <c r="K28" s="696"/>
      <c r="L28" s="696"/>
      <c r="M28" s="696"/>
      <c r="N28" s="696"/>
      <c r="O28" s="696"/>
      <c r="P28" s="736"/>
      <c r="Q28" s="772">
        <v>618</v>
      </c>
      <c r="R28" s="773"/>
      <c r="S28" s="773"/>
      <c r="T28" s="773"/>
      <c r="U28" s="773"/>
      <c r="V28" s="773">
        <v>596</v>
      </c>
      <c r="W28" s="773"/>
      <c r="X28" s="773"/>
      <c r="Y28" s="773"/>
      <c r="Z28" s="773"/>
      <c r="AA28" s="773">
        <v>22</v>
      </c>
      <c r="AB28" s="773"/>
      <c r="AC28" s="773"/>
      <c r="AD28" s="773"/>
      <c r="AE28" s="774"/>
      <c r="AF28" s="775">
        <v>22</v>
      </c>
      <c r="AG28" s="773"/>
      <c r="AH28" s="773"/>
      <c r="AI28" s="773"/>
      <c r="AJ28" s="776"/>
      <c r="AK28" s="777">
        <v>54</v>
      </c>
      <c r="AL28" s="773"/>
      <c r="AM28" s="773"/>
      <c r="AN28" s="773"/>
      <c r="AO28" s="773"/>
      <c r="AP28" s="773" t="s">
        <v>203</v>
      </c>
      <c r="AQ28" s="773"/>
      <c r="AR28" s="773"/>
      <c r="AS28" s="773"/>
      <c r="AT28" s="773"/>
      <c r="AU28" s="773" t="s">
        <v>203</v>
      </c>
      <c r="AV28" s="773"/>
      <c r="AW28" s="773"/>
      <c r="AX28" s="773"/>
      <c r="AY28" s="773"/>
      <c r="AZ28" s="778" t="s">
        <v>203</v>
      </c>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c r="A29" s="61">
        <v>2</v>
      </c>
      <c r="B29" s="727" t="s">
        <v>458</v>
      </c>
      <c r="C29" s="728"/>
      <c r="D29" s="728"/>
      <c r="E29" s="728"/>
      <c r="F29" s="728"/>
      <c r="G29" s="728"/>
      <c r="H29" s="728"/>
      <c r="I29" s="728"/>
      <c r="J29" s="728"/>
      <c r="K29" s="728"/>
      <c r="L29" s="728"/>
      <c r="M29" s="728"/>
      <c r="N29" s="728"/>
      <c r="O29" s="728"/>
      <c r="P29" s="729"/>
      <c r="Q29" s="718">
        <v>75</v>
      </c>
      <c r="R29" s="719"/>
      <c r="S29" s="719"/>
      <c r="T29" s="719"/>
      <c r="U29" s="719"/>
      <c r="V29" s="719">
        <v>75</v>
      </c>
      <c r="W29" s="719"/>
      <c r="X29" s="719"/>
      <c r="Y29" s="719"/>
      <c r="Z29" s="719"/>
      <c r="AA29" s="719">
        <v>0</v>
      </c>
      <c r="AB29" s="719"/>
      <c r="AC29" s="719"/>
      <c r="AD29" s="719"/>
      <c r="AE29" s="720"/>
      <c r="AF29" s="721">
        <v>0</v>
      </c>
      <c r="AG29" s="722"/>
      <c r="AH29" s="722"/>
      <c r="AI29" s="722"/>
      <c r="AJ29" s="723"/>
      <c r="AK29" s="724">
        <v>24</v>
      </c>
      <c r="AL29" s="719"/>
      <c r="AM29" s="719"/>
      <c r="AN29" s="719"/>
      <c r="AO29" s="719"/>
      <c r="AP29" s="719" t="s">
        <v>203</v>
      </c>
      <c r="AQ29" s="719"/>
      <c r="AR29" s="719"/>
      <c r="AS29" s="719"/>
      <c r="AT29" s="719"/>
      <c r="AU29" s="719" t="s">
        <v>203</v>
      </c>
      <c r="AV29" s="719"/>
      <c r="AW29" s="719"/>
      <c r="AX29" s="719"/>
      <c r="AY29" s="719"/>
      <c r="AZ29" s="771" t="s">
        <v>203</v>
      </c>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c r="A30" s="61">
        <v>3</v>
      </c>
      <c r="B30" s="727" t="s">
        <v>380</v>
      </c>
      <c r="C30" s="728"/>
      <c r="D30" s="728"/>
      <c r="E30" s="728"/>
      <c r="F30" s="728"/>
      <c r="G30" s="728"/>
      <c r="H30" s="728"/>
      <c r="I30" s="728"/>
      <c r="J30" s="728"/>
      <c r="K30" s="728"/>
      <c r="L30" s="728"/>
      <c r="M30" s="728"/>
      <c r="N30" s="728"/>
      <c r="O30" s="728"/>
      <c r="P30" s="729"/>
      <c r="Q30" s="718">
        <v>768</v>
      </c>
      <c r="R30" s="719"/>
      <c r="S30" s="719"/>
      <c r="T30" s="719"/>
      <c r="U30" s="719"/>
      <c r="V30" s="719">
        <v>760</v>
      </c>
      <c r="W30" s="719"/>
      <c r="X30" s="719"/>
      <c r="Y30" s="719"/>
      <c r="Z30" s="719"/>
      <c r="AA30" s="719">
        <v>9</v>
      </c>
      <c r="AB30" s="719"/>
      <c r="AC30" s="719"/>
      <c r="AD30" s="719"/>
      <c r="AE30" s="720"/>
      <c r="AF30" s="721">
        <v>9</v>
      </c>
      <c r="AG30" s="722"/>
      <c r="AH30" s="722"/>
      <c r="AI30" s="722"/>
      <c r="AJ30" s="723"/>
      <c r="AK30" s="724">
        <v>104</v>
      </c>
      <c r="AL30" s="719"/>
      <c r="AM30" s="719"/>
      <c r="AN30" s="719"/>
      <c r="AO30" s="719"/>
      <c r="AP30" s="719" t="s">
        <v>203</v>
      </c>
      <c r="AQ30" s="719"/>
      <c r="AR30" s="719"/>
      <c r="AS30" s="719"/>
      <c r="AT30" s="719"/>
      <c r="AU30" s="719" t="s">
        <v>203</v>
      </c>
      <c r="AV30" s="719"/>
      <c r="AW30" s="719"/>
      <c r="AX30" s="719"/>
      <c r="AY30" s="719"/>
      <c r="AZ30" s="771" t="s">
        <v>203</v>
      </c>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c r="A31" s="61">
        <v>4</v>
      </c>
      <c r="B31" s="727" t="s">
        <v>460</v>
      </c>
      <c r="C31" s="728"/>
      <c r="D31" s="728"/>
      <c r="E31" s="728"/>
      <c r="F31" s="728"/>
      <c r="G31" s="728"/>
      <c r="H31" s="728"/>
      <c r="I31" s="728"/>
      <c r="J31" s="728"/>
      <c r="K31" s="728"/>
      <c r="L31" s="728"/>
      <c r="M31" s="728"/>
      <c r="N31" s="728"/>
      <c r="O31" s="728"/>
      <c r="P31" s="729"/>
      <c r="Q31" s="718">
        <v>4</v>
      </c>
      <c r="R31" s="719"/>
      <c r="S31" s="719"/>
      <c r="T31" s="719"/>
      <c r="U31" s="719"/>
      <c r="V31" s="719">
        <v>4</v>
      </c>
      <c r="W31" s="719"/>
      <c r="X31" s="719"/>
      <c r="Y31" s="719"/>
      <c r="Z31" s="719"/>
      <c r="AA31" s="719" t="s">
        <v>203</v>
      </c>
      <c r="AB31" s="719"/>
      <c r="AC31" s="719"/>
      <c r="AD31" s="719"/>
      <c r="AE31" s="720"/>
      <c r="AF31" s="721" t="s">
        <v>203</v>
      </c>
      <c r="AG31" s="722"/>
      <c r="AH31" s="722"/>
      <c r="AI31" s="722"/>
      <c r="AJ31" s="723"/>
      <c r="AK31" s="724">
        <v>3</v>
      </c>
      <c r="AL31" s="719"/>
      <c r="AM31" s="719"/>
      <c r="AN31" s="719"/>
      <c r="AO31" s="719"/>
      <c r="AP31" s="719" t="s">
        <v>203</v>
      </c>
      <c r="AQ31" s="719"/>
      <c r="AR31" s="719"/>
      <c r="AS31" s="719"/>
      <c r="AT31" s="719"/>
      <c r="AU31" s="719" t="s">
        <v>203</v>
      </c>
      <c r="AV31" s="719"/>
      <c r="AW31" s="719"/>
      <c r="AX31" s="719"/>
      <c r="AY31" s="719"/>
      <c r="AZ31" s="771" t="s">
        <v>203</v>
      </c>
      <c r="BA31" s="771"/>
      <c r="BB31" s="771"/>
      <c r="BC31" s="771"/>
      <c r="BD31" s="771"/>
      <c r="BE31" s="725"/>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c r="A32" s="61">
        <v>5</v>
      </c>
      <c r="B32" s="727" t="s">
        <v>189</v>
      </c>
      <c r="C32" s="728"/>
      <c r="D32" s="728"/>
      <c r="E32" s="728"/>
      <c r="F32" s="728"/>
      <c r="G32" s="728"/>
      <c r="H32" s="728"/>
      <c r="I32" s="728"/>
      <c r="J32" s="728"/>
      <c r="K32" s="728"/>
      <c r="L32" s="728"/>
      <c r="M32" s="728"/>
      <c r="N32" s="728"/>
      <c r="O32" s="728"/>
      <c r="P32" s="729"/>
      <c r="Q32" s="718">
        <v>248</v>
      </c>
      <c r="R32" s="719"/>
      <c r="S32" s="719"/>
      <c r="T32" s="719"/>
      <c r="U32" s="719"/>
      <c r="V32" s="719">
        <v>242</v>
      </c>
      <c r="W32" s="719"/>
      <c r="X32" s="719"/>
      <c r="Y32" s="719"/>
      <c r="Z32" s="719"/>
      <c r="AA32" s="719">
        <v>5</v>
      </c>
      <c r="AB32" s="719"/>
      <c r="AC32" s="719"/>
      <c r="AD32" s="719"/>
      <c r="AE32" s="720"/>
      <c r="AF32" s="721">
        <v>280</v>
      </c>
      <c r="AG32" s="722"/>
      <c r="AH32" s="722"/>
      <c r="AI32" s="722"/>
      <c r="AJ32" s="723"/>
      <c r="AK32" s="724">
        <v>115</v>
      </c>
      <c r="AL32" s="719"/>
      <c r="AM32" s="719"/>
      <c r="AN32" s="719"/>
      <c r="AO32" s="719"/>
      <c r="AP32" s="719">
        <v>2566</v>
      </c>
      <c r="AQ32" s="719"/>
      <c r="AR32" s="719"/>
      <c r="AS32" s="719"/>
      <c r="AT32" s="719"/>
      <c r="AU32" s="719">
        <v>1761</v>
      </c>
      <c r="AV32" s="719"/>
      <c r="AW32" s="719"/>
      <c r="AX32" s="719"/>
      <c r="AY32" s="719"/>
      <c r="AZ32" s="771" t="s">
        <v>203</v>
      </c>
      <c r="BA32" s="771"/>
      <c r="BB32" s="771"/>
      <c r="BC32" s="771"/>
      <c r="BD32" s="771"/>
      <c r="BE32" s="725" t="s">
        <v>185</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c r="A33" s="61">
        <v>6</v>
      </c>
      <c r="B33" s="727" t="s">
        <v>216</v>
      </c>
      <c r="C33" s="728"/>
      <c r="D33" s="728"/>
      <c r="E33" s="728"/>
      <c r="F33" s="728"/>
      <c r="G33" s="728"/>
      <c r="H33" s="728"/>
      <c r="I33" s="728"/>
      <c r="J33" s="728"/>
      <c r="K33" s="728"/>
      <c r="L33" s="728"/>
      <c r="M33" s="728"/>
      <c r="N33" s="728"/>
      <c r="O33" s="728"/>
      <c r="P33" s="729"/>
      <c r="Q33" s="718">
        <v>331</v>
      </c>
      <c r="R33" s="719"/>
      <c r="S33" s="719"/>
      <c r="T33" s="719"/>
      <c r="U33" s="719"/>
      <c r="V33" s="719">
        <v>327</v>
      </c>
      <c r="W33" s="719"/>
      <c r="X33" s="719"/>
      <c r="Y33" s="719"/>
      <c r="Z33" s="719"/>
      <c r="AA33" s="719">
        <v>4</v>
      </c>
      <c r="AB33" s="719"/>
      <c r="AC33" s="719"/>
      <c r="AD33" s="719"/>
      <c r="AE33" s="720"/>
      <c r="AF33" s="721">
        <v>0</v>
      </c>
      <c r="AG33" s="722"/>
      <c r="AH33" s="722"/>
      <c r="AI33" s="722"/>
      <c r="AJ33" s="723"/>
      <c r="AK33" s="724">
        <v>120</v>
      </c>
      <c r="AL33" s="719"/>
      <c r="AM33" s="719"/>
      <c r="AN33" s="719"/>
      <c r="AO33" s="719"/>
      <c r="AP33" s="719">
        <v>1515</v>
      </c>
      <c r="AQ33" s="719"/>
      <c r="AR33" s="719"/>
      <c r="AS33" s="719"/>
      <c r="AT33" s="719"/>
      <c r="AU33" s="719">
        <v>1466</v>
      </c>
      <c r="AV33" s="719"/>
      <c r="AW33" s="719"/>
      <c r="AX33" s="719"/>
      <c r="AY33" s="719"/>
      <c r="AZ33" s="771" t="s">
        <v>203</v>
      </c>
      <c r="BA33" s="771"/>
      <c r="BB33" s="771"/>
      <c r="BC33" s="771"/>
      <c r="BD33" s="771"/>
      <c r="BE33" s="725" t="s">
        <v>21</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c r="A34" s="61">
        <v>7</v>
      </c>
      <c r="B34" s="727"/>
      <c r="C34" s="728"/>
      <c r="D34" s="728"/>
      <c r="E34" s="728"/>
      <c r="F34" s="728"/>
      <c r="G34" s="728"/>
      <c r="H34" s="728"/>
      <c r="I34" s="728"/>
      <c r="J34" s="728"/>
      <c r="K34" s="728"/>
      <c r="L34" s="728"/>
      <c r="M34" s="728"/>
      <c r="N34" s="728"/>
      <c r="O34" s="728"/>
      <c r="P34" s="729"/>
      <c r="Q34" s="718"/>
      <c r="R34" s="719"/>
      <c r="S34" s="719"/>
      <c r="T34" s="719"/>
      <c r="U34" s="719"/>
      <c r="V34" s="719"/>
      <c r="W34" s="719"/>
      <c r="X34" s="719"/>
      <c r="Y34" s="719"/>
      <c r="Z34" s="719"/>
      <c r="AA34" s="719"/>
      <c r="AB34" s="719"/>
      <c r="AC34" s="719"/>
      <c r="AD34" s="719"/>
      <c r="AE34" s="720"/>
      <c r="AF34" s="721"/>
      <c r="AG34" s="722"/>
      <c r="AH34" s="722"/>
      <c r="AI34" s="722"/>
      <c r="AJ34" s="723"/>
      <c r="AK34" s="724"/>
      <c r="AL34" s="719"/>
      <c r="AM34" s="719"/>
      <c r="AN34" s="719"/>
      <c r="AO34" s="719"/>
      <c r="AP34" s="719"/>
      <c r="AQ34" s="719"/>
      <c r="AR34" s="719"/>
      <c r="AS34" s="719"/>
      <c r="AT34" s="719"/>
      <c r="AU34" s="719"/>
      <c r="AV34" s="719"/>
      <c r="AW34" s="719"/>
      <c r="AX34" s="719"/>
      <c r="AY34" s="719"/>
      <c r="AZ34" s="771"/>
      <c r="BA34" s="771"/>
      <c r="BB34" s="771"/>
      <c r="BC34" s="771"/>
      <c r="BD34" s="771"/>
      <c r="BE34" s="725"/>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c r="A35" s="61">
        <v>8</v>
      </c>
      <c r="B35" s="727"/>
      <c r="C35" s="728"/>
      <c r="D35" s="728"/>
      <c r="E35" s="728"/>
      <c r="F35" s="728"/>
      <c r="G35" s="728"/>
      <c r="H35" s="728"/>
      <c r="I35" s="728"/>
      <c r="J35" s="728"/>
      <c r="K35" s="728"/>
      <c r="L35" s="728"/>
      <c r="M35" s="728"/>
      <c r="N35" s="728"/>
      <c r="O35" s="728"/>
      <c r="P35" s="729"/>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71"/>
      <c r="BA35" s="771"/>
      <c r="BB35" s="771"/>
      <c r="BC35" s="771"/>
      <c r="BD35" s="771"/>
      <c r="BE35" s="725"/>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1"/>
      <c r="BA36" s="771"/>
      <c r="BB36" s="771"/>
      <c r="BC36" s="771"/>
      <c r="BD36" s="771"/>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1"/>
      <c r="BA37" s="771"/>
      <c r="BB37" s="771"/>
      <c r="BC37" s="771"/>
      <c r="BD37" s="771"/>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461</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c r="A63" s="60" t="s">
        <v>254</v>
      </c>
      <c r="B63" s="747" t="s">
        <v>374</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311</v>
      </c>
      <c r="AG63" s="751"/>
      <c r="AH63" s="751"/>
      <c r="AI63" s="751"/>
      <c r="AJ63" s="754"/>
      <c r="AK63" s="755"/>
      <c r="AL63" s="756"/>
      <c r="AM63" s="756"/>
      <c r="AN63" s="756"/>
      <c r="AO63" s="756"/>
      <c r="AP63" s="751">
        <v>4081</v>
      </c>
      <c r="AQ63" s="751"/>
      <c r="AR63" s="751"/>
      <c r="AS63" s="751"/>
      <c r="AT63" s="751"/>
      <c r="AU63" s="751">
        <v>3227</v>
      </c>
      <c r="AV63" s="751"/>
      <c r="AW63" s="751"/>
      <c r="AX63" s="751"/>
      <c r="AY63" s="751"/>
      <c r="AZ63" s="789"/>
      <c r="BA63" s="789"/>
      <c r="BB63" s="789"/>
      <c r="BC63" s="789"/>
      <c r="BD63" s="789"/>
      <c r="BE63" s="757"/>
      <c r="BF63" s="757"/>
      <c r="BG63" s="757"/>
      <c r="BH63" s="757"/>
      <c r="BI63" s="758"/>
      <c r="BJ63" s="759" t="s">
        <v>203</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c r="A65" s="63" t="s">
        <v>270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c r="A66" s="704" t="s">
        <v>439</v>
      </c>
      <c r="B66" s="705"/>
      <c r="C66" s="705"/>
      <c r="D66" s="705"/>
      <c r="E66" s="705"/>
      <c r="F66" s="705"/>
      <c r="G66" s="705"/>
      <c r="H66" s="705"/>
      <c r="I66" s="705"/>
      <c r="J66" s="705"/>
      <c r="K66" s="705"/>
      <c r="L66" s="705"/>
      <c r="M66" s="705"/>
      <c r="N66" s="705"/>
      <c r="O66" s="705"/>
      <c r="P66" s="706"/>
      <c r="Q66" s="698" t="s">
        <v>452</v>
      </c>
      <c r="R66" s="699"/>
      <c r="S66" s="699"/>
      <c r="T66" s="699"/>
      <c r="U66" s="710"/>
      <c r="V66" s="698" t="s">
        <v>453</v>
      </c>
      <c r="W66" s="699"/>
      <c r="X66" s="699"/>
      <c r="Y66" s="699"/>
      <c r="Z66" s="710"/>
      <c r="AA66" s="698" t="s">
        <v>454</v>
      </c>
      <c r="AB66" s="699"/>
      <c r="AC66" s="699"/>
      <c r="AD66" s="699"/>
      <c r="AE66" s="710"/>
      <c r="AF66" s="975" t="s">
        <v>252</v>
      </c>
      <c r="AG66" s="970"/>
      <c r="AH66" s="970"/>
      <c r="AI66" s="970"/>
      <c r="AJ66" s="976"/>
      <c r="AK66" s="698" t="s">
        <v>387</v>
      </c>
      <c r="AL66" s="705"/>
      <c r="AM66" s="705"/>
      <c r="AN66" s="705"/>
      <c r="AO66" s="706"/>
      <c r="AP66" s="698" t="s">
        <v>354</v>
      </c>
      <c r="AQ66" s="699"/>
      <c r="AR66" s="699"/>
      <c r="AS66" s="699"/>
      <c r="AT66" s="710"/>
      <c r="AU66" s="698" t="s">
        <v>462</v>
      </c>
      <c r="AV66" s="699"/>
      <c r="AW66" s="699"/>
      <c r="AX66" s="699"/>
      <c r="AY66" s="710"/>
      <c r="AZ66" s="698" t="s">
        <v>436</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c r="A68" s="58">
        <v>1</v>
      </c>
      <c r="B68" s="695" t="s">
        <v>537</v>
      </c>
      <c r="C68" s="696"/>
      <c r="D68" s="696"/>
      <c r="E68" s="696"/>
      <c r="F68" s="696"/>
      <c r="G68" s="696"/>
      <c r="H68" s="696"/>
      <c r="I68" s="696"/>
      <c r="J68" s="696"/>
      <c r="K68" s="696"/>
      <c r="L68" s="696"/>
      <c r="M68" s="696"/>
      <c r="N68" s="696"/>
      <c r="O68" s="696"/>
      <c r="P68" s="736"/>
      <c r="Q68" s="737">
        <v>8778</v>
      </c>
      <c r="R68" s="738"/>
      <c r="S68" s="738"/>
      <c r="T68" s="738"/>
      <c r="U68" s="738"/>
      <c r="V68" s="738">
        <v>8501</v>
      </c>
      <c r="W68" s="738"/>
      <c r="X68" s="738"/>
      <c r="Y68" s="738"/>
      <c r="Z68" s="738"/>
      <c r="AA68" s="738">
        <v>276</v>
      </c>
      <c r="AB68" s="738"/>
      <c r="AC68" s="738"/>
      <c r="AD68" s="738"/>
      <c r="AE68" s="738"/>
      <c r="AF68" s="738">
        <v>276</v>
      </c>
      <c r="AG68" s="738"/>
      <c r="AH68" s="738"/>
      <c r="AI68" s="738"/>
      <c r="AJ68" s="738"/>
      <c r="AK68" s="738">
        <v>373</v>
      </c>
      <c r="AL68" s="738"/>
      <c r="AM68" s="738"/>
      <c r="AN68" s="738"/>
      <c r="AO68" s="738"/>
      <c r="AP68" s="738" t="s">
        <v>203</v>
      </c>
      <c r="AQ68" s="738"/>
      <c r="AR68" s="738"/>
      <c r="AS68" s="738"/>
      <c r="AT68" s="738"/>
      <c r="AU68" s="738" t="s">
        <v>203</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c r="A69" s="59">
        <v>2</v>
      </c>
      <c r="B69" s="727" t="s">
        <v>412</v>
      </c>
      <c r="C69" s="728"/>
      <c r="D69" s="728"/>
      <c r="E69" s="728"/>
      <c r="F69" s="728"/>
      <c r="G69" s="728"/>
      <c r="H69" s="728"/>
      <c r="I69" s="728"/>
      <c r="J69" s="728"/>
      <c r="K69" s="728"/>
      <c r="L69" s="728"/>
      <c r="M69" s="728"/>
      <c r="N69" s="728"/>
      <c r="O69" s="728"/>
      <c r="P69" s="729"/>
      <c r="Q69" s="718">
        <v>116</v>
      </c>
      <c r="R69" s="719"/>
      <c r="S69" s="719"/>
      <c r="T69" s="719"/>
      <c r="U69" s="719"/>
      <c r="V69" s="719">
        <v>93</v>
      </c>
      <c r="W69" s="719"/>
      <c r="X69" s="719"/>
      <c r="Y69" s="719"/>
      <c r="Z69" s="719"/>
      <c r="AA69" s="719">
        <v>23</v>
      </c>
      <c r="AB69" s="719"/>
      <c r="AC69" s="719"/>
      <c r="AD69" s="719"/>
      <c r="AE69" s="719"/>
      <c r="AF69" s="719">
        <v>23</v>
      </c>
      <c r="AG69" s="719"/>
      <c r="AH69" s="719"/>
      <c r="AI69" s="719"/>
      <c r="AJ69" s="719"/>
      <c r="AK69" s="719">
        <v>12</v>
      </c>
      <c r="AL69" s="719"/>
      <c r="AM69" s="719"/>
      <c r="AN69" s="719"/>
      <c r="AO69" s="719"/>
      <c r="AP69" s="719" t="s">
        <v>203</v>
      </c>
      <c r="AQ69" s="719"/>
      <c r="AR69" s="719"/>
      <c r="AS69" s="719"/>
      <c r="AT69" s="719"/>
      <c r="AU69" s="719" t="s">
        <v>203</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c r="A70" s="59">
        <v>3</v>
      </c>
      <c r="B70" s="727" t="s">
        <v>542</v>
      </c>
      <c r="C70" s="728"/>
      <c r="D70" s="728"/>
      <c r="E70" s="728"/>
      <c r="F70" s="728"/>
      <c r="G70" s="728"/>
      <c r="H70" s="728"/>
      <c r="I70" s="728"/>
      <c r="J70" s="728"/>
      <c r="K70" s="728"/>
      <c r="L70" s="728"/>
      <c r="M70" s="728"/>
      <c r="N70" s="728"/>
      <c r="O70" s="728"/>
      <c r="P70" s="729"/>
      <c r="Q70" s="718">
        <v>265</v>
      </c>
      <c r="R70" s="719"/>
      <c r="S70" s="719"/>
      <c r="T70" s="719"/>
      <c r="U70" s="719"/>
      <c r="V70" s="719">
        <v>248</v>
      </c>
      <c r="W70" s="719"/>
      <c r="X70" s="719"/>
      <c r="Y70" s="719"/>
      <c r="Z70" s="719"/>
      <c r="AA70" s="719">
        <v>17</v>
      </c>
      <c r="AB70" s="719"/>
      <c r="AC70" s="719"/>
      <c r="AD70" s="719"/>
      <c r="AE70" s="719"/>
      <c r="AF70" s="719">
        <v>17</v>
      </c>
      <c r="AG70" s="719"/>
      <c r="AH70" s="719"/>
      <c r="AI70" s="719"/>
      <c r="AJ70" s="719"/>
      <c r="AK70" s="719">
        <v>151</v>
      </c>
      <c r="AL70" s="719"/>
      <c r="AM70" s="719"/>
      <c r="AN70" s="719"/>
      <c r="AO70" s="719"/>
      <c r="AP70" s="719" t="s">
        <v>203</v>
      </c>
      <c r="AQ70" s="719"/>
      <c r="AR70" s="719"/>
      <c r="AS70" s="719"/>
      <c r="AT70" s="719"/>
      <c r="AU70" s="719" t="s">
        <v>203</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c r="A71" s="59">
        <v>4</v>
      </c>
      <c r="B71" s="727" t="s">
        <v>448</v>
      </c>
      <c r="C71" s="728"/>
      <c r="D71" s="728"/>
      <c r="E71" s="728"/>
      <c r="F71" s="728"/>
      <c r="G71" s="728"/>
      <c r="H71" s="728"/>
      <c r="I71" s="728"/>
      <c r="J71" s="728"/>
      <c r="K71" s="728"/>
      <c r="L71" s="728"/>
      <c r="M71" s="728"/>
      <c r="N71" s="728"/>
      <c r="O71" s="728"/>
      <c r="P71" s="729"/>
      <c r="Q71" s="718">
        <v>545</v>
      </c>
      <c r="R71" s="719"/>
      <c r="S71" s="719"/>
      <c r="T71" s="719"/>
      <c r="U71" s="719"/>
      <c r="V71" s="719">
        <v>409</v>
      </c>
      <c r="W71" s="719"/>
      <c r="X71" s="719"/>
      <c r="Y71" s="719"/>
      <c r="Z71" s="719"/>
      <c r="AA71" s="719">
        <v>136</v>
      </c>
      <c r="AB71" s="719"/>
      <c r="AC71" s="719"/>
      <c r="AD71" s="719"/>
      <c r="AE71" s="719"/>
      <c r="AF71" s="719">
        <v>136</v>
      </c>
      <c r="AG71" s="719"/>
      <c r="AH71" s="719"/>
      <c r="AI71" s="719"/>
      <c r="AJ71" s="719"/>
      <c r="AK71" s="719" t="s">
        <v>203</v>
      </c>
      <c r="AL71" s="719"/>
      <c r="AM71" s="719"/>
      <c r="AN71" s="719"/>
      <c r="AO71" s="719"/>
      <c r="AP71" s="719" t="s">
        <v>203</v>
      </c>
      <c r="AQ71" s="719"/>
      <c r="AR71" s="719"/>
      <c r="AS71" s="719"/>
      <c r="AT71" s="719"/>
      <c r="AU71" s="719" t="s">
        <v>203</v>
      </c>
      <c r="AV71" s="719"/>
      <c r="AW71" s="719"/>
      <c r="AX71" s="719"/>
      <c r="AY71" s="719"/>
      <c r="AZ71" s="725"/>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c r="A72" s="59">
        <v>5</v>
      </c>
      <c r="B72" s="727" t="s">
        <v>376</v>
      </c>
      <c r="C72" s="728"/>
      <c r="D72" s="728"/>
      <c r="E72" s="728"/>
      <c r="F72" s="728"/>
      <c r="G72" s="728"/>
      <c r="H72" s="728"/>
      <c r="I72" s="728"/>
      <c r="J72" s="728"/>
      <c r="K72" s="728"/>
      <c r="L72" s="728"/>
      <c r="M72" s="728"/>
      <c r="N72" s="728"/>
      <c r="O72" s="728"/>
      <c r="P72" s="729"/>
      <c r="Q72" s="718">
        <v>152075</v>
      </c>
      <c r="R72" s="719"/>
      <c r="S72" s="719"/>
      <c r="T72" s="719"/>
      <c r="U72" s="719"/>
      <c r="V72" s="719">
        <v>147885</v>
      </c>
      <c r="W72" s="719"/>
      <c r="X72" s="719"/>
      <c r="Y72" s="719"/>
      <c r="Z72" s="719"/>
      <c r="AA72" s="719">
        <v>4190</v>
      </c>
      <c r="AB72" s="719"/>
      <c r="AC72" s="719"/>
      <c r="AD72" s="719"/>
      <c r="AE72" s="719"/>
      <c r="AF72" s="719">
        <v>4190</v>
      </c>
      <c r="AG72" s="719"/>
      <c r="AH72" s="719"/>
      <c r="AI72" s="719"/>
      <c r="AJ72" s="719"/>
      <c r="AK72" s="719">
        <v>1425</v>
      </c>
      <c r="AL72" s="719"/>
      <c r="AM72" s="719"/>
      <c r="AN72" s="719"/>
      <c r="AO72" s="719"/>
      <c r="AP72" s="719" t="s">
        <v>203</v>
      </c>
      <c r="AQ72" s="719"/>
      <c r="AR72" s="719"/>
      <c r="AS72" s="719"/>
      <c r="AT72" s="719"/>
      <c r="AU72" s="719" t="s">
        <v>203</v>
      </c>
      <c r="AV72" s="719"/>
      <c r="AW72" s="719"/>
      <c r="AX72" s="719"/>
      <c r="AY72" s="719"/>
      <c r="AZ72" s="725"/>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c r="A73" s="59">
        <v>6</v>
      </c>
      <c r="B73" s="727" t="s">
        <v>75</v>
      </c>
      <c r="C73" s="728"/>
      <c r="D73" s="728"/>
      <c r="E73" s="728"/>
      <c r="F73" s="728"/>
      <c r="G73" s="728"/>
      <c r="H73" s="728"/>
      <c r="I73" s="728"/>
      <c r="J73" s="728"/>
      <c r="K73" s="728"/>
      <c r="L73" s="728"/>
      <c r="M73" s="728"/>
      <c r="N73" s="728"/>
      <c r="O73" s="728"/>
      <c r="P73" s="729"/>
      <c r="Q73" s="718">
        <v>729</v>
      </c>
      <c r="R73" s="719"/>
      <c r="S73" s="719"/>
      <c r="T73" s="719"/>
      <c r="U73" s="719"/>
      <c r="V73" s="719">
        <v>719</v>
      </c>
      <c r="W73" s="719"/>
      <c r="X73" s="719"/>
      <c r="Y73" s="719"/>
      <c r="Z73" s="719"/>
      <c r="AA73" s="719">
        <v>10</v>
      </c>
      <c r="AB73" s="719"/>
      <c r="AC73" s="719"/>
      <c r="AD73" s="719"/>
      <c r="AE73" s="719"/>
      <c r="AF73" s="719">
        <v>10</v>
      </c>
      <c r="AG73" s="719"/>
      <c r="AH73" s="719"/>
      <c r="AI73" s="719"/>
      <c r="AJ73" s="719"/>
      <c r="AK73" s="719" t="s">
        <v>203</v>
      </c>
      <c r="AL73" s="719"/>
      <c r="AM73" s="719"/>
      <c r="AN73" s="719"/>
      <c r="AO73" s="719"/>
      <c r="AP73" s="719" t="s">
        <v>203</v>
      </c>
      <c r="AQ73" s="719"/>
      <c r="AR73" s="719"/>
      <c r="AS73" s="719"/>
      <c r="AT73" s="719"/>
      <c r="AU73" s="719" t="s">
        <v>203</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c r="A74" s="59">
        <v>7</v>
      </c>
      <c r="B74" s="727" t="s">
        <v>538</v>
      </c>
      <c r="C74" s="728"/>
      <c r="D74" s="728"/>
      <c r="E74" s="728"/>
      <c r="F74" s="728"/>
      <c r="G74" s="728"/>
      <c r="H74" s="728"/>
      <c r="I74" s="728"/>
      <c r="J74" s="728"/>
      <c r="K74" s="728"/>
      <c r="L74" s="728"/>
      <c r="M74" s="728"/>
      <c r="N74" s="728"/>
      <c r="O74" s="728"/>
      <c r="P74" s="729"/>
      <c r="Q74" s="718">
        <v>1688</v>
      </c>
      <c r="R74" s="719"/>
      <c r="S74" s="719"/>
      <c r="T74" s="719"/>
      <c r="U74" s="719"/>
      <c r="V74" s="719">
        <v>1655</v>
      </c>
      <c r="W74" s="719"/>
      <c r="X74" s="719"/>
      <c r="Y74" s="719"/>
      <c r="Z74" s="719"/>
      <c r="AA74" s="719">
        <v>33</v>
      </c>
      <c r="AB74" s="719"/>
      <c r="AC74" s="719"/>
      <c r="AD74" s="719"/>
      <c r="AE74" s="719"/>
      <c r="AF74" s="719">
        <v>23</v>
      </c>
      <c r="AG74" s="719"/>
      <c r="AH74" s="719"/>
      <c r="AI74" s="719"/>
      <c r="AJ74" s="719"/>
      <c r="AK74" s="719" t="s">
        <v>203</v>
      </c>
      <c r="AL74" s="719"/>
      <c r="AM74" s="719"/>
      <c r="AN74" s="719"/>
      <c r="AO74" s="719"/>
      <c r="AP74" s="719">
        <v>2149</v>
      </c>
      <c r="AQ74" s="719"/>
      <c r="AR74" s="719"/>
      <c r="AS74" s="719"/>
      <c r="AT74" s="719"/>
      <c r="AU74" s="719">
        <v>129</v>
      </c>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c r="A75" s="59">
        <v>8</v>
      </c>
      <c r="B75" s="727" t="s">
        <v>488</v>
      </c>
      <c r="C75" s="728"/>
      <c r="D75" s="728"/>
      <c r="E75" s="728"/>
      <c r="F75" s="728"/>
      <c r="G75" s="728"/>
      <c r="H75" s="728"/>
      <c r="I75" s="728"/>
      <c r="J75" s="728"/>
      <c r="K75" s="728"/>
      <c r="L75" s="728"/>
      <c r="M75" s="728"/>
      <c r="N75" s="728"/>
      <c r="O75" s="728"/>
      <c r="P75" s="729"/>
      <c r="Q75" s="730">
        <v>0</v>
      </c>
      <c r="R75" s="722"/>
      <c r="S75" s="722"/>
      <c r="T75" s="722"/>
      <c r="U75" s="724"/>
      <c r="V75" s="720" t="s">
        <v>203</v>
      </c>
      <c r="W75" s="722"/>
      <c r="X75" s="722"/>
      <c r="Y75" s="722"/>
      <c r="Z75" s="724"/>
      <c r="AA75" s="720">
        <v>0</v>
      </c>
      <c r="AB75" s="722"/>
      <c r="AC75" s="722"/>
      <c r="AD75" s="722"/>
      <c r="AE75" s="724"/>
      <c r="AF75" s="720">
        <v>0</v>
      </c>
      <c r="AG75" s="722"/>
      <c r="AH75" s="722"/>
      <c r="AI75" s="722"/>
      <c r="AJ75" s="724"/>
      <c r="AK75" s="719" t="s">
        <v>203</v>
      </c>
      <c r="AL75" s="719"/>
      <c r="AM75" s="719"/>
      <c r="AN75" s="719"/>
      <c r="AO75" s="719"/>
      <c r="AP75" s="719" t="s">
        <v>203</v>
      </c>
      <c r="AQ75" s="719"/>
      <c r="AR75" s="719"/>
      <c r="AS75" s="719"/>
      <c r="AT75" s="719"/>
      <c r="AU75" s="719" t="s">
        <v>203</v>
      </c>
      <c r="AV75" s="719"/>
      <c r="AW75" s="719"/>
      <c r="AX75" s="719"/>
      <c r="AY75" s="719"/>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c r="A76" s="59">
        <v>9</v>
      </c>
      <c r="B76" s="727"/>
      <c r="C76" s="728"/>
      <c r="D76" s="728"/>
      <c r="E76" s="728"/>
      <c r="F76" s="728"/>
      <c r="G76" s="728"/>
      <c r="H76" s="728"/>
      <c r="I76" s="728"/>
      <c r="J76" s="728"/>
      <c r="K76" s="728"/>
      <c r="L76" s="728"/>
      <c r="M76" s="728"/>
      <c r="N76" s="728"/>
      <c r="O76" s="728"/>
      <c r="P76" s="729"/>
      <c r="Q76" s="730"/>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c r="A88" s="60" t="s">
        <v>254</v>
      </c>
      <c r="B88" s="747" t="s">
        <v>463</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v>4676</v>
      </c>
      <c r="AG88" s="751"/>
      <c r="AH88" s="751"/>
      <c r="AI88" s="751"/>
      <c r="AJ88" s="751"/>
      <c r="AK88" s="756"/>
      <c r="AL88" s="756"/>
      <c r="AM88" s="756"/>
      <c r="AN88" s="756"/>
      <c r="AO88" s="756"/>
      <c r="AP88" s="751">
        <v>2149</v>
      </c>
      <c r="AQ88" s="751"/>
      <c r="AR88" s="751"/>
      <c r="AS88" s="751"/>
      <c r="AT88" s="751"/>
      <c r="AU88" s="751">
        <v>129</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254</v>
      </c>
      <c r="BR102" s="747" t="s">
        <v>444</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v>8</v>
      </c>
      <c r="CS102" s="760"/>
      <c r="CT102" s="760"/>
      <c r="CU102" s="760"/>
      <c r="CV102" s="808"/>
      <c r="CW102" s="807" t="s">
        <v>203</v>
      </c>
      <c r="CX102" s="760"/>
      <c r="CY102" s="760"/>
      <c r="CZ102" s="760"/>
      <c r="DA102" s="808"/>
      <c r="DB102" s="807" t="s">
        <v>203</v>
      </c>
      <c r="DC102" s="760"/>
      <c r="DD102" s="760"/>
      <c r="DE102" s="760"/>
      <c r="DF102" s="808"/>
      <c r="DG102" s="807" t="s">
        <v>203</v>
      </c>
      <c r="DH102" s="760"/>
      <c r="DI102" s="760"/>
      <c r="DJ102" s="760"/>
      <c r="DK102" s="808"/>
      <c r="DL102" s="807" t="s">
        <v>203</v>
      </c>
      <c r="DM102" s="760"/>
      <c r="DN102" s="760"/>
      <c r="DO102" s="760"/>
      <c r="DP102" s="808"/>
      <c r="DQ102" s="807" t="s">
        <v>203</v>
      </c>
      <c r="DR102" s="760"/>
      <c r="DS102" s="760"/>
      <c r="DT102" s="760"/>
      <c r="DU102" s="808"/>
      <c r="DV102" s="747"/>
      <c r="DW102" s="748"/>
      <c r="DX102" s="748"/>
      <c r="DY102" s="748"/>
      <c r="DZ102" s="80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464</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465</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12" t="s">
        <v>467</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205</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c r="A109" s="815" t="s">
        <v>468</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469</v>
      </c>
      <c r="AB109" s="816"/>
      <c r="AC109" s="816"/>
      <c r="AD109" s="816"/>
      <c r="AE109" s="817"/>
      <c r="AF109" s="818" t="s">
        <v>259</v>
      </c>
      <c r="AG109" s="816"/>
      <c r="AH109" s="816"/>
      <c r="AI109" s="816"/>
      <c r="AJ109" s="817"/>
      <c r="AK109" s="818" t="s">
        <v>389</v>
      </c>
      <c r="AL109" s="816"/>
      <c r="AM109" s="816"/>
      <c r="AN109" s="816"/>
      <c r="AO109" s="817"/>
      <c r="AP109" s="818" t="s">
        <v>470</v>
      </c>
      <c r="AQ109" s="816"/>
      <c r="AR109" s="816"/>
      <c r="AS109" s="816"/>
      <c r="AT109" s="819"/>
      <c r="AU109" s="815" t="s">
        <v>468</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469</v>
      </c>
      <c r="BR109" s="816"/>
      <c r="BS109" s="816"/>
      <c r="BT109" s="816"/>
      <c r="BU109" s="817"/>
      <c r="BV109" s="818" t="s">
        <v>259</v>
      </c>
      <c r="BW109" s="816"/>
      <c r="BX109" s="816"/>
      <c r="BY109" s="816"/>
      <c r="BZ109" s="817"/>
      <c r="CA109" s="818" t="s">
        <v>389</v>
      </c>
      <c r="CB109" s="816"/>
      <c r="CC109" s="816"/>
      <c r="CD109" s="816"/>
      <c r="CE109" s="817"/>
      <c r="CF109" s="820" t="s">
        <v>470</v>
      </c>
      <c r="CG109" s="820"/>
      <c r="CH109" s="820"/>
      <c r="CI109" s="820"/>
      <c r="CJ109" s="820"/>
      <c r="CK109" s="818" t="s">
        <v>95</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469</v>
      </c>
      <c r="DH109" s="816"/>
      <c r="DI109" s="816"/>
      <c r="DJ109" s="816"/>
      <c r="DK109" s="817"/>
      <c r="DL109" s="818" t="s">
        <v>259</v>
      </c>
      <c r="DM109" s="816"/>
      <c r="DN109" s="816"/>
      <c r="DO109" s="816"/>
      <c r="DP109" s="817"/>
      <c r="DQ109" s="818" t="s">
        <v>389</v>
      </c>
      <c r="DR109" s="816"/>
      <c r="DS109" s="816"/>
      <c r="DT109" s="816"/>
      <c r="DU109" s="817"/>
      <c r="DV109" s="818" t="s">
        <v>470</v>
      </c>
      <c r="DW109" s="816"/>
      <c r="DX109" s="816"/>
      <c r="DY109" s="816"/>
      <c r="DZ109" s="819"/>
    </row>
    <row r="110" spans="1:131" s="54" customFormat="1" ht="26.25" customHeight="1">
      <c r="A110" s="821" t="s">
        <v>329</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435612</v>
      </c>
      <c r="AB110" s="825"/>
      <c r="AC110" s="825"/>
      <c r="AD110" s="825"/>
      <c r="AE110" s="826"/>
      <c r="AF110" s="827">
        <v>530673</v>
      </c>
      <c r="AG110" s="825"/>
      <c r="AH110" s="825"/>
      <c r="AI110" s="825"/>
      <c r="AJ110" s="826"/>
      <c r="AK110" s="827">
        <v>546165</v>
      </c>
      <c r="AL110" s="825"/>
      <c r="AM110" s="825"/>
      <c r="AN110" s="825"/>
      <c r="AO110" s="826"/>
      <c r="AP110" s="828">
        <v>24.8</v>
      </c>
      <c r="AQ110" s="829"/>
      <c r="AR110" s="829"/>
      <c r="AS110" s="829"/>
      <c r="AT110" s="830"/>
      <c r="AU110" s="1011" t="s">
        <v>107</v>
      </c>
      <c r="AV110" s="1012"/>
      <c r="AW110" s="1012"/>
      <c r="AX110" s="1012"/>
      <c r="AY110" s="1012"/>
      <c r="AZ110" s="831" t="s">
        <v>471</v>
      </c>
      <c r="BA110" s="822"/>
      <c r="BB110" s="822"/>
      <c r="BC110" s="822"/>
      <c r="BD110" s="822"/>
      <c r="BE110" s="822"/>
      <c r="BF110" s="822"/>
      <c r="BG110" s="822"/>
      <c r="BH110" s="822"/>
      <c r="BI110" s="822"/>
      <c r="BJ110" s="822"/>
      <c r="BK110" s="822"/>
      <c r="BL110" s="822"/>
      <c r="BM110" s="822"/>
      <c r="BN110" s="822"/>
      <c r="BO110" s="822"/>
      <c r="BP110" s="823"/>
      <c r="BQ110" s="832">
        <v>5074335</v>
      </c>
      <c r="BR110" s="833"/>
      <c r="BS110" s="833"/>
      <c r="BT110" s="833"/>
      <c r="BU110" s="833"/>
      <c r="BV110" s="833">
        <v>5065119</v>
      </c>
      <c r="BW110" s="833"/>
      <c r="BX110" s="833"/>
      <c r="BY110" s="833"/>
      <c r="BZ110" s="833"/>
      <c r="CA110" s="833">
        <v>4924727</v>
      </c>
      <c r="CB110" s="833"/>
      <c r="CC110" s="833"/>
      <c r="CD110" s="833"/>
      <c r="CE110" s="833"/>
      <c r="CF110" s="834">
        <v>224</v>
      </c>
      <c r="CG110" s="835"/>
      <c r="CH110" s="835"/>
      <c r="CI110" s="835"/>
      <c r="CJ110" s="835"/>
      <c r="CK110" s="1017" t="s">
        <v>385</v>
      </c>
      <c r="CL110" s="1018"/>
      <c r="CM110" s="836" t="s">
        <v>472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203</v>
      </c>
      <c r="DH110" s="833"/>
      <c r="DI110" s="833"/>
      <c r="DJ110" s="833"/>
      <c r="DK110" s="833"/>
      <c r="DL110" s="833" t="s">
        <v>203</v>
      </c>
      <c r="DM110" s="833"/>
      <c r="DN110" s="833"/>
      <c r="DO110" s="833"/>
      <c r="DP110" s="833"/>
      <c r="DQ110" s="833" t="s">
        <v>203</v>
      </c>
      <c r="DR110" s="833"/>
      <c r="DS110" s="833"/>
      <c r="DT110" s="833"/>
      <c r="DU110" s="833"/>
      <c r="DV110" s="839" t="s">
        <v>203</v>
      </c>
      <c r="DW110" s="839"/>
      <c r="DX110" s="839"/>
      <c r="DY110" s="839"/>
      <c r="DZ110" s="840"/>
    </row>
    <row r="111" spans="1:131" s="54" customFormat="1" ht="26.25" customHeight="1">
      <c r="A111" s="841" t="s">
        <v>451</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203</v>
      </c>
      <c r="AB111" s="845"/>
      <c r="AC111" s="845"/>
      <c r="AD111" s="845"/>
      <c r="AE111" s="846"/>
      <c r="AF111" s="847" t="s">
        <v>203</v>
      </c>
      <c r="AG111" s="845"/>
      <c r="AH111" s="845"/>
      <c r="AI111" s="845"/>
      <c r="AJ111" s="846"/>
      <c r="AK111" s="847" t="s">
        <v>203</v>
      </c>
      <c r="AL111" s="845"/>
      <c r="AM111" s="845"/>
      <c r="AN111" s="845"/>
      <c r="AO111" s="846"/>
      <c r="AP111" s="848" t="s">
        <v>203</v>
      </c>
      <c r="AQ111" s="849"/>
      <c r="AR111" s="849"/>
      <c r="AS111" s="849"/>
      <c r="AT111" s="850"/>
      <c r="AU111" s="1013"/>
      <c r="AV111" s="1014"/>
      <c r="AW111" s="1014"/>
      <c r="AX111" s="1014"/>
      <c r="AY111" s="1014"/>
      <c r="AZ111" s="851" t="s">
        <v>474</v>
      </c>
      <c r="BA111" s="852"/>
      <c r="BB111" s="852"/>
      <c r="BC111" s="852"/>
      <c r="BD111" s="852"/>
      <c r="BE111" s="852"/>
      <c r="BF111" s="852"/>
      <c r="BG111" s="852"/>
      <c r="BH111" s="852"/>
      <c r="BI111" s="852"/>
      <c r="BJ111" s="852"/>
      <c r="BK111" s="852"/>
      <c r="BL111" s="852"/>
      <c r="BM111" s="852"/>
      <c r="BN111" s="852"/>
      <c r="BO111" s="852"/>
      <c r="BP111" s="853"/>
      <c r="BQ111" s="854">
        <v>84998</v>
      </c>
      <c r="BR111" s="855"/>
      <c r="BS111" s="855"/>
      <c r="BT111" s="855"/>
      <c r="BU111" s="855"/>
      <c r="BV111" s="855">
        <v>73640</v>
      </c>
      <c r="BW111" s="855"/>
      <c r="BX111" s="855"/>
      <c r="BY111" s="855"/>
      <c r="BZ111" s="855"/>
      <c r="CA111" s="855">
        <v>63120</v>
      </c>
      <c r="CB111" s="855"/>
      <c r="CC111" s="855"/>
      <c r="CD111" s="855"/>
      <c r="CE111" s="855"/>
      <c r="CF111" s="856">
        <v>2.9</v>
      </c>
      <c r="CG111" s="857"/>
      <c r="CH111" s="857"/>
      <c r="CI111" s="857"/>
      <c r="CJ111" s="857"/>
      <c r="CK111" s="1019"/>
      <c r="CL111" s="1020"/>
      <c r="CM111" s="858" t="s">
        <v>132</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203</v>
      </c>
      <c r="DH111" s="855"/>
      <c r="DI111" s="855"/>
      <c r="DJ111" s="855"/>
      <c r="DK111" s="855"/>
      <c r="DL111" s="855" t="s">
        <v>203</v>
      </c>
      <c r="DM111" s="855"/>
      <c r="DN111" s="855"/>
      <c r="DO111" s="855"/>
      <c r="DP111" s="855"/>
      <c r="DQ111" s="855" t="s">
        <v>203</v>
      </c>
      <c r="DR111" s="855"/>
      <c r="DS111" s="855"/>
      <c r="DT111" s="855"/>
      <c r="DU111" s="855"/>
      <c r="DV111" s="861" t="s">
        <v>203</v>
      </c>
      <c r="DW111" s="861"/>
      <c r="DX111" s="861"/>
      <c r="DY111" s="861"/>
      <c r="DZ111" s="862"/>
    </row>
    <row r="112" spans="1:131" s="54" customFormat="1" ht="26.25" customHeight="1">
      <c r="A112" s="980" t="s">
        <v>156</v>
      </c>
      <c r="B112" s="981"/>
      <c r="C112" s="852" t="s">
        <v>475</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203</v>
      </c>
      <c r="AB112" s="845"/>
      <c r="AC112" s="845"/>
      <c r="AD112" s="845"/>
      <c r="AE112" s="846"/>
      <c r="AF112" s="847" t="s">
        <v>203</v>
      </c>
      <c r="AG112" s="845"/>
      <c r="AH112" s="845"/>
      <c r="AI112" s="845"/>
      <c r="AJ112" s="846"/>
      <c r="AK112" s="847" t="s">
        <v>203</v>
      </c>
      <c r="AL112" s="845"/>
      <c r="AM112" s="845"/>
      <c r="AN112" s="845"/>
      <c r="AO112" s="846"/>
      <c r="AP112" s="848" t="s">
        <v>203</v>
      </c>
      <c r="AQ112" s="849"/>
      <c r="AR112" s="849"/>
      <c r="AS112" s="849"/>
      <c r="AT112" s="850"/>
      <c r="AU112" s="1013"/>
      <c r="AV112" s="1014"/>
      <c r="AW112" s="1014"/>
      <c r="AX112" s="1014"/>
      <c r="AY112" s="1014"/>
      <c r="AZ112" s="851" t="s">
        <v>275</v>
      </c>
      <c r="BA112" s="852"/>
      <c r="BB112" s="852"/>
      <c r="BC112" s="852"/>
      <c r="BD112" s="852"/>
      <c r="BE112" s="852"/>
      <c r="BF112" s="852"/>
      <c r="BG112" s="852"/>
      <c r="BH112" s="852"/>
      <c r="BI112" s="852"/>
      <c r="BJ112" s="852"/>
      <c r="BK112" s="852"/>
      <c r="BL112" s="852"/>
      <c r="BM112" s="852"/>
      <c r="BN112" s="852"/>
      <c r="BO112" s="852"/>
      <c r="BP112" s="853"/>
      <c r="BQ112" s="854">
        <v>3487581</v>
      </c>
      <c r="BR112" s="855"/>
      <c r="BS112" s="855"/>
      <c r="BT112" s="855"/>
      <c r="BU112" s="855"/>
      <c r="BV112" s="855">
        <v>3403599</v>
      </c>
      <c r="BW112" s="855"/>
      <c r="BX112" s="855"/>
      <c r="BY112" s="855"/>
      <c r="BZ112" s="855"/>
      <c r="CA112" s="855">
        <v>3226637</v>
      </c>
      <c r="CB112" s="855"/>
      <c r="CC112" s="855"/>
      <c r="CD112" s="855"/>
      <c r="CE112" s="855"/>
      <c r="CF112" s="856">
        <v>146.80000000000001</v>
      </c>
      <c r="CG112" s="857"/>
      <c r="CH112" s="857"/>
      <c r="CI112" s="857"/>
      <c r="CJ112" s="857"/>
      <c r="CK112" s="1019"/>
      <c r="CL112" s="1020"/>
      <c r="CM112" s="858" t="s">
        <v>395</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203</v>
      </c>
      <c r="DH112" s="855"/>
      <c r="DI112" s="855"/>
      <c r="DJ112" s="855"/>
      <c r="DK112" s="855"/>
      <c r="DL112" s="855" t="s">
        <v>203</v>
      </c>
      <c r="DM112" s="855"/>
      <c r="DN112" s="855"/>
      <c r="DO112" s="855"/>
      <c r="DP112" s="855"/>
      <c r="DQ112" s="855" t="s">
        <v>203</v>
      </c>
      <c r="DR112" s="855"/>
      <c r="DS112" s="855"/>
      <c r="DT112" s="855"/>
      <c r="DU112" s="855"/>
      <c r="DV112" s="861" t="s">
        <v>203</v>
      </c>
      <c r="DW112" s="861"/>
      <c r="DX112" s="861"/>
      <c r="DY112" s="861"/>
      <c r="DZ112" s="862"/>
    </row>
    <row r="113" spans="1:130" s="54" customFormat="1" ht="26.25" customHeight="1">
      <c r="A113" s="982"/>
      <c r="B113" s="983"/>
      <c r="C113" s="852" t="s">
        <v>477</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217622</v>
      </c>
      <c r="AB113" s="845"/>
      <c r="AC113" s="845"/>
      <c r="AD113" s="845"/>
      <c r="AE113" s="846"/>
      <c r="AF113" s="847">
        <v>226590</v>
      </c>
      <c r="AG113" s="845"/>
      <c r="AH113" s="845"/>
      <c r="AI113" s="845"/>
      <c r="AJ113" s="846"/>
      <c r="AK113" s="847">
        <v>224087</v>
      </c>
      <c r="AL113" s="845"/>
      <c r="AM113" s="845"/>
      <c r="AN113" s="845"/>
      <c r="AO113" s="846"/>
      <c r="AP113" s="848">
        <v>10.199999999999999</v>
      </c>
      <c r="AQ113" s="849"/>
      <c r="AR113" s="849"/>
      <c r="AS113" s="849"/>
      <c r="AT113" s="850"/>
      <c r="AU113" s="1013"/>
      <c r="AV113" s="1014"/>
      <c r="AW113" s="1014"/>
      <c r="AX113" s="1014"/>
      <c r="AY113" s="1014"/>
      <c r="AZ113" s="851" t="s">
        <v>478</v>
      </c>
      <c r="BA113" s="852"/>
      <c r="BB113" s="852"/>
      <c r="BC113" s="852"/>
      <c r="BD113" s="852"/>
      <c r="BE113" s="852"/>
      <c r="BF113" s="852"/>
      <c r="BG113" s="852"/>
      <c r="BH113" s="852"/>
      <c r="BI113" s="852"/>
      <c r="BJ113" s="852"/>
      <c r="BK113" s="852"/>
      <c r="BL113" s="852"/>
      <c r="BM113" s="852"/>
      <c r="BN113" s="852"/>
      <c r="BO113" s="852"/>
      <c r="BP113" s="853"/>
      <c r="BQ113" s="854">
        <v>140976</v>
      </c>
      <c r="BR113" s="855"/>
      <c r="BS113" s="855"/>
      <c r="BT113" s="855"/>
      <c r="BU113" s="855"/>
      <c r="BV113" s="855">
        <v>133098</v>
      </c>
      <c r="BW113" s="855"/>
      <c r="BX113" s="855"/>
      <c r="BY113" s="855"/>
      <c r="BZ113" s="855"/>
      <c r="CA113" s="855">
        <v>129450</v>
      </c>
      <c r="CB113" s="855"/>
      <c r="CC113" s="855"/>
      <c r="CD113" s="855"/>
      <c r="CE113" s="855"/>
      <c r="CF113" s="856">
        <v>5.9</v>
      </c>
      <c r="CG113" s="857"/>
      <c r="CH113" s="857"/>
      <c r="CI113" s="857"/>
      <c r="CJ113" s="857"/>
      <c r="CK113" s="1019"/>
      <c r="CL113" s="1020"/>
      <c r="CM113" s="858" t="s">
        <v>405</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203</v>
      </c>
      <c r="DH113" s="845"/>
      <c r="DI113" s="845"/>
      <c r="DJ113" s="845"/>
      <c r="DK113" s="846"/>
      <c r="DL113" s="847" t="s">
        <v>203</v>
      </c>
      <c r="DM113" s="845"/>
      <c r="DN113" s="845"/>
      <c r="DO113" s="845"/>
      <c r="DP113" s="846"/>
      <c r="DQ113" s="847" t="s">
        <v>203</v>
      </c>
      <c r="DR113" s="845"/>
      <c r="DS113" s="845"/>
      <c r="DT113" s="845"/>
      <c r="DU113" s="846"/>
      <c r="DV113" s="848" t="s">
        <v>203</v>
      </c>
      <c r="DW113" s="849"/>
      <c r="DX113" s="849"/>
      <c r="DY113" s="849"/>
      <c r="DZ113" s="850"/>
    </row>
    <row r="114" spans="1:130" s="54" customFormat="1" ht="26.25" customHeight="1">
      <c r="A114" s="982"/>
      <c r="B114" s="983"/>
      <c r="C114" s="852" t="s">
        <v>479</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11221</v>
      </c>
      <c r="AB114" s="845"/>
      <c r="AC114" s="845"/>
      <c r="AD114" s="845"/>
      <c r="AE114" s="846"/>
      <c r="AF114" s="847" t="s">
        <v>203</v>
      </c>
      <c r="AG114" s="845"/>
      <c r="AH114" s="845"/>
      <c r="AI114" s="845"/>
      <c r="AJ114" s="846"/>
      <c r="AK114" s="847" t="s">
        <v>203</v>
      </c>
      <c r="AL114" s="845"/>
      <c r="AM114" s="845"/>
      <c r="AN114" s="845"/>
      <c r="AO114" s="846"/>
      <c r="AP114" s="848" t="s">
        <v>203</v>
      </c>
      <c r="AQ114" s="849"/>
      <c r="AR114" s="849"/>
      <c r="AS114" s="849"/>
      <c r="AT114" s="850"/>
      <c r="AU114" s="1013"/>
      <c r="AV114" s="1014"/>
      <c r="AW114" s="1014"/>
      <c r="AX114" s="1014"/>
      <c r="AY114" s="1014"/>
      <c r="AZ114" s="851" t="s">
        <v>480</v>
      </c>
      <c r="BA114" s="852"/>
      <c r="BB114" s="852"/>
      <c r="BC114" s="852"/>
      <c r="BD114" s="852"/>
      <c r="BE114" s="852"/>
      <c r="BF114" s="852"/>
      <c r="BG114" s="852"/>
      <c r="BH114" s="852"/>
      <c r="BI114" s="852"/>
      <c r="BJ114" s="852"/>
      <c r="BK114" s="852"/>
      <c r="BL114" s="852"/>
      <c r="BM114" s="852"/>
      <c r="BN114" s="852"/>
      <c r="BO114" s="852"/>
      <c r="BP114" s="853"/>
      <c r="BQ114" s="854">
        <v>571454</v>
      </c>
      <c r="BR114" s="855"/>
      <c r="BS114" s="855"/>
      <c r="BT114" s="855"/>
      <c r="BU114" s="855"/>
      <c r="BV114" s="855">
        <v>537862</v>
      </c>
      <c r="BW114" s="855"/>
      <c r="BX114" s="855"/>
      <c r="BY114" s="855"/>
      <c r="BZ114" s="855"/>
      <c r="CA114" s="855">
        <v>489686</v>
      </c>
      <c r="CB114" s="855"/>
      <c r="CC114" s="855"/>
      <c r="CD114" s="855"/>
      <c r="CE114" s="855"/>
      <c r="CF114" s="856">
        <v>22.3</v>
      </c>
      <c r="CG114" s="857"/>
      <c r="CH114" s="857"/>
      <c r="CI114" s="857"/>
      <c r="CJ114" s="857"/>
      <c r="CK114" s="1019"/>
      <c r="CL114" s="1020"/>
      <c r="CM114" s="858" t="s">
        <v>481</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203</v>
      </c>
      <c r="DH114" s="845"/>
      <c r="DI114" s="845"/>
      <c r="DJ114" s="845"/>
      <c r="DK114" s="846"/>
      <c r="DL114" s="847" t="s">
        <v>203</v>
      </c>
      <c r="DM114" s="845"/>
      <c r="DN114" s="845"/>
      <c r="DO114" s="845"/>
      <c r="DP114" s="846"/>
      <c r="DQ114" s="847" t="s">
        <v>203</v>
      </c>
      <c r="DR114" s="845"/>
      <c r="DS114" s="845"/>
      <c r="DT114" s="845"/>
      <c r="DU114" s="846"/>
      <c r="DV114" s="848" t="s">
        <v>203</v>
      </c>
      <c r="DW114" s="849"/>
      <c r="DX114" s="849"/>
      <c r="DY114" s="849"/>
      <c r="DZ114" s="850"/>
    </row>
    <row r="115" spans="1:130" s="54" customFormat="1" ht="26.25" customHeight="1">
      <c r="A115" s="982"/>
      <c r="B115" s="983"/>
      <c r="C115" s="852" t="s">
        <v>375</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12886</v>
      </c>
      <c r="AB115" s="845"/>
      <c r="AC115" s="845"/>
      <c r="AD115" s="845"/>
      <c r="AE115" s="846"/>
      <c r="AF115" s="847">
        <v>12712</v>
      </c>
      <c r="AG115" s="845"/>
      <c r="AH115" s="845"/>
      <c r="AI115" s="845"/>
      <c r="AJ115" s="846"/>
      <c r="AK115" s="847">
        <v>11698</v>
      </c>
      <c r="AL115" s="845"/>
      <c r="AM115" s="845"/>
      <c r="AN115" s="845"/>
      <c r="AO115" s="846"/>
      <c r="AP115" s="848">
        <v>0.5</v>
      </c>
      <c r="AQ115" s="849"/>
      <c r="AR115" s="849"/>
      <c r="AS115" s="849"/>
      <c r="AT115" s="850"/>
      <c r="AU115" s="1013"/>
      <c r="AV115" s="1014"/>
      <c r="AW115" s="1014"/>
      <c r="AX115" s="1014"/>
      <c r="AY115" s="1014"/>
      <c r="AZ115" s="851" t="s">
        <v>149</v>
      </c>
      <c r="BA115" s="852"/>
      <c r="BB115" s="852"/>
      <c r="BC115" s="852"/>
      <c r="BD115" s="852"/>
      <c r="BE115" s="852"/>
      <c r="BF115" s="852"/>
      <c r="BG115" s="852"/>
      <c r="BH115" s="852"/>
      <c r="BI115" s="852"/>
      <c r="BJ115" s="852"/>
      <c r="BK115" s="852"/>
      <c r="BL115" s="852"/>
      <c r="BM115" s="852"/>
      <c r="BN115" s="852"/>
      <c r="BO115" s="852"/>
      <c r="BP115" s="853"/>
      <c r="BQ115" s="854" t="s">
        <v>203</v>
      </c>
      <c r="BR115" s="855"/>
      <c r="BS115" s="855"/>
      <c r="BT115" s="855"/>
      <c r="BU115" s="855"/>
      <c r="BV115" s="855" t="s">
        <v>203</v>
      </c>
      <c r="BW115" s="855"/>
      <c r="BX115" s="855"/>
      <c r="BY115" s="855"/>
      <c r="BZ115" s="855"/>
      <c r="CA115" s="855" t="s">
        <v>203</v>
      </c>
      <c r="CB115" s="855"/>
      <c r="CC115" s="855"/>
      <c r="CD115" s="855"/>
      <c r="CE115" s="855"/>
      <c r="CF115" s="856" t="s">
        <v>203</v>
      </c>
      <c r="CG115" s="857"/>
      <c r="CH115" s="857"/>
      <c r="CI115" s="857"/>
      <c r="CJ115" s="857"/>
      <c r="CK115" s="1019"/>
      <c r="CL115" s="1020"/>
      <c r="CM115" s="851" t="s">
        <v>30</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203</v>
      </c>
      <c r="DH115" s="845"/>
      <c r="DI115" s="845"/>
      <c r="DJ115" s="845"/>
      <c r="DK115" s="846"/>
      <c r="DL115" s="847" t="s">
        <v>203</v>
      </c>
      <c r="DM115" s="845"/>
      <c r="DN115" s="845"/>
      <c r="DO115" s="845"/>
      <c r="DP115" s="846"/>
      <c r="DQ115" s="847" t="s">
        <v>203</v>
      </c>
      <c r="DR115" s="845"/>
      <c r="DS115" s="845"/>
      <c r="DT115" s="845"/>
      <c r="DU115" s="846"/>
      <c r="DV115" s="848" t="s">
        <v>203</v>
      </c>
      <c r="DW115" s="849"/>
      <c r="DX115" s="849"/>
      <c r="DY115" s="849"/>
      <c r="DZ115" s="850"/>
    </row>
    <row r="116" spans="1:130" s="54" customFormat="1" ht="26.25" customHeight="1">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203</v>
      </c>
      <c r="AB116" s="845"/>
      <c r="AC116" s="845"/>
      <c r="AD116" s="845"/>
      <c r="AE116" s="846"/>
      <c r="AF116" s="847" t="s">
        <v>203</v>
      </c>
      <c r="AG116" s="845"/>
      <c r="AH116" s="845"/>
      <c r="AI116" s="845"/>
      <c r="AJ116" s="846"/>
      <c r="AK116" s="847" t="s">
        <v>203</v>
      </c>
      <c r="AL116" s="845"/>
      <c r="AM116" s="845"/>
      <c r="AN116" s="845"/>
      <c r="AO116" s="846"/>
      <c r="AP116" s="848" t="s">
        <v>203</v>
      </c>
      <c r="AQ116" s="849"/>
      <c r="AR116" s="849"/>
      <c r="AS116" s="849"/>
      <c r="AT116" s="850"/>
      <c r="AU116" s="1013"/>
      <c r="AV116" s="1014"/>
      <c r="AW116" s="1014"/>
      <c r="AX116" s="1014"/>
      <c r="AY116" s="1014"/>
      <c r="AZ116" s="866" t="s">
        <v>227</v>
      </c>
      <c r="BA116" s="867"/>
      <c r="BB116" s="867"/>
      <c r="BC116" s="867"/>
      <c r="BD116" s="867"/>
      <c r="BE116" s="867"/>
      <c r="BF116" s="867"/>
      <c r="BG116" s="867"/>
      <c r="BH116" s="867"/>
      <c r="BI116" s="867"/>
      <c r="BJ116" s="867"/>
      <c r="BK116" s="867"/>
      <c r="BL116" s="867"/>
      <c r="BM116" s="867"/>
      <c r="BN116" s="867"/>
      <c r="BO116" s="867"/>
      <c r="BP116" s="868"/>
      <c r="BQ116" s="854" t="s">
        <v>203</v>
      </c>
      <c r="BR116" s="855"/>
      <c r="BS116" s="855"/>
      <c r="BT116" s="855"/>
      <c r="BU116" s="855"/>
      <c r="BV116" s="855" t="s">
        <v>203</v>
      </c>
      <c r="BW116" s="855"/>
      <c r="BX116" s="855"/>
      <c r="BY116" s="855"/>
      <c r="BZ116" s="855"/>
      <c r="CA116" s="855" t="s">
        <v>203</v>
      </c>
      <c r="CB116" s="855"/>
      <c r="CC116" s="855"/>
      <c r="CD116" s="855"/>
      <c r="CE116" s="855"/>
      <c r="CF116" s="856" t="s">
        <v>203</v>
      </c>
      <c r="CG116" s="857"/>
      <c r="CH116" s="857"/>
      <c r="CI116" s="857"/>
      <c r="CJ116" s="857"/>
      <c r="CK116" s="1019"/>
      <c r="CL116" s="1020"/>
      <c r="CM116" s="858" t="s">
        <v>482</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v>84998</v>
      </c>
      <c r="DH116" s="845"/>
      <c r="DI116" s="845"/>
      <c r="DJ116" s="845"/>
      <c r="DK116" s="846"/>
      <c r="DL116" s="847">
        <v>73640</v>
      </c>
      <c r="DM116" s="845"/>
      <c r="DN116" s="845"/>
      <c r="DO116" s="845"/>
      <c r="DP116" s="846"/>
      <c r="DQ116" s="847">
        <v>63120</v>
      </c>
      <c r="DR116" s="845"/>
      <c r="DS116" s="845"/>
      <c r="DT116" s="845"/>
      <c r="DU116" s="846"/>
      <c r="DV116" s="848">
        <v>2.9</v>
      </c>
      <c r="DW116" s="849"/>
      <c r="DX116" s="849"/>
      <c r="DY116" s="849"/>
      <c r="DZ116" s="850"/>
    </row>
    <row r="117" spans="1:130" s="54" customFormat="1" ht="26.25" customHeight="1">
      <c r="A117" s="815" t="s">
        <v>279</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324</v>
      </c>
      <c r="Z117" s="817"/>
      <c r="AA117" s="870">
        <v>677341</v>
      </c>
      <c r="AB117" s="871"/>
      <c r="AC117" s="871"/>
      <c r="AD117" s="871"/>
      <c r="AE117" s="872"/>
      <c r="AF117" s="873">
        <v>769975</v>
      </c>
      <c r="AG117" s="871"/>
      <c r="AH117" s="871"/>
      <c r="AI117" s="871"/>
      <c r="AJ117" s="872"/>
      <c r="AK117" s="873">
        <v>781950</v>
      </c>
      <c r="AL117" s="871"/>
      <c r="AM117" s="871"/>
      <c r="AN117" s="871"/>
      <c r="AO117" s="872"/>
      <c r="AP117" s="874"/>
      <c r="AQ117" s="875"/>
      <c r="AR117" s="875"/>
      <c r="AS117" s="875"/>
      <c r="AT117" s="876"/>
      <c r="AU117" s="1013"/>
      <c r="AV117" s="1014"/>
      <c r="AW117" s="1014"/>
      <c r="AX117" s="1014"/>
      <c r="AY117" s="1014"/>
      <c r="AZ117" s="866" t="s">
        <v>483</v>
      </c>
      <c r="BA117" s="867"/>
      <c r="BB117" s="867"/>
      <c r="BC117" s="867"/>
      <c r="BD117" s="867"/>
      <c r="BE117" s="867"/>
      <c r="BF117" s="867"/>
      <c r="BG117" s="867"/>
      <c r="BH117" s="867"/>
      <c r="BI117" s="867"/>
      <c r="BJ117" s="867"/>
      <c r="BK117" s="867"/>
      <c r="BL117" s="867"/>
      <c r="BM117" s="867"/>
      <c r="BN117" s="867"/>
      <c r="BO117" s="867"/>
      <c r="BP117" s="868"/>
      <c r="BQ117" s="854" t="s">
        <v>203</v>
      </c>
      <c r="BR117" s="855"/>
      <c r="BS117" s="855"/>
      <c r="BT117" s="855"/>
      <c r="BU117" s="855"/>
      <c r="BV117" s="855" t="s">
        <v>203</v>
      </c>
      <c r="BW117" s="855"/>
      <c r="BX117" s="855"/>
      <c r="BY117" s="855"/>
      <c r="BZ117" s="855"/>
      <c r="CA117" s="855" t="s">
        <v>203</v>
      </c>
      <c r="CB117" s="855"/>
      <c r="CC117" s="855"/>
      <c r="CD117" s="855"/>
      <c r="CE117" s="855"/>
      <c r="CF117" s="856" t="s">
        <v>203</v>
      </c>
      <c r="CG117" s="857"/>
      <c r="CH117" s="857"/>
      <c r="CI117" s="857"/>
      <c r="CJ117" s="857"/>
      <c r="CK117" s="1019"/>
      <c r="CL117" s="1020"/>
      <c r="CM117" s="858" t="s">
        <v>337</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203</v>
      </c>
      <c r="DH117" s="845"/>
      <c r="DI117" s="845"/>
      <c r="DJ117" s="845"/>
      <c r="DK117" s="846"/>
      <c r="DL117" s="847" t="s">
        <v>203</v>
      </c>
      <c r="DM117" s="845"/>
      <c r="DN117" s="845"/>
      <c r="DO117" s="845"/>
      <c r="DP117" s="846"/>
      <c r="DQ117" s="847" t="s">
        <v>203</v>
      </c>
      <c r="DR117" s="845"/>
      <c r="DS117" s="845"/>
      <c r="DT117" s="845"/>
      <c r="DU117" s="846"/>
      <c r="DV117" s="848" t="s">
        <v>203</v>
      </c>
      <c r="DW117" s="849"/>
      <c r="DX117" s="849"/>
      <c r="DY117" s="849"/>
      <c r="DZ117" s="850"/>
    </row>
    <row r="118" spans="1:130" s="54" customFormat="1" ht="26.25" customHeight="1">
      <c r="A118" s="815" t="s">
        <v>95</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469</v>
      </c>
      <c r="AB118" s="816"/>
      <c r="AC118" s="816"/>
      <c r="AD118" s="816"/>
      <c r="AE118" s="817"/>
      <c r="AF118" s="818" t="s">
        <v>259</v>
      </c>
      <c r="AG118" s="816"/>
      <c r="AH118" s="816"/>
      <c r="AI118" s="816"/>
      <c r="AJ118" s="817"/>
      <c r="AK118" s="818" t="s">
        <v>389</v>
      </c>
      <c r="AL118" s="816"/>
      <c r="AM118" s="816"/>
      <c r="AN118" s="816"/>
      <c r="AO118" s="817"/>
      <c r="AP118" s="818" t="s">
        <v>470</v>
      </c>
      <c r="AQ118" s="816"/>
      <c r="AR118" s="816"/>
      <c r="AS118" s="816"/>
      <c r="AT118" s="819"/>
      <c r="AU118" s="1013"/>
      <c r="AV118" s="1014"/>
      <c r="AW118" s="1014"/>
      <c r="AX118" s="1014"/>
      <c r="AY118" s="1014"/>
      <c r="AZ118" s="877" t="s">
        <v>485</v>
      </c>
      <c r="BA118" s="864"/>
      <c r="BB118" s="864"/>
      <c r="BC118" s="864"/>
      <c r="BD118" s="864"/>
      <c r="BE118" s="864"/>
      <c r="BF118" s="864"/>
      <c r="BG118" s="864"/>
      <c r="BH118" s="864"/>
      <c r="BI118" s="864"/>
      <c r="BJ118" s="864"/>
      <c r="BK118" s="864"/>
      <c r="BL118" s="864"/>
      <c r="BM118" s="864"/>
      <c r="BN118" s="864"/>
      <c r="BO118" s="864"/>
      <c r="BP118" s="865"/>
      <c r="BQ118" s="878" t="s">
        <v>203</v>
      </c>
      <c r="BR118" s="879"/>
      <c r="BS118" s="879"/>
      <c r="BT118" s="879"/>
      <c r="BU118" s="879"/>
      <c r="BV118" s="879" t="s">
        <v>203</v>
      </c>
      <c r="BW118" s="879"/>
      <c r="BX118" s="879"/>
      <c r="BY118" s="879"/>
      <c r="BZ118" s="879"/>
      <c r="CA118" s="879" t="s">
        <v>203</v>
      </c>
      <c r="CB118" s="879"/>
      <c r="CC118" s="879"/>
      <c r="CD118" s="879"/>
      <c r="CE118" s="879"/>
      <c r="CF118" s="856" t="s">
        <v>203</v>
      </c>
      <c r="CG118" s="857"/>
      <c r="CH118" s="857"/>
      <c r="CI118" s="857"/>
      <c r="CJ118" s="857"/>
      <c r="CK118" s="1019"/>
      <c r="CL118" s="1020"/>
      <c r="CM118" s="858" t="s">
        <v>486</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203</v>
      </c>
      <c r="DH118" s="845"/>
      <c r="DI118" s="845"/>
      <c r="DJ118" s="845"/>
      <c r="DK118" s="846"/>
      <c r="DL118" s="847" t="s">
        <v>203</v>
      </c>
      <c r="DM118" s="845"/>
      <c r="DN118" s="845"/>
      <c r="DO118" s="845"/>
      <c r="DP118" s="846"/>
      <c r="DQ118" s="847" t="s">
        <v>203</v>
      </c>
      <c r="DR118" s="845"/>
      <c r="DS118" s="845"/>
      <c r="DT118" s="845"/>
      <c r="DU118" s="846"/>
      <c r="DV118" s="848" t="s">
        <v>203</v>
      </c>
      <c r="DW118" s="849"/>
      <c r="DX118" s="849"/>
      <c r="DY118" s="849"/>
      <c r="DZ118" s="850"/>
    </row>
    <row r="119" spans="1:130" s="54" customFormat="1" ht="26.25" customHeight="1">
      <c r="A119" s="1023" t="s">
        <v>385</v>
      </c>
      <c r="B119" s="1018"/>
      <c r="C119" s="836" t="s">
        <v>472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203</v>
      </c>
      <c r="AB119" s="825"/>
      <c r="AC119" s="825"/>
      <c r="AD119" s="825"/>
      <c r="AE119" s="826"/>
      <c r="AF119" s="827" t="s">
        <v>203</v>
      </c>
      <c r="AG119" s="825"/>
      <c r="AH119" s="825"/>
      <c r="AI119" s="825"/>
      <c r="AJ119" s="826"/>
      <c r="AK119" s="827" t="s">
        <v>203</v>
      </c>
      <c r="AL119" s="825"/>
      <c r="AM119" s="825"/>
      <c r="AN119" s="825"/>
      <c r="AO119" s="826"/>
      <c r="AP119" s="828" t="s">
        <v>203</v>
      </c>
      <c r="AQ119" s="829"/>
      <c r="AR119" s="829"/>
      <c r="AS119" s="829"/>
      <c r="AT119" s="830"/>
      <c r="AU119" s="1015"/>
      <c r="AV119" s="1016"/>
      <c r="AW119" s="1016"/>
      <c r="AX119" s="1016"/>
      <c r="AY119" s="1016"/>
      <c r="AZ119" s="83" t="s">
        <v>279</v>
      </c>
      <c r="BA119" s="83"/>
      <c r="BB119" s="83"/>
      <c r="BC119" s="83"/>
      <c r="BD119" s="83"/>
      <c r="BE119" s="83"/>
      <c r="BF119" s="83"/>
      <c r="BG119" s="83"/>
      <c r="BH119" s="83"/>
      <c r="BI119" s="83"/>
      <c r="BJ119" s="83"/>
      <c r="BK119" s="83"/>
      <c r="BL119" s="83"/>
      <c r="BM119" s="83"/>
      <c r="BN119" s="83"/>
      <c r="BO119" s="869" t="s">
        <v>169</v>
      </c>
      <c r="BP119" s="880"/>
      <c r="BQ119" s="878">
        <v>9359344</v>
      </c>
      <c r="BR119" s="879"/>
      <c r="BS119" s="879"/>
      <c r="BT119" s="879"/>
      <c r="BU119" s="879"/>
      <c r="BV119" s="879">
        <v>9213318</v>
      </c>
      <c r="BW119" s="879"/>
      <c r="BX119" s="879"/>
      <c r="BY119" s="879"/>
      <c r="BZ119" s="879"/>
      <c r="CA119" s="879">
        <v>8833620</v>
      </c>
      <c r="CB119" s="879"/>
      <c r="CC119" s="879"/>
      <c r="CD119" s="879"/>
      <c r="CE119" s="879"/>
      <c r="CF119" s="881"/>
      <c r="CG119" s="882"/>
      <c r="CH119" s="882"/>
      <c r="CI119" s="882"/>
      <c r="CJ119" s="883"/>
      <c r="CK119" s="1021"/>
      <c r="CL119" s="1022"/>
      <c r="CM119" s="884" t="s">
        <v>487</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t="s">
        <v>203</v>
      </c>
      <c r="DH119" s="888"/>
      <c r="DI119" s="888"/>
      <c r="DJ119" s="888"/>
      <c r="DK119" s="889"/>
      <c r="DL119" s="890" t="s">
        <v>203</v>
      </c>
      <c r="DM119" s="888"/>
      <c r="DN119" s="888"/>
      <c r="DO119" s="888"/>
      <c r="DP119" s="889"/>
      <c r="DQ119" s="890" t="s">
        <v>203</v>
      </c>
      <c r="DR119" s="888"/>
      <c r="DS119" s="888"/>
      <c r="DT119" s="888"/>
      <c r="DU119" s="889"/>
      <c r="DV119" s="891" t="s">
        <v>203</v>
      </c>
      <c r="DW119" s="892"/>
      <c r="DX119" s="892"/>
      <c r="DY119" s="892"/>
      <c r="DZ119" s="893"/>
    </row>
    <row r="120" spans="1:130" s="54" customFormat="1" ht="26.25" customHeight="1">
      <c r="A120" s="1024"/>
      <c r="B120" s="1020"/>
      <c r="C120" s="858" t="s">
        <v>132</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203</v>
      </c>
      <c r="AB120" s="845"/>
      <c r="AC120" s="845"/>
      <c r="AD120" s="845"/>
      <c r="AE120" s="846"/>
      <c r="AF120" s="847" t="s">
        <v>203</v>
      </c>
      <c r="AG120" s="845"/>
      <c r="AH120" s="845"/>
      <c r="AI120" s="845"/>
      <c r="AJ120" s="846"/>
      <c r="AK120" s="847" t="s">
        <v>203</v>
      </c>
      <c r="AL120" s="845"/>
      <c r="AM120" s="845"/>
      <c r="AN120" s="845"/>
      <c r="AO120" s="846"/>
      <c r="AP120" s="848" t="s">
        <v>203</v>
      </c>
      <c r="AQ120" s="849"/>
      <c r="AR120" s="849"/>
      <c r="AS120" s="849"/>
      <c r="AT120" s="850"/>
      <c r="AU120" s="986" t="s">
        <v>476</v>
      </c>
      <c r="AV120" s="987"/>
      <c r="AW120" s="987"/>
      <c r="AX120" s="987"/>
      <c r="AY120" s="988"/>
      <c r="AZ120" s="831" t="s">
        <v>218</v>
      </c>
      <c r="BA120" s="822"/>
      <c r="BB120" s="822"/>
      <c r="BC120" s="822"/>
      <c r="BD120" s="822"/>
      <c r="BE120" s="822"/>
      <c r="BF120" s="822"/>
      <c r="BG120" s="822"/>
      <c r="BH120" s="822"/>
      <c r="BI120" s="822"/>
      <c r="BJ120" s="822"/>
      <c r="BK120" s="822"/>
      <c r="BL120" s="822"/>
      <c r="BM120" s="822"/>
      <c r="BN120" s="822"/>
      <c r="BO120" s="822"/>
      <c r="BP120" s="823"/>
      <c r="BQ120" s="832">
        <v>1875267</v>
      </c>
      <c r="BR120" s="833"/>
      <c r="BS120" s="833"/>
      <c r="BT120" s="833"/>
      <c r="BU120" s="833"/>
      <c r="BV120" s="833">
        <v>1891231</v>
      </c>
      <c r="BW120" s="833"/>
      <c r="BX120" s="833"/>
      <c r="BY120" s="833"/>
      <c r="BZ120" s="833"/>
      <c r="CA120" s="833">
        <v>1890271</v>
      </c>
      <c r="CB120" s="833"/>
      <c r="CC120" s="833"/>
      <c r="CD120" s="833"/>
      <c r="CE120" s="833"/>
      <c r="CF120" s="834">
        <v>86</v>
      </c>
      <c r="CG120" s="835"/>
      <c r="CH120" s="835"/>
      <c r="CI120" s="835"/>
      <c r="CJ120" s="835"/>
      <c r="CK120" s="994" t="s">
        <v>276</v>
      </c>
      <c r="CL120" s="995"/>
      <c r="CM120" s="995"/>
      <c r="CN120" s="995"/>
      <c r="CO120" s="996"/>
      <c r="CP120" s="894" t="s">
        <v>189</v>
      </c>
      <c r="CQ120" s="895"/>
      <c r="CR120" s="895"/>
      <c r="CS120" s="895"/>
      <c r="CT120" s="895"/>
      <c r="CU120" s="895"/>
      <c r="CV120" s="895"/>
      <c r="CW120" s="895"/>
      <c r="CX120" s="895"/>
      <c r="CY120" s="895"/>
      <c r="CZ120" s="895"/>
      <c r="DA120" s="895"/>
      <c r="DB120" s="895"/>
      <c r="DC120" s="895"/>
      <c r="DD120" s="895"/>
      <c r="DE120" s="895"/>
      <c r="DF120" s="896"/>
      <c r="DG120" s="832">
        <v>1774673</v>
      </c>
      <c r="DH120" s="833"/>
      <c r="DI120" s="833"/>
      <c r="DJ120" s="833"/>
      <c r="DK120" s="833"/>
      <c r="DL120" s="833">
        <v>1958973</v>
      </c>
      <c r="DM120" s="833"/>
      <c r="DN120" s="833"/>
      <c r="DO120" s="833"/>
      <c r="DP120" s="833"/>
      <c r="DQ120" s="833">
        <v>1760594</v>
      </c>
      <c r="DR120" s="833"/>
      <c r="DS120" s="833"/>
      <c r="DT120" s="833"/>
      <c r="DU120" s="833"/>
      <c r="DV120" s="839">
        <v>80.099999999999994</v>
      </c>
      <c r="DW120" s="839"/>
      <c r="DX120" s="839"/>
      <c r="DY120" s="839"/>
      <c r="DZ120" s="840"/>
    </row>
    <row r="121" spans="1:130" s="54" customFormat="1" ht="26.25" customHeight="1">
      <c r="A121" s="1024"/>
      <c r="B121" s="1020"/>
      <c r="C121" s="866" t="s">
        <v>134</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203</v>
      </c>
      <c r="AB121" s="845"/>
      <c r="AC121" s="845"/>
      <c r="AD121" s="845"/>
      <c r="AE121" s="846"/>
      <c r="AF121" s="847" t="s">
        <v>203</v>
      </c>
      <c r="AG121" s="845"/>
      <c r="AH121" s="845"/>
      <c r="AI121" s="845"/>
      <c r="AJ121" s="846"/>
      <c r="AK121" s="847" t="s">
        <v>203</v>
      </c>
      <c r="AL121" s="845"/>
      <c r="AM121" s="845"/>
      <c r="AN121" s="845"/>
      <c r="AO121" s="846"/>
      <c r="AP121" s="848" t="s">
        <v>203</v>
      </c>
      <c r="AQ121" s="849"/>
      <c r="AR121" s="849"/>
      <c r="AS121" s="849"/>
      <c r="AT121" s="850"/>
      <c r="AU121" s="989"/>
      <c r="AV121" s="990"/>
      <c r="AW121" s="990"/>
      <c r="AX121" s="990"/>
      <c r="AY121" s="991"/>
      <c r="AZ121" s="851" t="s">
        <v>489</v>
      </c>
      <c r="BA121" s="852"/>
      <c r="BB121" s="852"/>
      <c r="BC121" s="852"/>
      <c r="BD121" s="852"/>
      <c r="BE121" s="852"/>
      <c r="BF121" s="852"/>
      <c r="BG121" s="852"/>
      <c r="BH121" s="852"/>
      <c r="BI121" s="852"/>
      <c r="BJ121" s="852"/>
      <c r="BK121" s="852"/>
      <c r="BL121" s="852"/>
      <c r="BM121" s="852"/>
      <c r="BN121" s="852"/>
      <c r="BO121" s="852"/>
      <c r="BP121" s="853"/>
      <c r="BQ121" s="854">
        <v>35971</v>
      </c>
      <c r="BR121" s="855"/>
      <c r="BS121" s="855"/>
      <c r="BT121" s="855"/>
      <c r="BU121" s="855"/>
      <c r="BV121" s="855">
        <v>28120</v>
      </c>
      <c r="BW121" s="855"/>
      <c r="BX121" s="855"/>
      <c r="BY121" s="855"/>
      <c r="BZ121" s="855"/>
      <c r="CA121" s="855">
        <v>22414</v>
      </c>
      <c r="CB121" s="855"/>
      <c r="CC121" s="855"/>
      <c r="CD121" s="855"/>
      <c r="CE121" s="855"/>
      <c r="CF121" s="856">
        <v>1</v>
      </c>
      <c r="CG121" s="857"/>
      <c r="CH121" s="857"/>
      <c r="CI121" s="857"/>
      <c r="CJ121" s="857"/>
      <c r="CK121" s="997"/>
      <c r="CL121" s="998"/>
      <c r="CM121" s="998"/>
      <c r="CN121" s="998"/>
      <c r="CO121" s="999"/>
      <c r="CP121" s="897" t="s">
        <v>216</v>
      </c>
      <c r="CQ121" s="898"/>
      <c r="CR121" s="898"/>
      <c r="CS121" s="898"/>
      <c r="CT121" s="898"/>
      <c r="CU121" s="898"/>
      <c r="CV121" s="898"/>
      <c r="CW121" s="898"/>
      <c r="CX121" s="898"/>
      <c r="CY121" s="898"/>
      <c r="CZ121" s="898"/>
      <c r="DA121" s="898"/>
      <c r="DB121" s="898"/>
      <c r="DC121" s="898"/>
      <c r="DD121" s="898"/>
      <c r="DE121" s="898"/>
      <c r="DF121" s="899"/>
      <c r="DG121" s="854">
        <v>1425238</v>
      </c>
      <c r="DH121" s="855"/>
      <c r="DI121" s="855"/>
      <c r="DJ121" s="855"/>
      <c r="DK121" s="855"/>
      <c r="DL121" s="855">
        <v>1444626</v>
      </c>
      <c r="DM121" s="855"/>
      <c r="DN121" s="855"/>
      <c r="DO121" s="855"/>
      <c r="DP121" s="855"/>
      <c r="DQ121" s="855">
        <v>1466043</v>
      </c>
      <c r="DR121" s="855"/>
      <c r="DS121" s="855"/>
      <c r="DT121" s="855"/>
      <c r="DU121" s="855"/>
      <c r="DV121" s="861">
        <v>66.7</v>
      </c>
      <c r="DW121" s="861"/>
      <c r="DX121" s="861"/>
      <c r="DY121" s="861"/>
      <c r="DZ121" s="862"/>
    </row>
    <row r="122" spans="1:130" s="54" customFormat="1" ht="26.25" customHeight="1">
      <c r="A122" s="1024"/>
      <c r="B122" s="1020"/>
      <c r="C122" s="858" t="s">
        <v>481</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203</v>
      </c>
      <c r="AB122" s="845"/>
      <c r="AC122" s="845"/>
      <c r="AD122" s="845"/>
      <c r="AE122" s="846"/>
      <c r="AF122" s="847" t="s">
        <v>203</v>
      </c>
      <c r="AG122" s="845"/>
      <c r="AH122" s="845"/>
      <c r="AI122" s="845"/>
      <c r="AJ122" s="846"/>
      <c r="AK122" s="847" t="s">
        <v>203</v>
      </c>
      <c r="AL122" s="845"/>
      <c r="AM122" s="845"/>
      <c r="AN122" s="845"/>
      <c r="AO122" s="846"/>
      <c r="AP122" s="848" t="s">
        <v>203</v>
      </c>
      <c r="AQ122" s="849"/>
      <c r="AR122" s="849"/>
      <c r="AS122" s="849"/>
      <c r="AT122" s="850"/>
      <c r="AU122" s="989"/>
      <c r="AV122" s="990"/>
      <c r="AW122" s="990"/>
      <c r="AX122" s="990"/>
      <c r="AY122" s="991"/>
      <c r="AZ122" s="877" t="s">
        <v>491</v>
      </c>
      <c r="BA122" s="864"/>
      <c r="BB122" s="864"/>
      <c r="BC122" s="864"/>
      <c r="BD122" s="864"/>
      <c r="BE122" s="864"/>
      <c r="BF122" s="864"/>
      <c r="BG122" s="864"/>
      <c r="BH122" s="864"/>
      <c r="BI122" s="864"/>
      <c r="BJ122" s="864"/>
      <c r="BK122" s="864"/>
      <c r="BL122" s="864"/>
      <c r="BM122" s="864"/>
      <c r="BN122" s="864"/>
      <c r="BO122" s="864"/>
      <c r="BP122" s="865"/>
      <c r="BQ122" s="878">
        <v>4575009</v>
      </c>
      <c r="BR122" s="879"/>
      <c r="BS122" s="879"/>
      <c r="BT122" s="879"/>
      <c r="BU122" s="879"/>
      <c r="BV122" s="879">
        <v>4608485</v>
      </c>
      <c r="BW122" s="879"/>
      <c r="BX122" s="879"/>
      <c r="BY122" s="879"/>
      <c r="BZ122" s="879"/>
      <c r="CA122" s="879">
        <v>4399372</v>
      </c>
      <c r="CB122" s="879"/>
      <c r="CC122" s="879"/>
      <c r="CD122" s="879"/>
      <c r="CE122" s="879"/>
      <c r="CF122" s="900">
        <v>200.1</v>
      </c>
      <c r="CG122" s="901"/>
      <c r="CH122" s="901"/>
      <c r="CI122" s="901"/>
      <c r="CJ122" s="901"/>
      <c r="CK122" s="997"/>
      <c r="CL122" s="998"/>
      <c r="CM122" s="998"/>
      <c r="CN122" s="998"/>
      <c r="CO122" s="999"/>
      <c r="CP122" s="897" t="s">
        <v>460</v>
      </c>
      <c r="CQ122" s="898"/>
      <c r="CR122" s="898"/>
      <c r="CS122" s="898"/>
      <c r="CT122" s="898"/>
      <c r="CU122" s="898"/>
      <c r="CV122" s="898"/>
      <c r="CW122" s="898"/>
      <c r="CX122" s="898"/>
      <c r="CY122" s="898"/>
      <c r="CZ122" s="898"/>
      <c r="DA122" s="898"/>
      <c r="DB122" s="898"/>
      <c r="DC122" s="898"/>
      <c r="DD122" s="898"/>
      <c r="DE122" s="898"/>
      <c r="DF122" s="899"/>
      <c r="DG122" s="854" t="s">
        <v>203</v>
      </c>
      <c r="DH122" s="855"/>
      <c r="DI122" s="855"/>
      <c r="DJ122" s="855"/>
      <c r="DK122" s="855"/>
      <c r="DL122" s="855" t="s">
        <v>203</v>
      </c>
      <c r="DM122" s="855"/>
      <c r="DN122" s="855"/>
      <c r="DO122" s="855"/>
      <c r="DP122" s="855"/>
      <c r="DQ122" s="855" t="s">
        <v>203</v>
      </c>
      <c r="DR122" s="855"/>
      <c r="DS122" s="855"/>
      <c r="DT122" s="855"/>
      <c r="DU122" s="855"/>
      <c r="DV122" s="861" t="s">
        <v>203</v>
      </c>
      <c r="DW122" s="861"/>
      <c r="DX122" s="861"/>
      <c r="DY122" s="861"/>
      <c r="DZ122" s="862"/>
    </row>
    <row r="123" spans="1:130" s="54" customFormat="1" ht="26.25" customHeight="1">
      <c r="A123" s="1024"/>
      <c r="B123" s="1020"/>
      <c r="C123" s="858" t="s">
        <v>482</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v>12886</v>
      </c>
      <c r="AB123" s="845"/>
      <c r="AC123" s="845"/>
      <c r="AD123" s="845"/>
      <c r="AE123" s="846"/>
      <c r="AF123" s="847">
        <v>12712</v>
      </c>
      <c r="AG123" s="845"/>
      <c r="AH123" s="845"/>
      <c r="AI123" s="845"/>
      <c r="AJ123" s="846"/>
      <c r="AK123" s="847">
        <v>11698</v>
      </c>
      <c r="AL123" s="845"/>
      <c r="AM123" s="845"/>
      <c r="AN123" s="845"/>
      <c r="AO123" s="846"/>
      <c r="AP123" s="848">
        <v>0.5</v>
      </c>
      <c r="AQ123" s="849"/>
      <c r="AR123" s="849"/>
      <c r="AS123" s="849"/>
      <c r="AT123" s="850"/>
      <c r="AU123" s="992"/>
      <c r="AV123" s="993"/>
      <c r="AW123" s="993"/>
      <c r="AX123" s="993"/>
      <c r="AY123" s="993"/>
      <c r="AZ123" s="83" t="s">
        <v>279</v>
      </c>
      <c r="BA123" s="83"/>
      <c r="BB123" s="83"/>
      <c r="BC123" s="83"/>
      <c r="BD123" s="83"/>
      <c r="BE123" s="83"/>
      <c r="BF123" s="83"/>
      <c r="BG123" s="83"/>
      <c r="BH123" s="83"/>
      <c r="BI123" s="83"/>
      <c r="BJ123" s="83"/>
      <c r="BK123" s="83"/>
      <c r="BL123" s="83"/>
      <c r="BM123" s="83"/>
      <c r="BN123" s="83"/>
      <c r="BO123" s="869" t="s">
        <v>492</v>
      </c>
      <c r="BP123" s="880"/>
      <c r="BQ123" s="902">
        <v>6486247</v>
      </c>
      <c r="BR123" s="903"/>
      <c r="BS123" s="903"/>
      <c r="BT123" s="903"/>
      <c r="BU123" s="903"/>
      <c r="BV123" s="903">
        <v>6527836</v>
      </c>
      <c r="BW123" s="903"/>
      <c r="BX123" s="903"/>
      <c r="BY123" s="903"/>
      <c r="BZ123" s="903"/>
      <c r="CA123" s="903">
        <v>6312057</v>
      </c>
      <c r="CB123" s="903"/>
      <c r="CC123" s="903"/>
      <c r="CD123" s="903"/>
      <c r="CE123" s="903"/>
      <c r="CF123" s="881"/>
      <c r="CG123" s="882"/>
      <c r="CH123" s="882"/>
      <c r="CI123" s="882"/>
      <c r="CJ123" s="883"/>
      <c r="CK123" s="997"/>
      <c r="CL123" s="998"/>
      <c r="CM123" s="998"/>
      <c r="CN123" s="998"/>
      <c r="CO123" s="999"/>
      <c r="CP123" s="897" t="s">
        <v>380</v>
      </c>
      <c r="CQ123" s="898"/>
      <c r="CR123" s="898"/>
      <c r="CS123" s="898"/>
      <c r="CT123" s="898"/>
      <c r="CU123" s="898"/>
      <c r="CV123" s="898"/>
      <c r="CW123" s="898"/>
      <c r="CX123" s="898"/>
      <c r="CY123" s="898"/>
      <c r="CZ123" s="898"/>
      <c r="DA123" s="898"/>
      <c r="DB123" s="898"/>
      <c r="DC123" s="898"/>
      <c r="DD123" s="898"/>
      <c r="DE123" s="898"/>
      <c r="DF123" s="899"/>
      <c r="DG123" s="844" t="s">
        <v>203</v>
      </c>
      <c r="DH123" s="845"/>
      <c r="DI123" s="845"/>
      <c r="DJ123" s="845"/>
      <c r="DK123" s="846"/>
      <c r="DL123" s="847" t="s">
        <v>203</v>
      </c>
      <c r="DM123" s="845"/>
      <c r="DN123" s="845"/>
      <c r="DO123" s="845"/>
      <c r="DP123" s="846"/>
      <c r="DQ123" s="847" t="s">
        <v>203</v>
      </c>
      <c r="DR123" s="845"/>
      <c r="DS123" s="845"/>
      <c r="DT123" s="845"/>
      <c r="DU123" s="846"/>
      <c r="DV123" s="848" t="s">
        <v>203</v>
      </c>
      <c r="DW123" s="849"/>
      <c r="DX123" s="849"/>
      <c r="DY123" s="849"/>
      <c r="DZ123" s="850"/>
    </row>
    <row r="124" spans="1:130" s="54" customFormat="1" ht="26.25" customHeight="1">
      <c r="A124" s="1024"/>
      <c r="B124" s="1020"/>
      <c r="C124" s="858" t="s">
        <v>337</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203</v>
      </c>
      <c r="AB124" s="845"/>
      <c r="AC124" s="845"/>
      <c r="AD124" s="845"/>
      <c r="AE124" s="846"/>
      <c r="AF124" s="847" t="s">
        <v>203</v>
      </c>
      <c r="AG124" s="845"/>
      <c r="AH124" s="845"/>
      <c r="AI124" s="845"/>
      <c r="AJ124" s="846"/>
      <c r="AK124" s="847" t="s">
        <v>203</v>
      </c>
      <c r="AL124" s="845"/>
      <c r="AM124" s="845"/>
      <c r="AN124" s="845"/>
      <c r="AO124" s="846"/>
      <c r="AP124" s="848" t="s">
        <v>203</v>
      </c>
      <c r="AQ124" s="849"/>
      <c r="AR124" s="849"/>
      <c r="AS124" s="849"/>
      <c r="AT124" s="850"/>
      <c r="AU124" s="908" t="s">
        <v>493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123.7</v>
      </c>
      <c r="BR124" s="912"/>
      <c r="BS124" s="912"/>
      <c r="BT124" s="912"/>
      <c r="BU124" s="912"/>
      <c r="BV124" s="912">
        <v>122.1</v>
      </c>
      <c r="BW124" s="912"/>
      <c r="BX124" s="912"/>
      <c r="BY124" s="912"/>
      <c r="BZ124" s="912"/>
      <c r="CA124" s="912">
        <v>114.6</v>
      </c>
      <c r="CB124" s="912"/>
      <c r="CC124" s="912"/>
      <c r="CD124" s="912"/>
      <c r="CE124" s="912"/>
      <c r="CF124" s="913"/>
      <c r="CG124" s="914"/>
      <c r="CH124" s="914"/>
      <c r="CI124" s="914"/>
      <c r="CJ124" s="915"/>
      <c r="CK124" s="1000"/>
      <c r="CL124" s="1000"/>
      <c r="CM124" s="1000"/>
      <c r="CN124" s="1000"/>
      <c r="CO124" s="1001"/>
      <c r="CP124" s="897" t="s">
        <v>494</v>
      </c>
      <c r="CQ124" s="898"/>
      <c r="CR124" s="898"/>
      <c r="CS124" s="898"/>
      <c r="CT124" s="898"/>
      <c r="CU124" s="898"/>
      <c r="CV124" s="898"/>
      <c r="CW124" s="898"/>
      <c r="CX124" s="898"/>
      <c r="CY124" s="898"/>
      <c r="CZ124" s="898"/>
      <c r="DA124" s="898"/>
      <c r="DB124" s="898"/>
      <c r="DC124" s="898"/>
      <c r="DD124" s="898"/>
      <c r="DE124" s="898"/>
      <c r="DF124" s="899"/>
      <c r="DG124" s="887">
        <v>287670</v>
      </c>
      <c r="DH124" s="888"/>
      <c r="DI124" s="888"/>
      <c r="DJ124" s="888"/>
      <c r="DK124" s="889"/>
      <c r="DL124" s="890" t="s">
        <v>203</v>
      </c>
      <c r="DM124" s="888"/>
      <c r="DN124" s="888"/>
      <c r="DO124" s="888"/>
      <c r="DP124" s="889"/>
      <c r="DQ124" s="890" t="s">
        <v>203</v>
      </c>
      <c r="DR124" s="888"/>
      <c r="DS124" s="888"/>
      <c r="DT124" s="888"/>
      <c r="DU124" s="889"/>
      <c r="DV124" s="891" t="s">
        <v>203</v>
      </c>
      <c r="DW124" s="892"/>
      <c r="DX124" s="892"/>
      <c r="DY124" s="892"/>
      <c r="DZ124" s="893"/>
    </row>
    <row r="125" spans="1:130" s="54" customFormat="1" ht="26.25" customHeight="1">
      <c r="A125" s="1024"/>
      <c r="B125" s="1020"/>
      <c r="C125" s="858" t="s">
        <v>486</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203</v>
      </c>
      <c r="AB125" s="845"/>
      <c r="AC125" s="845"/>
      <c r="AD125" s="845"/>
      <c r="AE125" s="846"/>
      <c r="AF125" s="847" t="s">
        <v>203</v>
      </c>
      <c r="AG125" s="845"/>
      <c r="AH125" s="845"/>
      <c r="AI125" s="845"/>
      <c r="AJ125" s="846"/>
      <c r="AK125" s="847" t="s">
        <v>203</v>
      </c>
      <c r="AL125" s="845"/>
      <c r="AM125" s="845"/>
      <c r="AN125" s="845"/>
      <c r="AO125" s="846"/>
      <c r="AP125" s="848" t="s">
        <v>203</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495</v>
      </c>
      <c r="CL125" s="995"/>
      <c r="CM125" s="995"/>
      <c r="CN125" s="995"/>
      <c r="CO125" s="996"/>
      <c r="CP125" s="831" t="s">
        <v>136</v>
      </c>
      <c r="CQ125" s="822"/>
      <c r="CR125" s="822"/>
      <c r="CS125" s="822"/>
      <c r="CT125" s="822"/>
      <c r="CU125" s="822"/>
      <c r="CV125" s="822"/>
      <c r="CW125" s="822"/>
      <c r="CX125" s="822"/>
      <c r="CY125" s="822"/>
      <c r="CZ125" s="822"/>
      <c r="DA125" s="822"/>
      <c r="DB125" s="822"/>
      <c r="DC125" s="822"/>
      <c r="DD125" s="822"/>
      <c r="DE125" s="822"/>
      <c r="DF125" s="823"/>
      <c r="DG125" s="832" t="s">
        <v>203</v>
      </c>
      <c r="DH125" s="833"/>
      <c r="DI125" s="833"/>
      <c r="DJ125" s="833"/>
      <c r="DK125" s="833"/>
      <c r="DL125" s="833" t="s">
        <v>203</v>
      </c>
      <c r="DM125" s="833"/>
      <c r="DN125" s="833"/>
      <c r="DO125" s="833"/>
      <c r="DP125" s="833"/>
      <c r="DQ125" s="833" t="s">
        <v>203</v>
      </c>
      <c r="DR125" s="833"/>
      <c r="DS125" s="833"/>
      <c r="DT125" s="833"/>
      <c r="DU125" s="833"/>
      <c r="DV125" s="839" t="s">
        <v>203</v>
      </c>
      <c r="DW125" s="839"/>
      <c r="DX125" s="839"/>
      <c r="DY125" s="839"/>
      <c r="DZ125" s="840"/>
    </row>
    <row r="126" spans="1:130" s="54" customFormat="1" ht="26.25" customHeight="1">
      <c r="A126" s="1024"/>
      <c r="B126" s="1020"/>
      <c r="C126" s="858" t="s">
        <v>487</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203</v>
      </c>
      <c r="AB126" s="845"/>
      <c r="AC126" s="845"/>
      <c r="AD126" s="845"/>
      <c r="AE126" s="846"/>
      <c r="AF126" s="847" t="s">
        <v>203</v>
      </c>
      <c r="AG126" s="845"/>
      <c r="AH126" s="845"/>
      <c r="AI126" s="845"/>
      <c r="AJ126" s="846"/>
      <c r="AK126" s="847" t="s">
        <v>203</v>
      </c>
      <c r="AL126" s="845"/>
      <c r="AM126" s="845"/>
      <c r="AN126" s="845"/>
      <c r="AO126" s="846"/>
      <c r="AP126" s="848" t="s">
        <v>203</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417</v>
      </c>
      <c r="CQ126" s="852"/>
      <c r="CR126" s="852"/>
      <c r="CS126" s="852"/>
      <c r="CT126" s="852"/>
      <c r="CU126" s="852"/>
      <c r="CV126" s="852"/>
      <c r="CW126" s="852"/>
      <c r="CX126" s="852"/>
      <c r="CY126" s="852"/>
      <c r="CZ126" s="852"/>
      <c r="DA126" s="852"/>
      <c r="DB126" s="852"/>
      <c r="DC126" s="852"/>
      <c r="DD126" s="852"/>
      <c r="DE126" s="852"/>
      <c r="DF126" s="853"/>
      <c r="DG126" s="854" t="s">
        <v>203</v>
      </c>
      <c r="DH126" s="855"/>
      <c r="DI126" s="855"/>
      <c r="DJ126" s="855"/>
      <c r="DK126" s="855"/>
      <c r="DL126" s="855" t="s">
        <v>203</v>
      </c>
      <c r="DM126" s="855"/>
      <c r="DN126" s="855"/>
      <c r="DO126" s="855"/>
      <c r="DP126" s="855"/>
      <c r="DQ126" s="855" t="s">
        <v>203</v>
      </c>
      <c r="DR126" s="855"/>
      <c r="DS126" s="855"/>
      <c r="DT126" s="855"/>
      <c r="DU126" s="855"/>
      <c r="DV126" s="861" t="s">
        <v>203</v>
      </c>
      <c r="DW126" s="861"/>
      <c r="DX126" s="861"/>
      <c r="DY126" s="861"/>
      <c r="DZ126" s="862"/>
    </row>
    <row r="127" spans="1:130" s="54" customFormat="1" ht="26.25" customHeight="1">
      <c r="A127" s="1025"/>
      <c r="B127" s="1022"/>
      <c r="C127" s="884" t="s">
        <v>74</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t="s">
        <v>203</v>
      </c>
      <c r="AB127" s="845"/>
      <c r="AC127" s="845"/>
      <c r="AD127" s="845"/>
      <c r="AE127" s="846"/>
      <c r="AF127" s="847" t="s">
        <v>203</v>
      </c>
      <c r="AG127" s="845"/>
      <c r="AH127" s="845"/>
      <c r="AI127" s="845"/>
      <c r="AJ127" s="846"/>
      <c r="AK127" s="847" t="s">
        <v>203</v>
      </c>
      <c r="AL127" s="845"/>
      <c r="AM127" s="845"/>
      <c r="AN127" s="845"/>
      <c r="AO127" s="846"/>
      <c r="AP127" s="848" t="s">
        <v>203</v>
      </c>
      <c r="AQ127" s="849"/>
      <c r="AR127" s="849"/>
      <c r="AS127" s="849"/>
      <c r="AT127" s="850"/>
      <c r="AU127" s="77"/>
      <c r="AV127" s="77"/>
      <c r="AW127" s="77"/>
      <c r="AX127" s="935" t="s">
        <v>498</v>
      </c>
      <c r="AY127" s="905"/>
      <c r="AZ127" s="905"/>
      <c r="BA127" s="905"/>
      <c r="BB127" s="905"/>
      <c r="BC127" s="905"/>
      <c r="BD127" s="905"/>
      <c r="BE127" s="906"/>
      <c r="BF127" s="904" t="s">
        <v>499</v>
      </c>
      <c r="BG127" s="905"/>
      <c r="BH127" s="905"/>
      <c r="BI127" s="905"/>
      <c r="BJ127" s="905"/>
      <c r="BK127" s="905"/>
      <c r="BL127" s="906"/>
      <c r="BM127" s="904" t="s">
        <v>418</v>
      </c>
      <c r="BN127" s="905"/>
      <c r="BO127" s="905"/>
      <c r="BP127" s="905"/>
      <c r="BQ127" s="905"/>
      <c r="BR127" s="905"/>
      <c r="BS127" s="906"/>
      <c r="BT127" s="904" t="s">
        <v>409</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441</v>
      </c>
      <c r="CQ127" s="852"/>
      <c r="CR127" s="852"/>
      <c r="CS127" s="852"/>
      <c r="CT127" s="852"/>
      <c r="CU127" s="852"/>
      <c r="CV127" s="852"/>
      <c r="CW127" s="852"/>
      <c r="CX127" s="852"/>
      <c r="CY127" s="852"/>
      <c r="CZ127" s="852"/>
      <c r="DA127" s="852"/>
      <c r="DB127" s="852"/>
      <c r="DC127" s="852"/>
      <c r="DD127" s="852"/>
      <c r="DE127" s="852"/>
      <c r="DF127" s="853"/>
      <c r="DG127" s="854" t="s">
        <v>203</v>
      </c>
      <c r="DH127" s="855"/>
      <c r="DI127" s="855"/>
      <c r="DJ127" s="855"/>
      <c r="DK127" s="855"/>
      <c r="DL127" s="855" t="s">
        <v>203</v>
      </c>
      <c r="DM127" s="855"/>
      <c r="DN127" s="855"/>
      <c r="DO127" s="855"/>
      <c r="DP127" s="855"/>
      <c r="DQ127" s="855" t="s">
        <v>203</v>
      </c>
      <c r="DR127" s="855"/>
      <c r="DS127" s="855"/>
      <c r="DT127" s="855"/>
      <c r="DU127" s="855"/>
      <c r="DV127" s="861" t="s">
        <v>203</v>
      </c>
      <c r="DW127" s="861"/>
      <c r="DX127" s="861"/>
      <c r="DY127" s="861"/>
      <c r="DZ127" s="862"/>
    </row>
    <row r="128" spans="1:130" s="54" customFormat="1" ht="26.25" customHeight="1">
      <c r="A128" s="956" t="s">
        <v>500</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8</v>
      </c>
      <c r="X128" s="958"/>
      <c r="Y128" s="958"/>
      <c r="Z128" s="959"/>
      <c r="AA128" s="824">
        <v>11732</v>
      </c>
      <c r="AB128" s="825"/>
      <c r="AC128" s="825"/>
      <c r="AD128" s="825"/>
      <c r="AE128" s="826"/>
      <c r="AF128" s="827">
        <v>8433</v>
      </c>
      <c r="AG128" s="825"/>
      <c r="AH128" s="825"/>
      <c r="AI128" s="825"/>
      <c r="AJ128" s="826"/>
      <c r="AK128" s="827">
        <v>6155</v>
      </c>
      <c r="AL128" s="825"/>
      <c r="AM128" s="825"/>
      <c r="AN128" s="825"/>
      <c r="AO128" s="826"/>
      <c r="AP128" s="960"/>
      <c r="AQ128" s="961"/>
      <c r="AR128" s="961"/>
      <c r="AS128" s="961"/>
      <c r="AT128" s="962"/>
      <c r="AU128" s="77"/>
      <c r="AV128" s="77"/>
      <c r="AW128" s="77"/>
      <c r="AX128" s="821" t="s">
        <v>310</v>
      </c>
      <c r="AY128" s="822"/>
      <c r="AZ128" s="822"/>
      <c r="BA128" s="822"/>
      <c r="BB128" s="822"/>
      <c r="BC128" s="822"/>
      <c r="BD128" s="822"/>
      <c r="BE128" s="823"/>
      <c r="BF128" s="963" t="s">
        <v>203</v>
      </c>
      <c r="BG128" s="964"/>
      <c r="BH128" s="964"/>
      <c r="BI128" s="964"/>
      <c r="BJ128" s="964"/>
      <c r="BK128" s="964"/>
      <c r="BL128" s="965"/>
      <c r="BM128" s="963">
        <v>15</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401</v>
      </c>
      <c r="CQ128" s="917"/>
      <c r="CR128" s="917"/>
      <c r="CS128" s="917"/>
      <c r="CT128" s="917"/>
      <c r="CU128" s="917"/>
      <c r="CV128" s="917"/>
      <c r="CW128" s="917"/>
      <c r="CX128" s="917"/>
      <c r="CY128" s="917"/>
      <c r="CZ128" s="917"/>
      <c r="DA128" s="917"/>
      <c r="DB128" s="917"/>
      <c r="DC128" s="917"/>
      <c r="DD128" s="917"/>
      <c r="DE128" s="917"/>
      <c r="DF128" s="918"/>
      <c r="DG128" s="919" t="s">
        <v>203</v>
      </c>
      <c r="DH128" s="920"/>
      <c r="DI128" s="920"/>
      <c r="DJ128" s="920"/>
      <c r="DK128" s="920"/>
      <c r="DL128" s="920" t="s">
        <v>203</v>
      </c>
      <c r="DM128" s="920"/>
      <c r="DN128" s="920"/>
      <c r="DO128" s="920"/>
      <c r="DP128" s="920"/>
      <c r="DQ128" s="920" t="s">
        <v>203</v>
      </c>
      <c r="DR128" s="920"/>
      <c r="DS128" s="920"/>
      <c r="DT128" s="920"/>
      <c r="DU128" s="920"/>
      <c r="DV128" s="921" t="s">
        <v>203</v>
      </c>
      <c r="DW128" s="921"/>
      <c r="DX128" s="921"/>
      <c r="DY128" s="921"/>
      <c r="DZ128" s="922"/>
    </row>
    <row r="129" spans="1:131" s="54" customFormat="1" ht="26.25" customHeight="1">
      <c r="A129" s="841" t="s">
        <v>173</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243</v>
      </c>
      <c r="X129" s="924"/>
      <c r="Y129" s="924"/>
      <c r="Z129" s="925"/>
      <c r="AA129" s="844">
        <v>2681486</v>
      </c>
      <c r="AB129" s="845"/>
      <c r="AC129" s="845"/>
      <c r="AD129" s="845"/>
      <c r="AE129" s="846"/>
      <c r="AF129" s="847">
        <v>2620662</v>
      </c>
      <c r="AG129" s="845"/>
      <c r="AH129" s="845"/>
      <c r="AI129" s="845"/>
      <c r="AJ129" s="846"/>
      <c r="AK129" s="847">
        <v>2628126</v>
      </c>
      <c r="AL129" s="845"/>
      <c r="AM129" s="845"/>
      <c r="AN129" s="845"/>
      <c r="AO129" s="846"/>
      <c r="AP129" s="926"/>
      <c r="AQ129" s="927"/>
      <c r="AR129" s="927"/>
      <c r="AS129" s="927"/>
      <c r="AT129" s="928"/>
      <c r="AU129" s="79"/>
      <c r="AV129" s="79"/>
      <c r="AW129" s="79"/>
      <c r="AX129" s="929" t="s">
        <v>119</v>
      </c>
      <c r="AY129" s="852"/>
      <c r="AZ129" s="852"/>
      <c r="BA129" s="852"/>
      <c r="BB129" s="852"/>
      <c r="BC129" s="852"/>
      <c r="BD129" s="852"/>
      <c r="BE129" s="853"/>
      <c r="BF129" s="930" t="s">
        <v>203</v>
      </c>
      <c r="BG129" s="931"/>
      <c r="BH129" s="931"/>
      <c r="BI129" s="931"/>
      <c r="BJ129" s="931"/>
      <c r="BK129" s="931"/>
      <c r="BL129" s="932"/>
      <c r="BM129" s="930">
        <v>20</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41" t="s">
        <v>501</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502</v>
      </c>
      <c r="X130" s="924"/>
      <c r="Y130" s="924"/>
      <c r="Z130" s="925"/>
      <c r="AA130" s="844">
        <v>359083</v>
      </c>
      <c r="AB130" s="845"/>
      <c r="AC130" s="845"/>
      <c r="AD130" s="845"/>
      <c r="AE130" s="846"/>
      <c r="AF130" s="847">
        <v>421781</v>
      </c>
      <c r="AG130" s="845"/>
      <c r="AH130" s="845"/>
      <c r="AI130" s="845"/>
      <c r="AJ130" s="846"/>
      <c r="AK130" s="847">
        <v>429437</v>
      </c>
      <c r="AL130" s="845"/>
      <c r="AM130" s="845"/>
      <c r="AN130" s="845"/>
      <c r="AO130" s="846"/>
      <c r="AP130" s="926"/>
      <c r="AQ130" s="927"/>
      <c r="AR130" s="927"/>
      <c r="AS130" s="927"/>
      <c r="AT130" s="928"/>
      <c r="AU130" s="79"/>
      <c r="AV130" s="79"/>
      <c r="AW130" s="79"/>
      <c r="AX130" s="929" t="s">
        <v>426</v>
      </c>
      <c r="AY130" s="852"/>
      <c r="AZ130" s="852"/>
      <c r="BA130" s="852"/>
      <c r="BB130" s="852"/>
      <c r="BC130" s="852"/>
      <c r="BD130" s="852"/>
      <c r="BE130" s="853"/>
      <c r="BF130" s="936">
        <v>14.8</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176</v>
      </c>
      <c r="X131" s="944"/>
      <c r="Y131" s="944"/>
      <c r="Z131" s="945"/>
      <c r="AA131" s="887">
        <v>2322403</v>
      </c>
      <c r="AB131" s="888"/>
      <c r="AC131" s="888"/>
      <c r="AD131" s="888"/>
      <c r="AE131" s="889"/>
      <c r="AF131" s="890">
        <v>2198881</v>
      </c>
      <c r="AG131" s="888"/>
      <c r="AH131" s="888"/>
      <c r="AI131" s="888"/>
      <c r="AJ131" s="889"/>
      <c r="AK131" s="890">
        <v>2198689</v>
      </c>
      <c r="AL131" s="888"/>
      <c r="AM131" s="888"/>
      <c r="AN131" s="888"/>
      <c r="AO131" s="889"/>
      <c r="AP131" s="946"/>
      <c r="AQ131" s="947"/>
      <c r="AR131" s="947"/>
      <c r="AS131" s="947"/>
      <c r="AT131" s="948"/>
      <c r="AU131" s="79"/>
      <c r="AV131" s="79"/>
      <c r="AW131" s="79"/>
      <c r="AX131" s="949" t="s">
        <v>473</v>
      </c>
      <c r="AY131" s="917"/>
      <c r="AZ131" s="917"/>
      <c r="BA131" s="917"/>
      <c r="BB131" s="917"/>
      <c r="BC131" s="917"/>
      <c r="BD131" s="917"/>
      <c r="BE131" s="918"/>
      <c r="BF131" s="950">
        <v>114.6</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7" t="s">
        <v>28</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503</v>
      </c>
      <c r="W132" s="1026"/>
      <c r="X132" s="1026"/>
      <c r="Y132" s="1026"/>
      <c r="Z132" s="1027"/>
      <c r="AA132" s="1028">
        <v>13.198656740000001</v>
      </c>
      <c r="AB132" s="1029"/>
      <c r="AC132" s="1029"/>
      <c r="AD132" s="1029"/>
      <c r="AE132" s="1030"/>
      <c r="AF132" s="1031">
        <v>15.45154103</v>
      </c>
      <c r="AG132" s="1029"/>
      <c r="AH132" s="1029"/>
      <c r="AI132" s="1029"/>
      <c r="AJ132" s="1030"/>
      <c r="AK132" s="1031">
        <v>15.752932769999999</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82</v>
      </c>
      <c r="W133" s="1033"/>
      <c r="X133" s="1033"/>
      <c r="Y133" s="1033"/>
      <c r="Z133" s="1034"/>
      <c r="AA133" s="1035">
        <v>13.3</v>
      </c>
      <c r="AB133" s="1036"/>
      <c r="AC133" s="1036"/>
      <c r="AD133" s="1036"/>
      <c r="AE133" s="1037"/>
      <c r="AF133" s="1035">
        <v>14</v>
      </c>
      <c r="AG133" s="1036"/>
      <c r="AH133" s="1036"/>
      <c r="AI133" s="1036"/>
      <c r="AJ133" s="1037"/>
      <c r="AK133" s="1035">
        <v>14.8</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5MidwrwPuF+W3lt8LK2FKSbUz76pUwVbkqvAbs+VW5t45YwBZWzk+WOIC2i/bl4inWwDf766I87de3OBkIc6hg==" saltValue="ROxWnMwydOVlqvmdVGEea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100</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796FGegNAt93Zk2XYFrOiXQQWJEE2eiUhQLjbO4BWaAAhrwHiwPytz8/cVaMJa6Cm/h6wEADlGnvmLu6mZk9Dg==" saltValue="PTvL86b50fK0sbfYy2UkXQ=="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R8IxIybdfTBbCgdh0R/RcFkmqYmagOVxtsT8QsQRvY4P1HDXwn9Kjw54KkYcVMdHHXe+02yduAtyhhhsYhczg==" saltValue="uDTk2y5j97BtP79nYRAalA==" spinCount="100000" sheet="1" objects="1" scenarios="1"/>
  <phoneticPr fontId="5"/>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224</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86</v>
      </c>
      <c r="AP7" s="144"/>
      <c r="AQ7" s="155" t="s">
        <v>506</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507</v>
      </c>
      <c r="AQ8" s="156" t="s">
        <v>509</v>
      </c>
      <c r="AR8" s="170" t="s">
        <v>152</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510</v>
      </c>
      <c r="AL9" s="1040"/>
      <c r="AM9" s="1040"/>
      <c r="AN9" s="1041"/>
      <c r="AO9" s="134">
        <v>674649</v>
      </c>
      <c r="AP9" s="134">
        <v>131922</v>
      </c>
      <c r="AQ9" s="157">
        <v>116834</v>
      </c>
      <c r="AR9" s="171">
        <v>12.9</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504</v>
      </c>
      <c r="AL10" s="1040"/>
      <c r="AM10" s="1040"/>
      <c r="AN10" s="1041"/>
      <c r="AO10" s="135">
        <v>64719</v>
      </c>
      <c r="AP10" s="135">
        <v>12655</v>
      </c>
      <c r="AQ10" s="158">
        <v>12766</v>
      </c>
      <c r="AR10" s="172">
        <v>-0.9</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209</v>
      </c>
      <c r="AL11" s="1040"/>
      <c r="AM11" s="1040"/>
      <c r="AN11" s="1041"/>
      <c r="AO11" s="135">
        <v>125814</v>
      </c>
      <c r="AP11" s="135">
        <v>24602</v>
      </c>
      <c r="AQ11" s="158">
        <v>19336</v>
      </c>
      <c r="AR11" s="172">
        <v>27.2</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398</v>
      </c>
      <c r="AL12" s="1040"/>
      <c r="AM12" s="1040"/>
      <c r="AN12" s="1041"/>
      <c r="AO12" s="135" t="s">
        <v>203</v>
      </c>
      <c r="AP12" s="135" t="s">
        <v>203</v>
      </c>
      <c r="AQ12" s="158">
        <v>1049</v>
      </c>
      <c r="AR12" s="172" t="s">
        <v>203</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241</v>
      </c>
      <c r="AL13" s="1040"/>
      <c r="AM13" s="1040"/>
      <c r="AN13" s="1041"/>
      <c r="AO13" s="135" t="s">
        <v>203</v>
      </c>
      <c r="AP13" s="135" t="s">
        <v>203</v>
      </c>
      <c r="AQ13" s="158" t="s">
        <v>203</v>
      </c>
      <c r="AR13" s="172" t="s">
        <v>203</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294</v>
      </c>
      <c r="AL14" s="1040"/>
      <c r="AM14" s="1040"/>
      <c r="AN14" s="1041"/>
      <c r="AO14" s="135">
        <v>13904</v>
      </c>
      <c r="AP14" s="135">
        <v>2719</v>
      </c>
      <c r="AQ14" s="158">
        <v>5063</v>
      </c>
      <c r="AR14" s="172">
        <v>-46.3</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511</v>
      </c>
      <c r="AL15" s="1040"/>
      <c r="AM15" s="1040"/>
      <c r="AN15" s="1041"/>
      <c r="AO15" s="135">
        <v>15334</v>
      </c>
      <c r="AP15" s="135">
        <v>2998</v>
      </c>
      <c r="AQ15" s="158">
        <v>3168</v>
      </c>
      <c r="AR15" s="172">
        <v>-5.4</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313</v>
      </c>
      <c r="AL16" s="1043"/>
      <c r="AM16" s="1043"/>
      <c r="AN16" s="1044"/>
      <c r="AO16" s="135">
        <v>-88733</v>
      </c>
      <c r="AP16" s="135">
        <v>-17351</v>
      </c>
      <c r="AQ16" s="158">
        <v>-11723</v>
      </c>
      <c r="AR16" s="172">
        <v>48</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279</v>
      </c>
      <c r="AL17" s="1043"/>
      <c r="AM17" s="1043"/>
      <c r="AN17" s="1044"/>
      <c r="AO17" s="135">
        <v>805687</v>
      </c>
      <c r="AP17" s="135">
        <v>157545</v>
      </c>
      <c r="AQ17" s="158">
        <v>146494</v>
      </c>
      <c r="AR17" s="172">
        <v>7.5</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335</v>
      </c>
      <c r="AQ20" s="159" t="s">
        <v>38</v>
      </c>
      <c r="AR20" s="173"/>
    </row>
    <row r="21" spans="1:46" s="98" customFormat="1">
      <c r="A21" s="100"/>
      <c r="AK21" s="1045" t="s">
        <v>513</v>
      </c>
      <c r="AL21" s="1046"/>
      <c r="AM21" s="1046"/>
      <c r="AN21" s="1047"/>
      <c r="AO21" s="137">
        <v>14.27</v>
      </c>
      <c r="AP21" s="147">
        <v>13.76</v>
      </c>
      <c r="AQ21" s="160">
        <v>0.51</v>
      </c>
      <c r="AS21" s="179"/>
      <c r="AT21" s="100"/>
    </row>
    <row r="22" spans="1:46" s="98" customFormat="1">
      <c r="A22" s="100"/>
      <c r="AK22" s="1045" t="s">
        <v>514</v>
      </c>
      <c r="AL22" s="1046"/>
      <c r="AM22" s="1046"/>
      <c r="AN22" s="1047"/>
      <c r="AO22" s="138">
        <v>94.6</v>
      </c>
      <c r="AP22" s="148">
        <v>94.9</v>
      </c>
      <c r="AQ22" s="161">
        <v>-0.3</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515</v>
      </c>
      <c r="AP26" s="149"/>
      <c r="AQ26" s="149"/>
      <c r="AR26" s="149"/>
      <c r="AS26" s="102"/>
      <c r="AT26" s="102"/>
    </row>
    <row r="27" spans="1:46">
      <c r="A27" s="103"/>
      <c r="AO27" s="108"/>
      <c r="AP27" s="108"/>
      <c r="AQ27" s="108"/>
      <c r="AR27" s="108"/>
      <c r="AS27" s="108"/>
      <c r="AT27" s="108"/>
    </row>
    <row r="28" spans="1:46" ht="17.25">
      <c r="A28" s="99" t="s">
        <v>267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86</v>
      </c>
      <c r="AP30" s="144"/>
      <c r="AQ30" s="155" t="s">
        <v>506</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507</v>
      </c>
      <c r="AQ31" s="156" t="s">
        <v>509</v>
      </c>
      <c r="AR31" s="170" t="s">
        <v>152</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517</v>
      </c>
      <c r="AL32" s="1059"/>
      <c r="AM32" s="1059"/>
      <c r="AN32" s="1060"/>
      <c r="AO32" s="135">
        <v>546165</v>
      </c>
      <c r="AP32" s="135">
        <v>106798</v>
      </c>
      <c r="AQ32" s="162">
        <v>73591</v>
      </c>
      <c r="AR32" s="172">
        <v>45.1</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518</v>
      </c>
      <c r="AL33" s="1059"/>
      <c r="AM33" s="1059"/>
      <c r="AN33" s="1060"/>
      <c r="AO33" s="135" t="s">
        <v>203</v>
      </c>
      <c r="AP33" s="135" t="s">
        <v>203</v>
      </c>
      <c r="AQ33" s="162" t="s">
        <v>203</v>
      </c>
      <c r="AR33" s="172" t="s">
        <v>203</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57</v>
      </c>
      <c r="AL34" s="1059"/>
      <c r="AM34" s="1059"/>
      <c r="AN34" s="1060"/>
      <c r="AO34" s="135" t="s">
        <v>203</v>
      </c>
      <c r="AP34" s="135" t="s">
        <v>203</v>
      </c>
      <c r="AQ34" s="162">
        <v>1</v>
      </c>
      <c r="AR34" s="172" t="s">
        <v>203</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519</v>
      </c>
      <c r="AL35" s="1059"/>
      <c r="AM35" s="1059"/>
      <c r="AN35" s="1060"/>
      <c r="AO35" s="135">
        <v>224087</v>
      </c>
      <c r="AP35" s="135">
        <v>43818</v>
      </c>
      <c r="AQ35" s="162">
        <v>19214</v>
      </c>
      <c r="AR35" s="172">
        <v>128.1</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32</v>
      </c>
      <c r="AL36" s="1059"/>
      <c r="AM36" s="1059"/>
      <c r="AN36" s="1060"/>
      <c r="AO36" s="135" t="s">
        <v>203</v>
      </c>
      <c r="AP36" s="135" t="s">
        <v>203</v>
      </c>
      <c r="AQ36" s="162">
        <v>5293</v>
      </c>
      <c r="AR36" s="172" t="s">
        <v>203</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348</v>
      </c>
      <c r="AL37" s="1059"/>
      <c r="AM37" s="1059"/>
      <c r="AN37" s="1060"/>
      <c r="AO37" s="135">
        <v>11698</v>
      </c>
      <c r="AP37" s="135">
        <v>2287</v>
      </c>
      <c r="AQ37" s="162">
        <v>1256</v>
      </c>
      <c r="AR37" s="172">
        <v>82.1</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520</v>
      </c>
      <c r="AL38" s="1062"/>
      <c r="AM38" s="1062"/>
      <c r="AN38" s="1063"/>
      <c r="AO38" s="139" t="s">
        <v>203</v>
      </c>
      <c r="AP38" s="139" t="s">
        <v>203</v>
      </c>
      <c r="AQ38" s="163">
        <v>9</v>
      </c>
      <c r="AR38" s="161" t="s">
        <v>203</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84</v>
      </c>
      <c r="AL39" s="1062"/>
      <c r="AM39" s="1062"/>
      <c r="AN39" s="1063"/>
      <c r="AO39" s="135">
        <v>-6155</v>
      </c>
      <c r="AP39" s="135">
        <v>-1204</v>
      </c>
      <c r="AQ39" s="162">
        <v>-3572</v>
      </c>
      <c r="AR39" s="172">
        <v>-66.3</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521</v>
      </c>
      <c r="AL40" s="1059"/>
      <c r="AM40" s="1059"/>
      <c r="AN40" s="1060"/>
      <c r="AO40" s="135">
        <v>-429437</v>
      </c>
      <c r="AP40" s="135">
        <v>-83973</v>
      </c>
      <c r="AQ40" s="162">
        <v>-65248</v>
      </c>
      <c r="AR40" s="172">
        <v>28.7</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386</v>
      </c>
      <c r="AL41" s="1049"/>
      <c r="AM41" s="1049"/>
      <c r="AN41" s="1050"/>
      <c r="AO41" s="135">
        <v>346358</v>
      </c>
      <c r="AP41" s="135">
        <v>67727</v>
      </c>
      <c r="AQ41" s="162">
        <v>30545</v>
      </c>
      <c r="AR41" s="172">
        <v>121.7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363</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523</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86</v>
      </c>
      <c r="AN49" s="1051" t="s">
        <v>435</v>
      </c>
      <c r="AO49" s="1052"/>
      <c r="AP49" s="1052"/>
      <c r="AQ49" s="1052"/>
      <c r="AR49" s="1053"/>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496</v>
      </c>
      <c r="AO50" s="141" t="s">
        <v>497</v>
      </c>
      <c r="AP50" s="152" t="s">
        <v>524</v>
      </c>
      <c r="AQ50" s="165" t="s">
        <v>383</v>
      </c>
      <c r="AR50" s="175" t="s">
        <v>525</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391</v>
      </c>
      <c r="AL51" s="120"/>
      <c r="AM51" s="125">
        <v>1009318</v>
      </c>
      <c r="AN51" s="132">
        <v>178262</v>
      </c>
      <c r="AO51" s="142">
        <v>-5.2</v>
      </c>
      <c r="AP51" s="153">
        <v>119685</v>
      </c>
      <c r="AQ51" s="166">
        <v>0</v>
      </c>
      <c r="AR51" s="176">
        <v>-5.2</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778047</v>
      </c>
      <c r="AN52" s="133">
        <v>137416</v>
      </c>
      <c r="AO52" s="143">
        <v>53.5</v>
      </c>
      <c r="AP52" s="154">
        <v>68464</v>
      </c>
      <c r="AQ52" s="167">
        <v>18.399999999999999</v>
      </c>
      <c r="AR52" s="177">
        <v>35.1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515224</v>
      </c>
      <c r="AN53" s="132">
        <v>93865</v>
      </c>
      <c r="AO53" s="142">
        <v>-47.3</v>
      </c>
      <c r="AP53" s="153">
        <v>128611</v>
      </c>
      <c r="AQ53" s="166">
        <v>7.5</v>
      </c>
      <c r="AR53" s="176">
        <v>-54.8</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233695</v>
      </c>
      <c r="AN54" s="133">
        <v>42575</v>
      </c>
      <c r="AO54" s="143">
        <v>-69</v>
      </c>
      <c r="AP54" s="154">
        <v>61552</v>
      </c>
      <c r="AQ54" s="167">
        <v>-10.1</v>
      </c>
      <c r="AR54" s="177">
        <v>-58.9</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644196</v>
      </c>
      <c r="AN55" s="132">
        <v>120051</v>
      </c>
      <c r="AO55" s="142">
        <v>27.9</v>
      </c>
      <c r="AP55" s="153">
        <v>119882</v>
      </c>
      <c r="AQ55" s="166">
        <v>-6.8</v>
      </c>
      <c r="AR55" s="176">
        <v>34.700000000000003</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213776</v>
      </c>
      <c r="AN56" s="133">
        <v>39839</v>
      </c>
      <c r="AO56" s="143">
        <v>-6.4</v>
      </c>
      <c r="AP56" s="154">
        <v>66481</v>
      </c>
      <c r="AQ56" s="167">
        <v>8</v>
      </c>
      <c r="AR56" s="177">
        <v>-14.4</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751382</v>
      </c>
      <c r="AN57" s="132">
        <v>143530</v>
      </c>
      <c r="AO57" s="142">
        <v>19.600000000000001</v>
      </c>
      <c r="AP57" s="153">
        <v>116162</v>
      </c>
      <c r="AQ57" s="166">
        <v>-3.1</v>
      </c>
      <c r="AR57" s="176">
        <v>22.7</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488077</v>
      </c>
      <c r="AN58" s="133">
        <v>93233</v>
      </c>
      <c r="AO58" s="143">
        <v>134</v>
      </c>
      <c r="AP58" s="154">
        <v>61562</v>
      </c>
      <c r="AQ58" s="167">
        <v>-7.4</v>
      </c>
      <c r="AR58" s="177">
        <v>141.4</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508</v>
      </c>
      <c r="AL59" s="120"/>
      <c r="AM59" s="125">
        <v>576242</v>
      </c>
      <c r="AN59" s="132">
        <v>112679</v>
      </c>
      <c r="AO59" s="142">
        <v>-21.5</v>
      </c>
      <c r="AP59" s="153">
        <v>121449</v>
      </c>
      <c r="AQ59" s="166">
        <v>4.5999999999999996</v>
      </c>
      <c r="AR59" s="176">
        <v>-26.1</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216217</v>
      </c>
      <c r="AN60" s="133">
        <v>42279</v>
      </c>
      <c r="AO60" s="143">
        <v>-54.7</v>
      </c>
      <c r="AP60" s="154">
        <v>62922</v>
      </c>
      <c r="AQ60" s="167">
        <v>2.2000000000000002</v>
      </c>
      <c r="AR60" s="177">
        <v>-56.9</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526</v>
      </c>
      <c r="AL61" s="123"/>
      <c r="AM61" s="125">
        <v>699272</v>
      </c>
      <c r="AN61" s="132">
        <v>129677</v>
      </c>
      <c r="AO61" s="142">
        <v>-5.3</v>
      </c>
      <c r="AP61" s="153">
        <v>121158</v>
      </c>
      <c r="AQ61" s="168">
        <v>0.4</v>
      </c>
      <c r="AR61" s="176">
        <v>-5.7</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385962</v>
      </c>
      <c r="AN62" s="133">
        <v>71068</v>
      </c>
      <c r="AO62" s="143">
        <v>11.5</v>
      </c>
      <c r="AP62" s="154">
        <v>64196</v>
      </c>
      <c r="AQ62" s="167">
        <v>2.2000000000000002</v>
      </c>
      <c r="AR62" s="177">
        <v>9.3000000000000007</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jZp0LfDmm2BKJIqP2cPKS33kwSBhFsiv5LFiONlZKUX/K7Fe0pSEB8+CmCaVvrf2Ig8BCvSYgabms0ivinXHVQ==" saltValue="0tQVeGlI8HEgvpmvOgUa4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100</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vXVfhkuv1wjJ/FdLurMK3/rRNnqULeQ2kYDikddFTTPWWStbm/LmHRyiAJEvdQBm168CvNZdy1psC6K8xP/6Q==" saltValue="Fdd0rEuqXNMq6LdEFf/7f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100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MZbqimLuBtM54K4TIswLPZkGiPF+ISG9vLE19Ex/JedcGi8Mbrk1bdC2Z5D8YrDBE4MwZkwBCMCPL4zRHvR4Q==" saltValue="7dYOwxtc6G87C4uBIQ4/KA=="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13</v>
      </c>
      <c r="F46" s="190" t="s">
        <v>528</v>
      </c>
      <c r="G46" s="194" t="s">
        <v>529</v>
      </c>
      <c r="H46" s="194" t="s">
        <v>530</v>
      </c>
      <c r="I46" s="194" t="s">
        <v>440</v>
      </c>
      <c r="J46" s="199" t="s">
        <v>531</v>
      </c>
    </row>
    <row r="47" spans="2:10" ht="57.75" customHeight="1">
      <c r="B47" s="185"/>
      <c r="C47" s="1064" t="s">
        <v>3</v>
      </c>
      <c r="D47" s="1064"/>
      <c r="E47" s="1065"/>
      <c r="F47" s="191">
        <v>33.869999999999997</v>
      </c>
      <c r="G47" s="195">
        <v>45.54</v>
      </c>
      <c r="H47" s="195">
        <v>36.130000000000003</v>
      </c>
      <c r="I47" s="195">
        <v>39.200000000000003</v>
      </c>
      <c r="J47" s="200">
        <v>38.78</v>
      </c>
    </row>
    <row r="48" spans="2:10" ht="57.75" customHeight="1">
      <c r="B48" s="186"/>
      <c r="C48" s="1066" t="s">
        <v>9</v>
      </c>
      <c r="D48" s="1066"/>
      <c r="E48" s="1067"/>
      <c r="F48" s="192">
        <v>5.8</v>
      </c>
      <c r="G48" s="196">
        <v>5.8</v>
      </c>
      <c r="H48" s="196">
        <v>3.93</v>
      </c>
      <c r="I48" s="196">
        <v>4.3600000000000003</v>
      </c>
      <c r="J48" s="201">
        <v>3.44</v>
      </c>
    </row>
    <row r="49" spans="2:10" ht="57.75" customHeight="1">
      <c r="B49" s="187"/>
      <c r="C49" s="1068" t="s">
        <v>12</v>
      </c>
      <c r="D49" s="1068"/>
      <c r="E49" s="1069"/>
      <c r="F49" s="193" t="s">
        <v>532</v>
      </c>
      <c r="G49" s="197">
        <v>12.72</v>
      </c>
      <c r="H49" s="197" t="s">
        <v>516</v>
      </c>
      <c r="I49" s="197">
        <v>2.58</v>
      </c>
      <c r="J49" s="202" t="s">
        <v>41</v>
      </c>
    </row>
    <row r="50" spans="2:10" ht="13.5" customHeight="1"/>
    <row r="51" spans="2:10" ht="13.5" hidden="1" customHeight="1"/>
    <row r="52" spans="2:10" ht="13.5" hidden="1" customHeight="1"/>
    <row r="53" spans="2:10" ht="13.5" hidden="1" customHeight="1"/>
  </sheetData>
  <sheetProtection algorithmName="SHA-512" hashValue="Hf+v5Zc882eFhn7JypMR2MLdZT685QbVa//hQd1pJg11+vp3mQi3ce9XPaWrMe7VKBKvVYhEayDo6gR6pMRp5Q==" saltValue="zxGFVKm7LiayWNZL5rOWdg=="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10</v>
      </c>
      <c r="C33" s="210"/>
      <c r="D33" s="210"/>
      <c r="E33" s="212" t="s">
        <v>13</v>
      </c>
      <c r="F33" s="213" t="s">
        <v>528</v>
      </c>
      <c r="G33" s="218" t="s">
        <v>529</v>
      </c>
      <c r="H33" s="218" t="s">
        <v>530</v>
      </c>
      <c r="I33" s="218" t="s">
        <v>440</v>
      </c>
      <c r="J33" s="222" t="s">
        <v>531</v>
      </c>
      <c r="K33" s="203"/>
      <c r="L33" s="203"/>
      <c r="M33" s="203"/>
      <c r="N33" s="203"/>
      <c r="O33" s="203"/>
      <c r="P33" s="203"/>
    </row>
    <row r="34" spans="1:16" ht="39" customHeight="1">
      <c r="A34" s="203"/>
      <c r="B34" s="205"/>
      <c r="C34" s="1070" t="s">
        <v>189</v>
      </c>
      <c r="D34" s="1070"/>
      <c r="E34" s="1071"/>
      <c r="F34" s="214">
        <v>8.6999999999999993</v>
      </c>
      <c r="G34" s="219">
        <v>8.7799999999999994</v>
      </c>
      <c r="H34" s="219">
        <v>9.73</v>
      </c>
      <c r="I34" s="219">
        <v>10.54</v>
      </c>
      <c r="J34" s="223">
        <v>10.67</v>
      </c>
      <c r="K34" s="203"/>
      <c r="L34" s="203"/>
      <c r="M34" s="203"/>
      <c r="N34" s="203"/>
      <c r="O34" s="203"/>
      <c r="P34" s="203"/>
    </row>
    <row r="35" spans="1:16" ht="39" customHeight="1">
      <c r="A35" s="203"/>
      <c r="B35" s="206"/>
      <c r="C35" s="1072" t="s">
        <v>269</v>
      </c>
      <c r="D35" s="1072"/>
      <c r="E35" s="1073"/>
      <c r="F35" s="215">
        <v>5.79</v>
      </c>
      <c r="G35" s="220">
        <v>5.79</v>
      </c>
      <c r="H35" s="220">
        <v>3.92</v>
      </c>
      <c r="I35" s="220">
        <v>4.3600000000000003</v>
      </c>
      <c r="J35" s="224">
        <v>3.43</v>
      </c>
      <c r="K35" s="203"/>
      <c r="L35" s="203"/>
      <c r="M35" s="203"/>
      <c r="N35" s="203"/>
      <c r="O35" s="203"/>
      <c r="P35" s="203"/>
    </row>
    <row r="36" spans="1:16" ht="39" customHeight="1">
      <c r="A36" s="203"/>
      <c r="B36" s="206"/>
      <c r="C36" s="1072" t="s">
        <v>457</v>
      </c>
      <c r="D36" s="1072"/>
      <c r="E36" s="1073"/>
      <c r="F36" s="215">
        <v>0.08</v>
      </c>
      <c r="G36" s="220">
        <v>0.13</v>
      </c>
      <c r="H36" s="220">
        <v>0.87</v>
      </c>
      <c r="I36" s="220">
        <v>1.46</v>
      </c>
      <c r="J36" s="224">
        <v>0.82</v>
      </c>
      <c r="K36" s="203"/>
      <c r="L36" s="203"/>
      <c r="M36" s="203"/>
      <c r="N36" s="203"/>
      <c r="O36" s="203"/>
      <c r="P36" s="203"/>
    </row>
    <row r="37" spans="1:16" ht="39" customHeight="1">
      <c r="A37" s="203"/>
      <c r="B37" s="206"/>
      <c r="C37" s="1072" t="s">
        <v>380</v>
      </c>
      <c r="D37" s="1072"/>
      <c r="E37" s="1073"/>
      <c r="F37" s="215">
        <v>0.02</v>
      </c>
      <c r="G37" s="220">
        <v>0.53</v>
      </c>
      <c r="H37" s="220">
        <v>0.74</v>
      </c>
      <c r="I37" s="220">
        <v>0.56999999999999995</v>
      </c>
      <c r="J37" s="224">
        <v>0.32</v>
      </c>
      <c r="K37" s="203"/>
      <c r="L37" s="203"/>
      <c r="M37" s="203"/>
      <c r="N37" s="203"/>
      <c r="O37" s="203"/>
      <c r="P37" s="203"/>
    </row>
    <row r="38" spans="1:16" ht="39" customHeight="1">
      <c r="A38" s="203"/>
      <c r="B38" s="206"/>
      <c r="C38" s="1072" t="s">
        <v>458</v>
      </c>
      <c r="D38" s="1072"/>
      <c r="E38" s="1073"/>
      <c r="F38" s="215">
        <v>0</v>
      </c>
      <c r="G38" s="220">
        <v>0</v>
      </c>
      <c r="H38" s="220">
        <v>0</v>
      </c>
      <c r="I38" s="220">
        <v>0</v>
      </c>
      <c r="J38" s="224">
        <v>0</v>
      </c>
      <c r="K38" s="203"/>
      <c r="L38" s="203"/>
      <c r="M38" s="203"/>
      <c r="N38" s="203"/>
      <c r="O38" s="203"/>
      <c r="P38" s="203"/>
    </row>
    <row r="39" spans="1:16" ht="39" customHeight="1">
      <c r="A39" s="203"/>
      <c r="B39" s="206"/>
      <c r="C39" s="1072" t="s">
        <v>216</v>
      </c>
      <c r="D39" s="1072"/>
      <c r="E39" s="1073"/>
      <c r="F39" s="215">
        <v>0</v>
      </c>
      <c r="G39" s="220">
        <v>0</v>
      </c>
      <c r="H39" s="220">
        <v>0</v>
      </c>
      <c r="I39" s="220">
        <v>0</v>
      </c>
      <c r="J39" s="224">
        <v>0</v>
      </c>
      <c r="K39" s="203"/>
      <c r="L39" s="203"/>
      <c r="M39" s="203"/>
      <c r="N39" s="203"/>
      <c r="O39" s="203"/>
      <c r="P39" s="203"/>
    </row>
    <row r="40" spans="1:16" ht="39" customHeight="1">
      <c r="A40" s="203"/>
      <c r="B40" s="206"/>
      <c r="C40" s="1072" t="s">
        <v>445</v>
      </c>
      <c r="D40" s="1072"/>
      <c r="E40" s="1073"/>
      <c r="F40" s="215">
        <v>0</v>
      </c>
      <c r="G40" s="220">
        <v>0</v>
      </c>
      <c r="H40" s="220">
        <v>0</v>
      </c>
      <c r="I40" s="220">
        <v>0</v>
      </c>
      <c r="J40" s="224">
        <v>0</v>
      </c>
      <c r="K40" s="203"/>
      <c r="L40" s="203"/>
      <c r="M40" s="203"/>
      <c r="N40" s="203"/>
      <c r="O40" s="203"/>
      <c r="P40" s="203"/>
    </row>
    <row r="41" spans="1:16" ht="39" customHeight="1">
      <c r="A41" s="203"/>
      <c r="B41" s="206"/>
      <c r="C41" s="1072" t="s">
        <v>446</v>
      </c>
      <c r="D41" s="1072"/>
      <c r="E41" s="1073"/>
      <c r="F41" s="215">
        <v>0</v>
      </c>
      <c r="G41" s="220">
        <v>0</v>
      </c>
      <c r="H41" s="220">
        <v>0</v>
      </c>
      <c r="I41" s="220">
        <v>0</v>
      </c>
      <c r="J41" s="224">
        <v>0</v>
      </c>
      <c r="K41" s="203"/>
      <c r="L41" s="203"/>
      <c r="M41" s="203"/>
      <c r="N41" s="203"/>
      <c r="O41" s="203"/>
      <c r="P41" s="203"/>
    </row>
    <row r="42" spans="1:16" ht="39" customHeight="1">
      <c r="A42" s="203"/>
      <c r="B42" s="207"/>
      <c r="C42" s="1072" t="s">
        <v>459</v>
      </c>
      <c r="D42" s="1072"/>
      <c r="E42" s="1073"/>
      <c r="F42" s="215" t="s">
        <v>203</v>
      </c>
      <c r="G42" s="220" t="s">
        <v>203</v>
      </c>
      <c r="H42" s="220" t="s">
        <v>203</v>
      </c>
      <c r="I42" s="220" t="s">
        <v>203</v>
      </c>
      <c r="J42" s="224" t="s">
        <v>203</v>
      </c>
      <c r="K42" s="203"/>
      <c r="L42" s="203"/>
      <c r="M42" s="203"/>
      <c r="N42" s="203"/>
      <c r="O42" s="203"/>
      <c r="P42" s="203"/>
    </row>
    <row r="43" spans="1:16" ht="39" customHeight="1">
      <c r="A43" s="203"/>
      <c r="B43" s="208"/>
      <c r="C43" s="1074" t="s">
        <v>490</v>
      </c>
      <c r="D43" s="1074"/>
      <c r="E43" s="1075"/>
      <c r="F43" s="216">
        <v>0</v>
      </c>
      <c r="G43" s="221">
        <v>0</v>
      </c>
      <c r="H43" s="221">
        <v>0</v>
      </c>
      <c r="I43" s="221">
        <v>0</v>
      </c>
      <c r="J43" s="225">
        <v>0</v>
      </c>
      <c r="K43" s="203"/>
      <c r="L43" s="203"/>
      <c r="M43" s="203"/>
      <c r="N43" s="203"/>
      <c r="O43" s="203"/>
      <c r="P43" s="203"/>
    </row>
    <row r="44" spans="1:16" ht="39" customHeight="1">
      <c r="A44" s="203"/>
      <c r="B44" s="209" t="s">
        <v>14</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ZUpFqmSeAHvBHX01JcdxW7ZuVT0X5HiiDcfdnHuqES+0LAXVBoPzAaZO4tHq24LN/4F1KoBzm6XnaLCW7Vm/pw==" saltValue="/hWAE5BGmy/5xS4G4D+Ds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c r="A44" s="103"/>
      <c r="B44" s="226" t="s">
        <v>20</v>
      </c>
      <c r="C44" s="232"/>
      <c r="D44" s="232"/>
      <c r="E44" s="240"/>
      <c r="F44" s="240"/>
      <c r="G44" s="240"/>
      <c r="H44" s="240"/>
      <c r="I44" s="240"/>
      <c r="J44" s="243" t="s">
        <v>13</v>
      </c>
      <c r="K44" s="245" t="s">
        <v>528</v>
      </c>
      <c r="L44" s="253" t="s">
        <v>529</v>
      </c>
      <c r="M44" s="253" t="s">
        <v>530</v>
      </c>
      <c r="N44" s="253" t="s">
        <v>440</v>
      </c>
      <c r="O44" s="261" t="s">
        <v>531</v>
      </c>
      <c r="P44" s="103"/>
      <c r="Q44" s="103"/>
      <c r="R44" s="103"/>
      <c r="S44" s="103"/>
      <c r="T44" s="103"/>
      <c r="U44" s="103"/>
    </row>
    <row r="45" spans="1:21" ht="30.75" customHeight="1">
      <c r="A45" s="103"/>
      <c r="B45" s="1086" t="s">
        <v>25</v>
      </c>
      <c r="C45" s="1087"/>
      <c r="D45" s="235"/>
      <c r="E45" s="1100" t="s">
        <v>22</v>
      </c>
      <c r="F45" s="1100"/>
      <c r="G45" s="1100"/>
      <c r="H45" s="1100"/>
      <c r="I45" s="1100"/>
      <c r="J45" s="1101"/>
      <c r="K45" s="246">
        <v>425</v>
      </c>
      <c r="L45" s="254">
        <v>427</v>
      </c>
      <c r="M45" s="254">
        <v>436</v>
      </c>
      <c r="N45" s="254">
        <v>531</v>
      </c>
      <c r="O45" s="262">
        <v>546</v>
      </c>
      <c r="P45" s="103"/>
      <c r="Q45" s="103"/>
      <c r="R45" s="103"/>
      <c r="S45" s="103"/>
      <c r="T45" s="103"/>
      <c r="U45" s="103"/>
    </row>
    <row r="46" spans="1:21" ht="30.75" customHeight="1">
      <c r="A46" s="103"/>
      <c r="B46" s="1088"/>
      <c r="C46" s="1089"/>
      <c r="D46" s="236"/>
      <c r="E46" s="1092" t="s">
        <v>27</v>
      </c>
      <c r="F46" s="1092"/>
      <c r="G46" s="1092"/>
      <c r="H46" s="1092"/>
      <c r="I46" s="1092"/>
      <c r="J46" s="1093"/>
      <c r="K46" s="247" t="s">
        <v>203</v>
      </c>
      <c r="L46" s="255" t="s">
        <v>203</v>
      </c>
      <c r="M46" s="255" t="s">
        <v>203</v>
      </c>
      <c r="N46" s="255" t="s">
        <v>203</v>
      </c>
      <c r="O46" s="263" t="s">
        <v>203</v>
      </c>
      <c r="P46" s="103"/>
      <c r="Q46" s="103"/>
      <c r="R46" s="103"/>
      <c r="S46" s="103"/>
      <c r="T46" s="103"/>
      <c r="U46" s="103"/>
    </row>
    <row r="47" spans="1:21" ht="30.75" customHeight="1">
      <c r="A47" s="103"/>
      <c r="B47" s="1088"/>
      <c r="C47" s="1089"/>
      <c r="D47" s="236"/>
      <c r="E47" s="1092" t="s">
        <v>31</v>
      </c>
      <c r="F47" s="1092"/>
      <c r="G47" s="1092"/>
      <c r="H47" s="1092"/>
      <c r="I47" s="1092"/>
      <c r="J47" s="1093"/>
      <c r="K47" s="247" t="s">
        <v>203</v>
      </c>
      <c r="L47" s="255" t="s">
        <v>203</v>
      </c>
      <c r="M47" s="255" t="s">
        <v>203</v>
      </c>
      <c r="N47" s="255" t="s">
        <v>203</v>
      </c>
      <c r="O47" s="263" t="s">
        <v>203</v>
      </c>
      <c r="P47" s="103"/>
      <c r="Q47" s="103"/>
      <c r="R47" s="103"/>
      <c r="S47" s="103"/>
      <c r="T47" s="103"/>
      <c r="U47" s="103"/>
    </row>
    <row r="48" spans="1:21" ht="30.75" customHeight="1">
      <c r="A48" s="103"/>
      <c r="B48" s="1088"/>
      <c r="C48" s="1089"/>
      <c r="D48" s="236"/>
      <c r="E48" s="1092" t="s">
        <v>34</v>
      </c>
      <c r="F48" s="1092"/>
      <c r="G48" s="1092"/>
      <c r="H48" s="1092"/>
      <c r="I48" s="1092"/>
      <c r="J48" s="1093"/>
      <c r="K48" s="247">
        <v>210</v>
      </c>
      <c r="L48" s="255">
        <v>224</v>
      </c>
      <c r="M48" s="255">
        <v>218</v>
      </c>
      <c r="N48" s="255">
        <v>227</v>
      </c>
      <c r="O48" s="263">
        <v>224</v>
      </c>
      <c r="P48" s="103"/>
      <c r="Q48" s="103"/>
      <c r="R48" s="103"/>
      <c r="S48" s="103"/>
      <c r="T48" s="103"/>
      <c r="U48" s="103"/>
    </row>
    <row r="49" spans="1:21" ht="30.75" customHeight="1">
      <c r="A49" s="103"/>
      <c r="B49" s="1088"/>
      <c r="C49" s="1089"/>
      <c r="D49" s="236"/>
      <c r="E49" s="1092" t="s">
        <v>0</v>
      </c>
      <c r="F49" s="1092"/>
      <c r="G49" s="1092"/>
      <c r="H49" s="1092"/>
      <c r="I49" s="1092"/>
      <c r="J49" s="1093"/>
      <c r="K49" s="247">
        <v>11</v>
      </c>
      <c r="L49" s="255">
        <v>10</v>
      </c>
      <c r="M49" s="255">
        <v>11</v>
      </c>
      <c r="N49" s="255" t="s">
        <v>203</v>
      </c>
      <c r="O49" s="263" t="s">
        <v>203</v>
      </c>
      <c r="P49" s="103"/>
      <c r="Q49" s="103"/>
      <c r="R49" s="103"/>
      <c r="S49" s="103"/>
      <c r="T49" s="103"/>
      <c r="U49" s="103"/>
    </row>
    <row r="50" spans="1:21" ht="30.75" customHeight="1">
      <c r="A50" s="103"/>
      <c r="B50" s="1088"/>
      <c r="C50" s="1089"/>
      <c r="D50" s="236"/>
      <c r="E50" s="1092" t="s">
        <v>39</v>
      </c>
      <c r="F50" s="1092"/>
      <c r="G50" s="1092"/>
      <c r="H50" s="1092"/>
      <c r="I50" s="1092"/>
      <c r="J50" s="1093"/>
      <c r="K50" s="247">
        <v>16</v>
      </c>
      <c r="L50" s="255">
        <v>16</v>
      </c>
      <c r="M50" s="255">
        <v>13</v>
      </c>
      <c r="N50" s="255">
        <v>13</v>
      </c>
      <c r="O50" s="263">
        <v>12</v>
      </c>
      <c r="P50" s="103"/>
      <c r="Q50" s="103"/>
      <c r="R50" s="103"/>
      <c r="S50" s="103"/>
      <c r="T50" s="103"/>
      <c r="U50" s="103"/>
    </row>
    <row r="51" spans="1:21" ht="30.75" customHeight="1">
      <c r="A51" s="103"/>
      <c r="B51" s="1090"/>
      <c r="C51" s="1091"/>
      <c r="D51" s="237"/>
      <c r="E51" s="1092" t="s">
        <v>42</v>
      </c>
      <c r="F51" s="1092"/>
      <c r="G51" s="1092"/>
      <c r="H51" s="1092"/>
      <c r="I51" s="1092"/>
      <c r="J51" s="1093"/>
      <c r="K51" s="247" t="s">
        <v>203</v>
      </c>
      <c r="L51" s="255" t="s">
        <v>203</v>
      </c>
      <c r="M51" s="255" t="s">
        <v>203</v>
      </c>
      <c r="N51" s="255" t="s">
        <v>203</v>
      </c>
      <c r="O51" s="263" t="s">
        <v>203</v>
      </c>
      <c r="P51" s="103"/>
      <c r="Q51" s="103"/>
      <c r="R51" s="103"/>
      <c r="S51" s="103"/>
      <c r="T51" s="103"/>
      <c r="U51" s="103"/>
    </row>
    <row r="52" spans="1:21" ht="30.75" customHeight="1">
      <c r="A52" s="103"/>
      <c r="B52" s="1094" t="s">
        <v>15</v>
      </c>
      <c r="C52" s="1095"/>
      <c r="D52" s="237"/>
      <c r="E52" s="1092" t="s">
        <v>49</v>
      </c>
      <c r="F52" s="1092"/>
      <c r="G52" s="1092"/>
      <c r="H52" s="1092"/>
      <c r="I52" s="1092"/>
      <c r="J52" s="1093"/>
      <c r="K52" s="247">
        <v>364</v>
      </c>
      <c r="L52" s="255">
        <v>359</v>
      </c>
      <c r="M52" s="255">
        <v>372</v>
      </c>
      <c r="N52" s="255">
        <v>429</v>
      </c>
      <c r="O52" s="263">
        <v>435</v>
      </c>
      <c r="P52" s="103"/>
      <c r="Q52" s="103"/>
      <c r="R52" s="103"/>
      <c r="S52" s="103"/>
      <c r="T52" s="103"/>
      <c r="U52" s="103"/>
    </row>
    <row r="53" spans="1:21" ht="30.75" customHeight="1">
      <c r="A53" s="103"/>
      <c r="B53" s="1096" t="s">
        <v>51</v>
      </c>
      <c r="C53" s="1097"/>
      <c r="D53" s="238"/>
      <c r="E53" s="1098" t="s">
        <v>54</v>
      </c>
      <c r="F53" s="1098"/>
      <c r="G53" s="1098"/>
      <c r="H53" s="1098"/>
      <c r="I53" s="1098"/>
      <c r="J53" s="1099"/>
      <c r="K53" s="248">
        <v>298</v>
      </c>
      <c r="L53" s="256">
        <v>318</v>
      </c>
      <c r="M53" s="256">
        <v>306</v>
      </c>
      <c r="N53" s="256">
        <v>342</v>
      </c>
      <c r="O53" s="264">
        <v>347</v>
      </c>
      <c r="P53" s="103"/>
      <c r="Q53" s="103"/>
      <c r="R53" s="103"/>
      <c r="S53" s="103"/>
      <c r="T53" s="103"/>
      <c r="U53" s="103"/>
    </row>
    <row r="54" spans="1:21" ht="24" customHeight="1">
      <c r="A54" s="103"/>
      <c r="B54" s="227" t="s">
        <v>56</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13</v>
      </c>
      <c r="K56" s="250" t="s">
        <v>274</v>
      </c>
      <c r="L56" s="257" t="s">
        <v>533</v>
      </c>
      <c r="M56" s="257" t="s">
        <v>534</v>
      </c>
      <c r="N56" s="257" t="s">
        <v>535</v>
      </c>
      <c r="O56" s="265" t="s">
        <v>536</v>
      </c>
      <c r="P56" s="103"/>
      <c r="Q56" s="103"/>
      <c r="R56" s="103"/>
      <c r="S56" s="103"/>
      <c r="T56" s="103"/>
      <c r="U56" s="103"/>
    </row>
    <row r="57" spans="1:21" ht="31.5" customHeight="1">
      <c r="B57" s="1082" t="s">
        <v>16</v>
      </c>
      <c r="C57" s="1083"/>
      <c r="D57" s="1076" t="s">
        <v>59</v>
      </c>
      <c r="E57" s="1077"/>
      <c r="F57" s="1077"/>
      <c r="G57" s="1077"/>
      <c r="H57" s="1077"/>
      <c r="I57" s="1077"/>
      <c r="J57" s="1078"/>
      <c r="K57" s="251" t="s">
        <v>203</v>
      </c>
      <c r="L57" s="258" t="s">
        <v>203</v>
      </c>
      <c r="M57" s="258" t="s">
        <v>203</v>
      </c>
      <c r="N57" s="258" t="s">
        <v>203</v>
      </c>
      <c r="O57" s="266" t="s">
        <v>203</v>
      </c>
    </row>
    <row r="58" spans="1:21" ht="31.5" customHeight="1">
      <c r="B58" s="1084"/>
      <c r="C58" s="1085"/>
      <c r="D58" s="1079" t="s">
        <v>58</v>
      </c>
      <c r="E58" s="1080"/>
      <c r="F58" s="1080"/>
      <c r="G58" s="1080"/>
      <c r="H58" s="1080"/>
      <c r="I58" s="1080"/>
      <c r="J58" s="1081"/>
      <c r="K58" s="252" t="s">
        <v>203</v>
      </c>
      <c r="L58" s="259" t="s">
        <v>203</v>
      </c>
      <c r="M58" s="259" t="s">
        <v>203</v>
      </c>
      <c r="N58" s="259" t="s">
        <v>203</v>
      </c>
      <c r="O58" s="267" t="s">
        <v>203</v>
      </c>
    </row>
    <row r="59" spans="1:21" ht="24" customHeight="1">
      <c r="B59" s="230"/>
      <c r="C59" s="230"/>
      <c r="D59" s="239" t="s">
        <v>45</v>
      </c>
      <c r="E59" s="242"/>
      <c r="F59" s="242"/>
      <c r="G59" s="242"/>
      <c r="H59" s="242"/>
      <c r="I59" s="242"/>
      <c r="J59" s="242"/>
      <c r="K59" s="242"/>
      <c r="L59" s="242"/>
      <c r="M59" s="242"/>
      <c r="N59" s="242"/>
      <c r="O59" s="242"/>
    </row>
    <row r="60" spans="1:21" ht="24" customHeight="1">
      <c r="B60" s="231"/>
      <c r="C60" s="231"/>
      <c r="D60" s="239" t="s">
        <v>40</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uqdUeWDx2tjQoiiXAiVO7rhD7MtFk2ME0SU6zOzFW0Ah5YN4FfNBN3mjdZGFpAPPLzw/FQjrt1rI6DfvV4mCIg==" saltValue="DYn8WqgGJpT5A7ueYpYgl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8" scale="81"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19</v>
      </c>
    </row>
    <row r="40" spans="2:13" ht="27.75" customHeight="1">
      <c r="B40" s="226" t="s">
        <v>20</v>
      </c>
      <c r="C40" s="232"/>
      <c r="D40" s="232"/>
      <c r="E40" s="240"/>
      <c r="F40" s="240"/>
      <c r="G40" s="240"/>
      <c r="H40" s="243" t="s">
        <v>13</v>
      </c>
      <c r="I40" s="245" t="s">
        <v>528</v>
      </c>
      <c r="J40" s="253" t="s">
        <v>529</v>
      </c>
      <c r="K40" s="253" t="s">
        <v>530</v>
      </c>
      <c r="L40" s="253" t="s">
        <v>440</v>
      </c>
      <c r="M40" s="273" t="s">
        <v>531</v>
      </c>
    </row>
    <row r="41" spans="2:13" ht="27.75" customHeight="1">
      <c r="B41" s="1086" t="s">
        <v>36</v>
      </c>
      <c r="C41" s="1087"/>
      <c r="D41" s="235"/>
      <c r="E41" s="1111" t="s">
        <v>61</v>
      </c>
      <c r="F41" s="1111"/>
      <c r="G41" s="1111"/>
      <c r="H41" s="1112"/>
      <c r="I41" s="246">
        <v>5131</v>
      </c>
      <c r="J41" s="254">
        <v>5133</v>
      </c>
      <c r="K41" s="254">
        <v>5074</v>
      </c>
      <c r="L41" s="254">
        <v>5065</v>
      </c>
      <c r="M41" s="262">
        <v>4925</v>
      </c>
    </row>
    <row r="42" spans="2:13" ht="27.75" customHeight="1">
      <c r="B42" s="1088"/>
      <c r="C42" s="1089"/>
      <c r="D42" s="236"/>
      <c r="E42" s="1102" t="s">
        <v>66</v>
      </c>
      <c r="F42" s="1102"/>
      <c r="G42" s="1102"/>
      <c r="H42" s="1103"/>
      <c r="I42" s="247">
        <v>110</v>
      </c>
      <c r="J42" s="255">
        <v>96</v>
      </c>
      <c r="K42" s="255">
        <v>85</v>
      </c>
      <c r="L42" s="255">
        <v>74</v>
      </c>
      <c r="M42" s="263">
        <v>63</v>
      </c>
    </row>
    <row r="43" spans="2:13" ht="27.75" customHeight="1">
      <c r="B43" s="1088"/>
      <c r="C43" s="1089"/>
      <c r="D43" s="236"/>
      <c r="E43" s="1102" t="s">
        <v>68</v>
      </c>
      <c r="F43" s="1102"/>
      <c r="G43" s="1102"/>
      <c r="H43" s="1103"/>
      <c r="I43" s="247">
        <v>3280</v>
      </c>
      <c r="J43" s="255">
        <v>3530</v>
      </c>
      <c r="K43" s="255">
        <v>3488</v>
      </c>
      <c r="L43" s="255">
        <v>3404</v>
      </c>
      <c r="M43" s="263">
        <v>3227</v>
      </c>
    </row>
    <row r="44" spans="2:13" ht="27.75" customHeight="1">
      <c r="B44" s="1088"/>
      <c r="C44" s="1089"/>
      <c r="D44" s="236"/>
      <c r="E44" s="1102" t="s">
        <v>70</v>
      </c>
      <c r="F44" s="1102"/>
      <c r="G44" s="1102"/>
      <c r="H44" s="1103"/>
      <c r="I44" s="247">
        <v>313</v>
      </c>
      <c r="J44" s="255">
        <v>156</v>
      </c>
      <c r="K44" s="255">
        <v>141</v>
      </c>
      <c r="L44" s="255">
        <v>133</v>
      </c>
      <c r="M44" s="263">
        <v>129</v>
      </c>
    </row>
    <row r="45" spans="2:13" ht="27.75" customHeight="1">
      <c r="B45" s="1088"/>
      <c r="C45" s="1089"/>
      <c r="D45" s="236"/>
      <c r="E45" s="1102" t="s">
        <v>73</v>
      </c>
      <c r="F45" s="1102"/>
      <c r="G45" s="1102"/>
      <c r="H45" s="1103"/>
      <c r="I45" s="247">
        <v>654</v>
      </c>
      <c r="J45" s="255">
        <v>605</v>
      </c>
      <c r="K45" s="255">
        <v>571</v>
      </c>
      <c r="L45" s="255">
        <v>538</v>
      </c>
      <c r="M45" s="263">
        <v>490</v>
      </c>
    </row>
    <row r="46" spans="2:13" ht="27.75" customHeight="1">
      <c r="B46" s="1088"/>
      <c r="C46" s="1089"/>
      <c r="D46" s="237"/>
      <c r="E46" s="1102" t="s">
        <v>71</v>
      </c>
      <c r="F46" s="1102"/>
      <c r="G46" s="1102"/>
      <c r="H46" s="1103"/>
      <c r="I46" s="247" t="s">
        <v>203</v>
      </c>
      <c r="J46" s="255" t="s">
        <v>203</v>
      </c>
      <c r="K46" s="255" t="s">
        <v>203</v>
      </c>
      <c r="L46" s="255" t="s">
        <v>203</v>
      </c>
      <c r="M46" s="263" t="s">
        <v>203</v>
      </c>
    </row>
    <row r="47" spans="2:13" ht="27.75" customHeight="1">
      <c r="B47" s="1088"/>
      <c r="C47" s="1089"/>
      <c r="D47" s="269"/>
      <c r="E47" s="1108" t="s">
        <v>76</v>
      </c>
      <c r="F47" s="1109"/>
      <c r="G47" s="1109"/>
      <c r="H47" s="1110"/>
      <c r="I47" s="247" t="s">
        <v>203</v>
      </c>
      <c r="J47" s="255" t="s">
        <v>203</v>
      </c>
      <c r="K47" s="255" t="s">
        <v>203</v>
      </c>
      <c r="L47" s="255" t="s">
        <v>203</v>
      </c>
      <c r="M47" s="263" t="s">
        <v>203</v>
      </c>
    </row>
    <row r="48" spans="2:13" ht="27.75" customHeight="1">
      <c r="B48" s="1088"/>
      <c r="C48" s="1089"/>
      <c r="D48" s="236"/>
      <c r="E48" s="1102" t="s">
        <v>83</v>
      </c>
      <c r="F48" s="1102"/>
      <c r="G48" s="1102"/>
      <c r="H48" s="1103"/>
      <c r="I48" s="247" t="s">
        <v>203</v>
      </c>
      <c r="J48" s="255" t="s">
        <v>203</v>
      </c>
      <c r="K48" s="255" t="s">
        <v>203</v>
      </c>
      <c r="L48" s="255" t="s">
        <v>203</v>
      </c>
      <c r="M48" s="263" t="s">
        <v>203</v>
      </c>
    </row>
    <row r="49" spans="2:13" ht="27.75" customHeight="1">
      <c r="B49" s="1090"/>
      <c r="C49" s="1091"/>
      <c r="D49" s="236"/>
      <c r="E49" s="1102" t="s">
        <v>87</v>
      </c>
      <c r="F49" s="1102"/>
      <c r="G49" s="1102"/>
      <c r="H49" s="1103"/>
      <c r="I49" s="247" t="s">
        <v>203</v>
      </c>
      <c r="J49" s="255" t="s">
        <v>203</v>
      </c>
      <c r="K49" s="255" t="s">
        <v>203</v>
      </c>
      <c r="L49" s="255" t="s">
        <v>203</v>
      </c>
      <c r="M49" s="263" t="s">
        <v>203</v>
      </c>
    </row>
    <row r="50" spans="2:13" ht="27.75" customHeight="1">
      <c r="B50" s="1106" t="s">
        <v>89</v>
      </c>
      <c r="C50" s="1107"/>
      <c r="D50" s="270"/>
      <c r="E50" s="1102" t="s">
        <v>90</v>
      </c>
      <c r="F50" s="1102"/>
      <c r="G50" s="1102"/>
      <c r="H50" s="1103"/>
      <c r="I50" s="247">
        <v>1563</v>
      </c>
      <c r="J50" s="255">
        <v>1982</v>
      </c>
      <c r="K50" s="255">
        <v>1875</v>
      </c>
      <c r="L50" s="255">
        <v>1891</v>
      </c>
      <c r="M50" s="263">
        <v>1890</v>
      </c>
    </row>
    <row r="51" spans="2:13" ht="27.75" customHeight="1">
      <c r="B51" s="1088"/>
      <c r="C51" s="1089"/>
      <c r="D51" s="236"/>
      <c r="E51" s="1102" t="s">
        <v>92</v>
      </c>
      <c r="F51" s="1102"/>
      <c r="G51" s="1102"/>
      <c r="H51" s="1103"/>
      <c r="I51" s="247">
        <v>47</v>
      </c>
      <c r="J51" s="255">
        <v>44</v>
      </c>
      <c r="K51" s="255">
        <v>36</v>
      </c>
      <c r="L51" s="255">
        <v>28</v>
      </c>
      <c r="M51" s="263">
        <v>22</v>
      </c>
    </row>
    <row r="52" spans="2:13" ht="27.75" customHeight="1">
      <c r="B52" s="1090"/>
      <c r="C52" s="1091"/>
      <c r="D52" s="236"/>
      <c r="E52" s="1102" t="s">
        <v>47</v>
      </c>
      <c r="F52" s="1102"/>
      <c r="G52" s="1102"/>
      <c r="H52" s="1103"/>
      <c r="I52" s="247">
        <v>4464</v>
      </c>
      <c r="J52" s="255">
        <v>4556</v>
      </c>
      <c r="K52" s="255">
        <v>4575</v>
      </c>
      <c r="L52" s="255">
        <v>4608</v>
      </c>
      <c r="M52" s="263">
        <v>4399</v>
      </c>
    </row>
    <row r="53" spans="2:13" ht="27.75" customHeight="1">
      <c r="B53" s="1096" t="s">
        <v>51</v>
      </c>
      <c r="C53" s="1097"/>
      <c r="D53" s="238"/>
      <c r="E53" s="1104" t="s">
        <v>96</v>
      </c>
      <c r="F53" s="1104"/>
      <c r="G53" s="1104"/>
      <c r="H53" s="1105"/>
      <c r="I53" s="248">
        <v>3413</v>
      </c>
      <c r="J53" s="256">
        <v>2938</v>
      </c>
      <c r="K53" s="256">
        <v>2873</v>
      </c>
      <c r="L53" s="256">
        <v>2685</v>
      </c>
      <c r="M53" s="264">
        <v>2522</v>
      </c>
    </row>
    <row r="54" spans="2:13" ht="27.75" customHeight="1">
      <c r="B54" s="209" t="s">
        <v>97</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Pc9HaI0LQwkUCpkj4YiFl4GoYJ6wLLtunGx7VUXIjqaoxz9EB45QERzZ8cLSMowYhFGo6Yh6B4ORT0GVByjEg==" saltValue="HPRqlyyKofatWDD//o1Hh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94</v>
      </c>
    </row>
    <row r="54" spans="2:8" ht="29.25" customHeight="1">
      <c r="B54" s="274" t="s">
        <v>5</v>
      </c>
      <c r="C54" s="280"/>
      <c r="D54" s="280"/>
      <c r="E54" s="281" t="s">
        <v>13</v>
      </c>
      <c r="F54" s="282" t="s">
        <v>530</v>
      </c>
      <c r="G54" s="282" t="s">
        <v>440</v>
      </c>
      <c r="H54" s="290" t="s">
        <v>531</v>
      </c>
    </row>
    <row r="55" spans="2:8" ht="52.5" customHeight="1">
      <c r="B55" s="275"/>
      <c r="C55" s="1121" t="s">
        <v>101</v>
      </c>
      <c r="D55" s="1121"/>
      <c r="E55" s="1122"/>
      <c r="F55" s="283">
        <v>969</v>
      </c>
      <c r="G55" s="283">
        <v>1027</v>
      </c>
      <c r="H55" s="291">
        <v>1019</v>
      </c>
    </row>
    <row r="56" spans="2:8" ht="52.5" customHeight="1">
      <c r="B56" s="276"/>
      <c r="C56" s="1123" t="s">
        <v>104</v>
      </c>
      <c r="D56" s="1123"/>
      <c r="E56" s="1124"/>
      <c r="F56" s="284">
        <v>495</v>
      </c>
      <c r="G56" s="284">
        <v>460</v>
      </c>
      <c r="H56" s="292">
        <v>422</v>
      </c>
    </row>
    <row r="57" spans="2:8" ht="53.25" customHeight="1">
      <c r="B57" s="276"/>
      <c r="C57" s="1125" t="s">
        <v>62</v>
      </c>
      <c r="D57" s="1125"/>
      <c r="E57" s="1126"/>
      <c r="F57" s="285">
        <v>296</v>
      </c>
      <c r="G57" s="285">
        <v>268</v>
      </c>
      <c r="H57" s="293">
        <v>275</v>
      </c>
    </row>
    <row r="58" spans="2:8" ht="45.75" customHeight="1">
      <c r="B58" s="277"/>
      <c r="C58" s="1113" t="s">
        <v>539</v>
      </c>
      <c r="D58" s="1114"/>
      <c r="E58" s="1115"/>
      <c r="F58" s="286">
        <v>93</v>
      </c>
      <c r="G58" s="286">
        <v>88</v>
      </c>
      <c r="H58" s="294">
        <v>88</v>
      </c>
    </row>
    <row r="59" spans="2:8" ht="45.75" customHeight="1">
      <c r="B59" s="277"/>
      <c r="C59" s="1113" t="s">
        <v>484</v>
      </c>
      <c r="D59" s="1114"/>
      <c r="E59" s="1115"/>
      <c r="F59" s="286">
        <v>56</v>
      </c>
      <c r="G59" s="286">
        <v>63</v>
      </c>
      <c r="H59" s="294">
        <v>69</v>
      </c>
    </row>
    <row r="60" spans="2:8" ht="45.75" customHeight="1">
      <c r="B60" s="277"/>
      <c r="C60" s="1113" t="s">
        <v>540</v>
      </c>
      <c r="D60" s="1114"/>
      <c r="E60" s="1115"/>
      <c r="F60" s="286">
        <v>50</v>
      </c>
      <c r="G60" s="286">
        <v>50</v>
      </c>
      <c r="H60" s="294">
        <v>50</v>
      </c>
    </row>
    <row r="61" spans="2:8" ht="45.75" customHeight="1">
      <c r="B61" s="277"/>
      <c r="C61" s="1113" t="s">
        <v>359</v>
      </c>
      <c r="D61" s="1114"/>
      <c r="E61" s="1115"/>
      <c r="F61" s="286">
        <v>52</v>
      </c>
      <c r="G61" s="286">
        <v>43</v>
      </c>
      <c r="H61" s="294">
        <v>43</v>
      </c>
    </row>
    <row r="62" spans="2:8" ht="45.75" customHeight="1">
      <c r="B62" s="278"/>
      <c r="C62" s="1116" t="s">
        <v>541</v>
      </c>
      <c r="D62" s="1117"/>
      <c r="E62" s="1118"/>
      <c r="F62" s="287">
        <v>11</v>
      </c>
      <c r="G62" s="287">
        <v>11</v>
      </c>
      <c r="H62" s="295">
        <v>12</v>
      </c>
    </row>
    <row r="63" spans="2:8" ht="52.5" customHeight="1">
      <c r="B63" s="279"/>
      <c r="C63" s="1119" t="s">
        <v>110</v>
      </c>
      <c r="D63" s="1119"/>
      <c r="E63" s="1120"/>
      <c r="F63" s="288">
        <v>1760</v>
      </c>
      <c r="G63" s="288">
        <v>1756</v>
      </c>
      <c r="H63" s="296">
        <v>1716</v>
      </c>
    </row>
    <row r="64" spans="2:8" ht="15" customHeight="1"/>
    <row r="65" ht="0" hidden="1" customHeight="1"/>
    <row r="66" ht="0" hidden="1" customHeight="1"/>
  </sheetData>
  <sheetProtection algorithmName="SHA-512" hashValue="B0ieu3+qGhrFiuDk2MayrX9eCm7y/7Y7iKzYsqDwugIW6Gh7I6GFpY8J3q/xQ+cxfv2mPnAdkmJyD87epfUP+Q==" saltValue="t7wdHtvNBIRGSWd4LExX7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c r="A1" s="320"/>
      <c r="B1" s="321"/>
      <c r="DD1" s="322"/>
      <c r="DE1" s="322"/>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543</v>
      </c>
    </row>
    <row r="11" spans="1:143" s="32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543</v>
      </c>
    </row>
    <row r="13" spans="1:143" s="32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c r="DD19" s="322"/>
      <c r="DE19" s="322"/>
    </row>
    <row r="20" spans="1:351">
      <c r="DD20" s="322"/>
      <c r="DE20" s="322"/>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2"/>
    </row>
    <row r="41" spans="2:109" ht="17.25">
      <c r="B41" s="337" t="s">
        <v>544</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545</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35" t="s">
        <v>546</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c r="B44" s="331"/>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c r="B45" s="331"/>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c r="B46" s="331"/>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c r="B47" s="331"/>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2" t="s">
        <v>547</v>
      </c>
    </row>
    <row r="50" spans="1:109">
      <c r="B50" s="331"/>
      <c r="G50" s="1127"/>
      <c r="H50" s="1127"/>
      <c r="I50" s="1127"/>
      <c r="J50" s="1127"/>
      <c r="K50" s="341"/>
      <c r="L50" s="341"/>
      <c r="M50" s="342"/>
      <c r="N50" s="342"/>
      <c r="AN50" s="1145"/>
      <c r="AO50" s="1146"/>
      <c r="AP50" s="1146"/>
      <c r="AQ50" s="1146"/>
      <c r="AR50" s="1146"/>
      <c r="AS50" s="1146"/>
      <c r="AT50" s="1146"/>
      <c r="AU50" s="1146"/>
      <c r="AV50" s="1146"/>
      <c r="AW50" s="1146"/>
      <c r="AX50" s="1146"/>
      <c r="AY50" s="1146"/>
      <c r="AZ50" s="1146"/>
      <c r="BA50" s="1146"/>
      <c r="BB50" s="1146"/>
      <c r="BC50" s="1146"/>
      <c r="BD50" s="1146"/>
      <c r="BE50" s="1146"/>
      <c r="BF50" s="1146"/>
      <c r="BG50" s="1146"/>
      <c r="BH50" s="1146"/>
      <c r="BI50" s="1146"/>
      <c r="BJ50" s="1146"/>
      <c r="BK50" s="1146"/>
      <c r="BL50" s="1146"/>
      <c r="BM50" s="1146"/>
      <c r="BN50" s="1146"/>
      <c r="BO50" s="1147"/>
      <c r="BP50" s="1133" t="s">
        <v>528</v>
      </c>
      <c r="BQ50" s="1133"/>
      <c r="BR50" s="1133"/>
      <c r="BS50" s="1133"/>
      <c r="BT50" s="1133"/>
      <c r="BU50" s="1133"/>
      <c r="BV50" s="1133"/>
      <c r="BW50" s="1133"/>
      <c r="BX50" s="1133" t="s">
        <v>529</v>
      </c>
      <c r="BY50" s="1133"/>
      <c r="BZ50" s="1133"/>
      <c r="CA50" s="1133"/>
      <c r="CB50" s="1133"/>
      <c r="CC50" s="1133"/>
      <c r="CD50" s="1133"/>
      <c r="CE50" s="1133"/>
      <c r="CF50" s="1133" t="s">
        <v>530</v>
      </c>
      <c r="CG50" s="1133"/>
      <c r="CH50" s="1133"/>
      <c r="CI50" s="1133"/>
      <c r="CJ50" s="1133"/>
      <c r="CK50" s="1133"/>
      <c r="CL50" s="1133"/>
      <c r="CM50" s="1133"/>
      <c r="CN50" s="1133" t="s">
        <v>440</v>
      </c>
      <c r="CO50" s="1133"/>
      <c r="CP50" s="1133"/>
      <c r="CQ50" s="1133"/>
      <c r="CR50" s="1133"/>
      <c r="CS50" s="1133"/>
      <c r="CT50" s="1133"/>
      <c r="CU50" s="1133"/>
      <c r="CV50" s="1133" t="s">
        <v>531</v>
      </c>
      <c r="CW50" s="1133"/>
      <c r="CX50" s="1133"/>
      <c r="CY50" s="1133"/>
      <c r="CZ50" s="1133"/>
      <c r="DA50" s="1133"/>
      <c r="DB50" s="1133"/>
      <c r="DC50" s="1133"/>
    </row>
    <row r="51" spans="1:109" ht="13.5" customHeight="1">
      <c r="B51" s="331"/>
      <c r="G51" s="1144"/>
      <c r="H51" s="1144"/>
      <c r="I51" s="1149"/>
      <c r="J51" s="1149"/>
      <c r="K51" s="1134"/>
      <c r="L51" s="1134"/>
      <c r="M51" s="1134"/>
      <c r="N51" s="1134"/>
      <c r="AM51" s="340"/>
      <c r="AN51" s="1132" t="s">
        <v>548</v>
      </c>
      <c r="AO51" s="1132"/>
      <c r="AP51" s="1132"/>
      <c r="AQ51" s="1132"/>
      <c r="AR51" s="1132"/>
      <c r="AS51" s="1132"/>
      <c r="AT51" s="1132"/>
      <c r="AU51" s="1132"/>
      <c r="AV51" s="1132"/>
      <c r="AW51" s="1132"/>
      <c r="AX51" s="1132"/>
      <c r="AY51" s="1132"/>
      <c r="AZ51" s="1132"/>
      <c r="BA51" s="1132"/>
      <c r="BB51" s="1132" t="s">
        <v>549</v>
      </c>
      <c r="BC51" s="1132"/>
      <c r="BD51" s="1132"/>
      <c r="BE51" s="1132"/>
      <c r="BF51" s="1132"/>
      <c r="BG51" s="1132"/>
      <c r="BH51" s="1132"/>
      <c r="BI51" s="1132"/>
      <c r="BJ51" s="1132"/>
      <c r="BK51" s="1132"/>
      <c r="BL51" s="1132"/>
      <c r="BM51" s="1132"/>
      <c r="BN51" s="1132"/>
      <c r="BO51" s="1132"/>
      <c r="BP51" s="1148"/>
      <c r="BQ51" s="1129"/>
      <c r="BR51" s="1129"/>
      <c r="BS51" s="1129"/>
      <c r="BT51" s="1129"/>
      <c r="BU51" s="1129"/>
      <c r="BV51" s="1129"/>
      <c r="BW51" s="1129"/>
      <c r="BX51" s="1129">
        <v>125.7</v>
      </c>
      <c r="BY51" s="1129"/>
      <c r="BZ51" s="1129"/>
      <c r="CA51" s="1129"/>
      <c r="CB51" s="1129"/>
      <c r="CC51" s="1129"/>
      <c r="CD51" s="1129"/>
      <c r="CE51" s="1129"/>
      <c r="CF51" s="1129">
        <v>123.7</v>
      </c>
      <c r="CG51" s="1129"/>
      <c r="CH51" s="1129"/>
      <c r="CI51" s="1129"/>
      <c r="CJ51" s="1129"/>
      <c r="CK51" s="1129"/>
      <c r="CL51" s="1129"/>
      <c r="CM51" s="1129"/>
      <c r="CN51" s="1129">
        <v>122.1</v>
      </c>
      <c r="CO51" s="1129"/>
      <c r="CP51" s="1129"/>
      <c r="CQ51" s="1129"/>
      <c r="CR51" s="1129"/>
      <c r="CS51" s="1129"/>
      <c r="CT51" s="1129"/>
      <c r="CU51" s="1129"/>
      <c r="CV51" s="1129">
        <v>114.6</v>
      </c>
      <c r="CW51" s="1129"/>
      <c r="CX51" s="1129"/>
      <c r="CY51" s="1129"/>
      <c r="CZ51" s="1129"/>
      <c r="DA51" s="1129"/>
      <c r="DB51" s="1129"/>
      <c r="DC51" s="1129"/>
    </row>
    <row r="52" spans="1:109">
      <c r="B52" s="331"/>
      <c r="G52" s="1144"/>
      <c r="H52" s="1144"/>
      <c r="I52" s="1149"/>
      <c r="J52" s="1149"/>
      <c r="K52" s="1134"/>
      <c r="L52" s="1134"/>
      <c r="M52" s="1134"/>
      <c r="N52" s="1134"/>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c r="A53" s="339"/>
      <c r="B53" s="331"/>
      <c r="G53" s="1144"/>
      <c r="H53" s="1144"/>
      <c r="I53" s="1127"/>
      <c r="J53" s="1127"/>
      <c r="K53" s="1134"/>
      <c r="L53" s="1134"/>
      <c r="M53" s="1134"/>
      <c r="N53" s="1134"/>
      <c r="AM53" s="340"/>
      <c r="AN53" s="1132"/>
      <c r="AO53" s="1132"/>
      <c r="AP53" s="1132"/>
      <c r="AQ53" s="1132"/>
      <c r="AR53" s="1132"/>
      <c r="AS53" s="1132"/>
      <c r="AT53" s="1132"/>
      <c r="AU53" s="1132"/>
      <c r="AV53" s="1132"/>
      <c r="AW53" s="1132"/>
      <c r="AX53" s="1132"/>
      <c r="AY53" s="1132"/>
      <c r="AZ53" s="1132"/>
      <c r="BA53" s="1132"/>
      <c r="BB53" s="1132" t="s">
        <v>550</v>
      </c>
      <c r="BC53" s="1132"/>
      <c r="BD53" s="1132"/>
      <c r="BE53" s="1132"/>
      <c r="BF53" s="1132"/>
      <c r="BG53" s="1132"/>
      <c r="BH53" s="1132"/>
      <c r="BI53" s="1132"/>
      <c r="BJ53" s="1132"/>
      <c r="BK53" s="1132"/>
      <c r="BL53" s="1132"/>
      <c r="BM53" s="1132"/>
      <c r="BN53" s="1132"/>
      <c r="BO53" s="1132"/>
      <c r="BP53" s="1148"/>
      <c r="BQ53" s="1129"/>
      <c r="BR53" s="1129"/>
      <c r="BS53" s="1129"/>
      <c r="BT53" s="1129"/>
      <c r="BU53" s="1129"/>
      <c r="BV53" s="1129"/>
      <c r="BW53" s="1129"/>
      <c r="BX53" s="1129">
        <v>54.1</v>
      </c>
      <c r="BY53" s="1129"/>
      <c r="BZ53" s="1129"/>
      <c r="CA53" s="1129"/>
      <c r="CB53" s="1129"/>
      <c r="CC53" s="1129"/>
      <c r="CD53" s="1129"/>
      <c r="CE53" s="1129"/>
      <c r="CF53" s="1129">
        <v>57.1</v>
      </c>
      <c r="CG53" s="1129"/>
      <c r="CH53" s="1129"/>
      <c r="CI53" s="1129"/>
      <c r="CJ53" s="1129"/>
      <c r="CK53" s="1129"/>
      <c r="CL53" s="1129"/>
      <c r="CM53" s="1129"/>
      <c r="CN53" s="1129">
        <v>57.1</v>
      </c>
      <c r="CO53" s="1129"/>
      <c r="CP53" s="1129"/>
      <c r="CQ53" s="1129"/>
      <c r="CR53" s="1129"/>
      <c r="CS53" s="1129"/>
      <c r="CT53" s="1129"/>
      <c r="CU53" s="1129"/>
      <c r="CV53" s="1129">
        <v>58.4</v>
      </c>
      <c r="CW53" s="1129"/>
      <c r="CX53" s="1129"/>
      <c r="CY53" s="1129"/>
      <c r="CZ53" s="1129"/>
      <c r="DA53" s="1129"/>
      <c r="DB53" s="1129"/>
      <c r="DC53" s="1129"/>
    </row>
    <row r="54" spans="1:109">
      <c r="A54" s="339"/>
      <c r="B54" s="331"/>
      <c r="G54" s="1144"/>
      <c r="H54" s="1144"/>
      <c r="I54" s="1127"/>
      <c r="J54" s="1127"/>
      <c r="K54" s="1134"/>
      <c r="L54" s="1134"/>
      <c r="M54" s="1134"/>
      <c r="N54" s="1134"/>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c r="A55" s="339"/>
      <c r="B55" s="331"/>
      <c r="G55" s="1127"/>
      <c r="H55" s="1127"/>
      <c r="I55" s="1127"/>
      <c r="J55" s="1127"/>
      <c r="K55" s="1134"/>
      <c r="L55" s="1134"/>
      <c r="M55" s="1134"/>
      <c r="N55" s="1134"/>
      <c r="AN55" s="1133" t="s">
        <v>551</v>
      </c>
      <c r="AO55" s="1133"/>
      <c r="AP55" s="1133"/>
      <c r="AQ55" s="1133"/>
      <c r="AR55" s="1133"/>
      <c r="AS55" s="1133"/>
      <c r="AT55" s="1133"/>
      <c r="AU55" s="1133"/>
      <c r="AV55" s="1133"/>
      <c r="AW55" s="1133"/>
      <c r="AX55" s="1133"/>
      <c r="AY55" s="1133"/>
      <c r="AZ55" s="1133"/>
      <c r="BA55" s="1133"/>
      <c r="BB55" s="1132" t="s">
        <v>549</v>
      </c>
      <c r="BC55" s="1132"/>
      <c r="BD55" s="1132"/>
      <c r="BE55" s="1132"/>
      <c r="BF55" s="1132"/>
      <c r="BG55" s="1132"/>
      <c r="BH55" s="1132"/>
      <c r="BI55" s="1132"/>
      <c r="BJ55" s="1132"/>
      <c r="BK55" s="1132"/>
      <c r="BL55" s="1132"/>
      <c r="BM55" s="1132"/>
      <c r="BN55" s="1132"/>
      <c r="BO55" s="1132"/>
      <c r="BP55" s="1148"/>
      <c r="BQ55" s="1129"/>
      <c r="BR55" s="1129"/>
      <c r="BS55" s="1129"/>
      <c r="BT55" s="1129"/>
      <c r="BU55" s="1129"/>
      <c r="BV55" s="1129"/>
      <c r="BW55" s="1129"/>
      <c r="BX55" s="1129">
        <v>0.8</v>
      </c>
      <c r="BY55" s="1129"/>
      <c r="BZ55" s="1129"/>
      <c r="CA55" s="1129"/>
      <c r="CB55" s="1129"/>
      <c r="CC55" s="1129"/>
      <c r="CD55" s="1129"/>
      <c r="CE55" s="1129"/>
      <c r="CF55" s="1129">
        <v>25.4</v>
      </c>
      <c r="CG55" s="1129"/>
      <c r="CH55" s="1129"/>
      <c r="CI55" s="1129"/>
      <c r="CJ55" s="1129"/>
      <c r="CK55" s="1129"/>
      <c r="CL55" s="1129"/>
      <c r="CM55" s="1129"/>
      <c r="CN55" s="1129">
        <v>23.4</v>
      </c>
      <c r="CO55" s="1129"/>
      <c r="CP55" s="1129"/>
      <c r="CQ55" s="1129"/>
      <c r="CR55" s="1129"/>
      <c r="CS55" s="1129"/>
      <c r="CT55" s="1129"/>
      <c r="CU55" s="1129"/>
      <c r="CV55" s="1129">
        <v>7.7</v>
      </c>
      <c r="CW55" s="1129"/>
      <c r="CX55" s="1129"/>
      <c r="CY55" s="1129"/>
      <c r="CZ55" s="1129"/>
      <c r="DA55" s="1129"/>
      <c r="DB55" s="1129"/>
      <c r="DC55" s="1129"/>
    </row>
    <row r="56" spans="1:109">
      <c r="A56" s="339"/>
      <c r="B56" s="331"/>
      <c r="G56" s="1127"/>
      <c r="H56" s="1127"/>
      <c r="I56" s="1127"/>
      <c r="J56" s="1127"/>
      <c r="K56" s="1134"/>
      <c r="L56" s="1134"/>
      <c r="M56" s="1134"/>
      <c r="N56" s="1134"/>
      <c r="AN56" s="1133"/>
      <c r="AO56" s="1133"/>
      <c r="AP56" s="1133"/>
      <c r="AQ56" s="1133"/>
      <c r="AR56" s="1133"/>
      <c r="AS56" s="1133"/>
      <c r="AT56" s="1133"/>
      <c r="AU56" s="1133"/>
      <c r="AV56" s="1133"/>
      <c r="AW56" s="1133"/>
      <c r="AX56" s="1133"/>
      <c r="AY56" s="1133"/>
      <c r="AZ56" s="1133"/>
      <c r="BA56" s="1133"/>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c r="B57" s="343"/>
      <c r="G57" s="1127"/>
      <c r="H57" s="1127"/>
      <c r="I57" s="1130"/>
      <c r="J57" s="1130"/>
      <c r="K57" s="1134"/>
      <c r="L57" s="1134"/>
      <c r="M57" s="1134"/>
      <c r="N57" s="1134"/>
      <c r="AM57" s="322"/>
      <c r="AN57" s="1133"/>
      <c r="AO57" s="1133"/>
      <c r="AP57" s="1133"/>
      <c r="AQ57" s="1133"/>
      <c r="AR57" s="1133"/>
      <c r="AS57" s="1133"/>
      <c r="AT57" s="1133"/>
      <c r="AU57" s="1133"/>
      <c r="AV57" s="1133"/>
      <c r="AW57" s="1133"/>
      <c r="AX57" s="1133"/>
      <c r="AY57" s="1133"/>
      <c r="AZ57" s="1133"/>
      <c r="BA57" s="1133"/>
      <c r="BB57" s="1132" t="s">
        <v>550</v>
      </c>
      <c r="BC57" s="1132"/>
      <c r="BD57" s="1132"/>
      <c r="BE57" s="1132"/>
      <c r="BF57" s="1132"/>
      <c r="BG57" s="1132"/>
      <c r="BH57" s="1132"/>
      <c r="BI57" s="1132"/>
      <c r="BJ57" s="1132"/>
      <c r="BK57" s="1132"/>
      <c r="BL57" s="1132"/>
      <c r="BM57" s="1132"/>
      <c r="BN57" s="1132"/>
      <c r="BO57" s="1132"/>
      <c r="BP57" s="1148"/>
      <c r="BQ57" s="1129"/>
      <c r="BR57" s="1129"/>
      <c r="BS57" s="1129"/>
      <c r="BT57" s="1129"/>
      <c r="BU57" s="1129"/>
      <c r="BV57" s="1129"/>
      <c r="BW57" s="1129"/>
      <c r="BX57" s="1129">
        <v>56.2</v>
      </c>
      <c r="BY57" s="1129"/>
      <c r="BZ57" s="1129"/>
      <c r="CA57" s="1129"/>
      <c r="CB57" s="1129"/>
      <c r="CC57" s="1129"/>
      <c r="CD57" s="1129"/>
      <c r="CE57" s="1129"/>
      <c r="CF57" s="1129">
        <v>58.7</v>
      </c>
      <c r="CG57" s="1129"/>
      <c r="CH57" s="1129"/>
      <c r="CI57" s="1129"/>
      <c r="CJ57" s="1129"/>
      <c r="CK57" s="1129"/>
      <c r="CL57" s="1129"/>
      <c r="CM57" s="1129"/>
      <c r="CN57" s="1129">
        <v>59.2</v>
      </c>
      <c r="CO57" s="1129"/>
      <c r="CP57" s="1129"/>
      <c r="CQ57" s="1129"/>
      <c r="CR57" s="1129"/>
      <c r="CS57" s="1129"/>
      <c r="CT57" s="1129"/>
      <c r="CU57" s="1129"/>
      <c r="CV57" s="1129">
        <v>60.7</v>
      </c>
      <c r="CW57" s="1129"/>
      <c r="CX57" s="1129"/>
      <c r="CY57" s="1129"/>
      <c r="CZ57" s="1129"/>
      <c r="DA57" s="1129"/>
      <c r="DB57" s="1129"/>
      <c r="DC57" s="1129"/>
      <c r="DD57" s="344"/>
      <c r="DE57" s="343"/>
    </row>
    <row r="58" spans="1:109" s="339" customFormat="1">
      <c r="A58" s="322"/>
      <c r="B58" s="343"/>
      <c r="G58" s="1127"/>
      <c r="H58" s="1127"/>
      <c r="I58" s="1130"/>
      <c r="J58" s="1130"/>
      <c r="K58" s="1134"/>
      <c r="L58" s="1134"/>
      <c r="M58" s="1134"/>
      <c r="N58" s="1134"/>
      <c r="AM58" s="322"/>
      <c r="AN58" s="1133"/>
      <c r="AO58" s="1133"/>
      <c r="AP58" s="1133"/>
      <c r="AQ58" s="1133"/>
      <c r="AR58" s="1133"/>
      <c r="AS58" s="1133"/>
      <c r="AT58" s="1133"/>
      <c r="AU58" s="1133"/>
      <c r="AV58" s="1133"/>
      <c r="AW58" s="1133"/>
      <c r="AX58" s="1133"/>
      <c r="AY58" s="1133"/>
      <c r="AZ58" s="1133"/>
      <c r="BA58" s="1133"/>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c r="B63" s="350" t="s">
        <v>552</v>
      </c>
    </row>
    <row r="64" spans="1:109">
      <c r="B64" s="331"/>
      <c r="G64" s="338"/>
      <c r="I64" s="351"/>
      <c r="J64" s="351"/>
      <c r="K64" s="351"/>
      <c r="L64" s="351"/>
      <c r="M64" s="351"/>
      <c r="N64" s="352"/>
      <c r="AM64" s="338"/>
      <c r="AN64" s="338" t="s">
        <v>545</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35" t="s">
        <v>556</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c r="B66" s="331"/>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c r="B67" s="331"/>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c r="B68" s="331"/>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c r="B69" s="331"/>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2" t="s">
        <v>547</v>
      </c>
    </row>
    <row r="72" spans="2:107">
      <c r="B72" s="331"/>
      <c r="G72" s="1127"/>
      <c r="H72" s="1127"/>
      <c r="I72" s="1127"/>
      <c r="J72" s="1127"/>
      <c r="K72" s="341"/>
      <c r="L72" s="341"/>
      <c r="M72" s="342"/>
      <c r="N72" s="342"/>
      <c r="AN72" s="1145"/>
      <c r="AO72" s="1146"/>
      <c r="AP72" s="1146"/>
      <c r="AQ72" s="1146"/>
      <c r="AR72" s="1146"/>
      <c r="AS72" s="1146"/>
      <c r="AT72" s="1146"/>
      <c r="AU72" s="1146"/>
      <c r="AV72" s="1146"/>
      <c r="AW72" s="1146"/>
      <c r="AX72" s="1146"/>
      <c r="AY72" s="1146"/>
      <c r="AZ72" s="1146"/>
      <c r="BA72" s="1146"/>
      <c r="BB72" s="1146"/>
      <c r="BC72" s="1146"/>
      <c r="BD72" s="1146"/>
      <c r="BE72" s="1146"/>
      <c r="BF72" s="1146"/>
      <c r="BG72" s="1146"/>
      <c r="BH72" s="1146"/>
      <c r="BI72" s="1146"/>
      <c r="BJ72" s="1146"/>
      <c r="BK72" s="1146"/>
      <c r="BL72" s="1146"/>
      <c r="BM72" s="1146"/>
      <c r="BN72" s="1146"/>
      <c r="BO72" s="1147"/>
      <c r="BP72" s="1133" t="s">
        <v>528</v>
      </c>
      <c r="BQ72" s="1133"/>
      <c r="BR72" s="1133"/>
      <c r="BS72" s="1133"/>
      <c r="BT72" s="1133"/>
      <c r="BU72" s="1133"/>
      <c r="BV72" s="1133"/>
      <c r="BW72" s="1133"/>
      <c r="BX72" s="1133" t="s">
        <v>529</v>
      </c>
      <c r="BY72" s="1133"/>
      <c r="BZ72" s="1133"/>
      <c r="CA72" s="1133"/>
      <c r="CB72" s="1133"/>
      <c r="CC72" s="1133"/>
      <c r="CD72" s="1133"/>
      <c r="CE72" s="1133"/>
      <c r="CF72" s="1133" t="s">
        <v>530</v>
      </c>
      <c r="CG72" s="1133"/>
      <c r="CH72" s="1133"/>
      <c r="CI72" s="1133"/>
      <c r="CJ72" s="1133"/>
      <c r="CK72" s="1133"/>
      <c r="CL72" s="1133"/>
      <c r="CM72" s="1133"/>
      <c r="CN72" s="1133" t="s">
        <v>440</v>
      </c>
      <c r="CO72" s="1133"/>
      <c r="CP72" s="1133"/>
      <c r="CQ72" s="1133"/>
      <c r="CR72" s="1133"/>
      <c r="CS72" s="1133"/>
      <c r="CT72" s="1133"/>
      <c r="CU72" s="1133"/>
      <c r="CV72" s="1133" t="s">
        <v>531</v>
      </c>
      <c r="CW72" s="1133"/>
      <c r="CX72" s="1133"/>
      <c r="CY72" s="1133"/>
      <c r="CZ72" s="1133"/>
      <c r="DA72" s="1133"/>
      <c r="DB72" s="1133"/>
      <c r="DC72" s="1133"/>
    </row>
    <row r="73" spans="2:107">
      <c r="B73" s="331"/>
      <c r="G73" s="1144"/>
      <c r="H73" s="1144"/>
      <c r="I73" s="1144"/>
      <c r="J73" s="1144"/>
      <c r="K73" s="1128"/>
      <c r="L73" s="1128"/>
      <c r="M73" s="1128"/>
      <c r="N73" s="1128"/>
      <c r="AM73" s="340"/>
      <c r="AN73" s="1132" t="s">
        <v>548</v>
      </c>
      <c r="AO73" s="1132"/>
      <c r="AP73" s="1132"/>
      <c r="AQ73" s="1132"/>
      <c r="AR73" s="1132"/>
      <c r="AS73" s="1132"/>
      <c r="AT73" s="1132"/>
      <c r="AU73" s="1132"/>
      <c r="AV73" s="1132"/>
      <c r="AW73" s="1132"/>
      <c r="AX73" s="1132"/>
      <c r="AY73" s="1132"/>
      <c r="AZ73" s="1132"/>
      <c r="BA73" s="1132"/>
      <c r="BB73" s="1132" t="s">
        <v>549</v>
      </c>
      <c r="BC73" s="1132"/>
      <c r="BD73" s="1132"/>
      <c r="BE73" s="1132"/>
      <c r="BF73" s="1132"/>
      <c r="BG73" s="1132"/>
      <c r="BH73" s="1132"/>
      <c r="BI73" s="1132"/>
      <c r="BJ73" s="1132"/>
      <c r="BK73" s="1132"/>
      <c r="BL73" s="1132"/>
      <c r="BM73" s="1132"/>
      <c r="BN73" s="1132"/>
      <c r="BO73" s="1132"/>
      <c r="BP73" s="1129">
        <v>150.6</v>
      </c>
      <c r="BQ73" s="1129"/>
      <c r="BR73" s="1129"/>
      <c r="BS73" s="1129"/>
      <c r="BT73" s="1129"/>
      <c r="BU73" s="1129"/>
      <c r="BV73" s="1129"/>
      <c r="BW73" s="1129"/>
      <c r="BX73" s="1129">
        <v>125.7</v>
      </c>
      <c r="BY73" s="1129"/>
      <c r="BZ73" s="1129"/>
      <c r="CA73" s="1129"/>
      <c r="CB73" s="1129"/>
      <c r="CC73" s="1129"/>
      <c r="CD73" s="1129"/>
      <c r="CE73" s="1129"/>
      <c r="CF73" s="1129">
        <v>123.7</v>
      </c>
      <c r="CG73" s="1129"/>
      <c r="CH73" s="1129"/>
      <c r="CI73" s="1129"/>
      <c r="CJ73" s="1129"/>
      <c r="CK73" s="1129"/>
      <c r="CL73" s="1129"/>
      <c r="CM73" s="1129"/>
      <c r="CN73" s="1129">
        <v>122.1</v>
      </c>
      <c r="CO73" s="1129"/>
      <c r="CP73" s="1129"/>
      <c r="CQ73" s="1129"/>
      <c r="CR73" s="1129"/>
      <c r="CS73" s="1129"/>
      <c r="CT73" s="1129"/>
      <c r="CU73" s="1129"/>
      <c r="CV73" s="1129">
        <v>114.6</v>
      </c>
      <c r="CW73" s="1129"/>
      <c r="CX73" s="1129"/>
      <c r="CY73" s="1129"/>
      <c r="CZ73" s="1129"/>
      <c r="DA73" s="1129"/>
      <c r="DB73" s="1129"/>
      <c r="DC73" s="1129"/>
    </row>
    <row r="74" spans="2:107">
      <c r="B74" s="331"/>
      <c r="G74" s="1144"/>
      <c r="H74" s="1144"/>
      <c r="I74" s="1144"/>
      <c r="J74" s="1144"/>
      <c r="K74" s="1128"/>
      <c r="L74" s="1128"/>
      <c r="M74" s="1128"/>
      <c r="N74" s="1128"/>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c r="B75" s="331"/>
      <c r="G75" s="1144"/>
      <c r="H75" s="1144"/>
      <c r="I75" s="1127"/>
      <c r="J75" s="1127"/>
      <c r="K75" s="1134"/>
      <c r="L75" s="1134"/>
      <c r="M75" s="1134"/>
      <c r="N75" s="1134"/>
      <c r="AM75" s="340"/>
      <c r="AN75" s="1132"/>
      <c r="AO75" s="1132"/>
      <c r="AP75" s="1132"/>
      <c r="AQ75" s="1132"/>
      <c r="AR75" s="1132"/>
      <c r="AS75" s="1132"/>
      <c r="AT75" s="1132"/>
      <c r="AU75" s="1132"/>
      <c r="AV75" s="1132"/>
      <c r="AW75" s="1132"/>
      <c r="AX75" s="1132"/>
      <c r="AY75" s="1132"/>
      <c r="AZ75" s="1132"/>
      <c r="BA75" s="1132"/>
      <c r="BB75" s="1132" t="s">
        <v>553</v>
      </c>
      <c r="BC75" s="1132"/>
      <c r="BD75" s="1132"/>
      <c r="BE75" s="1132"/>
      <c r="BF75" s="1132"/>
      <c r="BG75" s="1132"/>
      <c r="BH75" s="1132"/>
      <c r="BI75" s="1132"/>
      <c r="BJ75" s="1132"/>
      <c r="BK75" s="1132"/>
      <c r="BL75" s="1132"/>
      <c r="BM75" s="1132"/>
      <c r="BN75" s="1132"/>
      <c r="BO75" s="1132"/>
      <c r="BP75" s="1129">
        <v>13.1</v>
      </c>
      <c r="BQ75" s="1129"/>
      <c r="BR75" s="1129"/>
      <c r="BS75" s="1129"/>
      <c r="BT75" s="1129"/>
      <c r="BU75" s="1129"/>
      <c r="BV75" s="1129"/>
      <c r="BW75" s="1129"/>
      <c r="BX75" s="1129">
        <v>13.2</v>
      </c>
      <c r="BY75" s="1129"/>
      <c r="BZ75" s="1129"/>
      <c r="CA75" s="1129"/>
      <c r="CB75" s="1129"/>
      <c r="CC75" s="1129"/>
      <c r="CD75" s="1129"/>
      <c r="CE75" s="1129"/>
      <c r="CF75" s="1129">
        <v>13.3</v>
      </c>
      <c r="CG75" s="1129"/>
      <c r="CH75" s="1129"/>
      <c r="CI75" s="1129"/>
      <c r="CJ75" s="1129"/>
      <c r="CK75" s="1129"/>
      <c r="CL75" s="1129"/>
      <c r="CM75" s="1129"/>
      <c r="CN75" s="1129">
        <v>14</v>
      </c>
      <c r="CO75" s="1129"/>
      <c r="CP75" s="1129"/>
      <c r="CQ75" s="1129"/>
      <c r="CR75" s="1129"/>
      <c r="CS75" s="1129"/>
      <c r="CT75" s="1129"/>
      <c r="CU75" s="1129"/>
      <c r="CV75" s="1129">
        <v>14.8</v>
      </c>
      <c r="CW75" s="1129"/>
      <c r="CX75" s="1129"/>
      <c r="CY75" s="1129"/>
      <c r="CZ75" s="1129"/>
      <c r="DA75" s="1129"/>
      <c r="DB75" s="1129"/>
      <c r="DC75" s="1129"/>
    </row>
    <row r="76" spans="2:107">
      <c r="B76" s="331"/>
      <c r="G76" s="1144"/>
      <c r="H76" s="1144"/>
      <c r="I76" s="1127"/>
      <c r="J76" s="1127"/>
      <c r="K76" s="1134"/>
      <c r="L76" s="1134"/>
      <c r="M76" s="1134"/>
      <c r="N76" s="1134"/>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c r="B77" s="331"/>
      <c r="G77" s="1127"/>
      <c r="H77" s="1127"/>
      <c r="I77" s="1127"/>
      <c r="J77" s="1127"/>
      <c r="K77" s="1128"/>
      <c r="L77" s="1128"/>
      <c r="M77" s="1128"/>
      <c r="N77" s="1128"/>
      <c r="AN77" s="1133" t="s">
        <v>551</v>
      </c>
      <c r="AO77" s="1133"/>
      <c r="AP77" s="1133"/>
      <c r="AQ77" s="1133"/>
      <c r="AR77" s="1133"/>
      <c r="AS77" s="1133"/>
      <c r="AT77" s="1133"/>
      <c r="AU77" s="1133"/>
      <c r="AV77" s="1133"/>
      <c r="AW77" s="1133"/>
      <c r="AX77" s="1133"/>
      <c r="AY77" s="1133"/>
      <c r="AZ77" s="1133"/>
      <c r="BA77" s="1133"/>
      <c r="BB77" s="1132" t="s">
        <v>549</v>
      </c>
      <c r="BC77" s="1132"/>
      <c r="BD77" s="1132"/>
      <c r="BE77" s="1132"/>
      <c r="BF77" s="1132"/>
      <c r="BG77" s="1132"/>
      <c r="BH77" s="1132"/>
      <c r="BI77" s="1132"/>
      <c r="BJ77" s="1132"/>
      <c r="BK77" s="1132"/>
      <c r="BL77" s="1132"/>
      <c r="BM77" s="1132"/>
      <c r="BN77" s="1132"/>
      <c r="BO77" s="1132"/>
      <c r="BP77" s="1129">
        <v>17.899999999999999</v>
      </c>
      <c r="BQ77" s="1129"/>
      <c r="BR77" s="1129"/>
      <c r="BS77" s="1129"/>
      <c r="BT77" s="1129"/>
      <c r="BU77" s="1129"/>
      <c r="BV77" s="1129"/>
      <c r="BW77" s="1129"/>
      <c r="BX77" s="1129">
        <v>0.8</v>
      </c>
      <c r="BY77" s="1129"/>
      <c r="BZ77" s="1129"/>
      <c r="CA77" s="1129"/>
      <c r="CB77" s="1129"/>
      <c r="CC77" s="1129"/>
      <c r="CD77" s="1129"/>
      <c r="CE77" s="1129"/>
      <c r="CF77" s="1129">
        <v>25.4</v>
      </c>
      <c r="CG77" s="1129"/>
      <c r="CH77" s="1129"/>
      <c r="CI77" s="1129"/>
      <c r="CJ77" s="1129"/>
      <c r="CK77" s="1129"/>
      <c r="CL77" s="1129"/>
      <c r="CM77" s="1129"/>
      <c r="CN77" s="1129">
        <v>23.4</v>
      </c>
      <c r="CO77" s="1129"/>
      <c r="CP77" s="1129"/>
      <c r="CQ77" s="1129"/>
      <c r="CR77" s="1129"/>
      <c r="CS77" s="1129"/>
      <c r="CT77" s="1129"/>
      <c r="CU77" s="1129"/>
      <c r="CV77" s="1129">
        <v>7.7</v>
      </c>
      <c r="CW77" s="1129"/>
      <c r="CX77" s="1129"/>
      <c r="CY77" s="1129"/>
      <c r="CZ77" s="1129"/>
      <c r="DA77" s="1129"/>
      <c r="DB77" s="1129"/>
      <c r="DC77" s="1129"/>
    </row>
    <row r="78" spans="2:107">
      <c r="B78" s="331"/>
      <c r="G78" s="1127"/>
      <c r="H78" s="1127"/>
      <c r="I78" s="1127"/>
      <c r="J78" s="1127"/>
      <c r="K78" s="1128"/>
      <c r="L78" s="1128"/>
      <c r="M78" s="1128"/>
      <c r="N78" s="1128"/>
      <c r="AN78" s="1133"/>
      <c r="AO78" s="1133"/>
      <c r="AP78" s="1133"/>
      <c r="AQ78" s="1133"/>
      <c r="AR78" s="1133"/>
      <c r="AS78" s="1133"/>
      <c r="AT78" s="1133"/>
      <c r="AU78" s="1133"/>
      <c r="AV78" s="1133"/>
      <c r="AW78" s="1133"/>
      <c r="AX78" s="1133"/>
      <c r="AY78" s="1133"/>
      <c r="AZ78" s="1133"/>
      <c r="BA78" s="1133"/>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c r="B79" s="331"/>
      <c r="G79" s="1127"/>
      <c r="H79" s="1127"/>
      <c r="I79" s="1130"/>
      <c r="J79" s="1130"/>
      <c r="K79" s="1131"/>
      <c r="L79" s="1131"/>
      <c r="M79" s="1131"/>
      <c r="N79" s="1131"/>
      <c r="AN79" s="1133"/>
      <c r="AO79" s="1133"/>
      <c r="AP79" s="1133"/>
      <c r="AQ79" s="1133"/>
      <c r="AR79" s="1133"/>
      <c r="AS79" s="1133"/>
      <c r="AT79" s="1133"/>
      <c r="AU79" s="1133"/>
      <c r="AV79" s="1133"/>
      <c r="AW79" s="1133"/>
      <c r="AX79" s="1133"/>
      <c r="AY79" s="1133"/>
      <c r="AZ79" s="1133"/>
      <c r="BA79" s="1133"/>
      <c r="BB79" s="1132" t="s">
        <v>553</v>
      </c>
      <c r="BC79" s="1132"/>
      <c r="BD79" s="1132"/>
      <c r="BE79" s="1132"/>
      <c r="BF79" s="1132"/>
      <c r="BG79" s="1132"/>
      <c r="BH79" s="1132"/>
      <c r="BI79" s="1132"/>
      <c r="BJ79" s="1132"/>
      <c r="BK79" s="1132"/>
      <c r="BL79" s="1132"/>
      <c r="BM79" s="1132"/>
      <c r="BN79" s="1132"/>
      <c r="BO79" s="1132"/>
      <c r="BP79" s="1129">
        <v>9.5</v>
      </c>
      <c r="BQ79" s="1129"/>
      <c r="BR79" s="1129"/>
      <c r="BS79" s="1129"/>
      <c r="BT79" s="1129"/>
      <c r="BU79" s="1129"/>
      <c r="BV79" s="1129"/>
      <c r="BW79" s="1129"/>
      <c r="BX79" s="1129">
        <v>8.1</v>
      </c>
      <c r="BY79" s="1129"/>
      <c r="BZ79" s="1129"/>
      <c r="CA79" s="1129"/>
      <c r="CB79" s="1129"/>
      <c r="CC79" s="1129"/>
      <c r="CD79" s="1129"/>
      <c r="CE79" s="1129"/>
      <c r="CF79" s="1129">
        <v>8.6</v>
      </c>
      <c r="CG79" s="1129"/>
      <c r="CH79" s="1129"/>
      <c r="CI79" s="1129"/>
      <c r="CJ79" s="1129"/>
      <c r="CK79" s="1129"/>
      <c r="CL79" s="1129"/>
      <c r="CM79" s="1129"/>
      <c r="CN79" s="1129">
        <v>8.5</v>
      </c>
      <c r="CO79" s="1129"/>
      <c r="CP79" s="1129"/>
      <c r="CQ79" s="1129"/>
      <c r="CR79" s="1129"/>
      <c r="CS79" s="1129"/>
      <c r="CT79" s="1129"/>
      <c r="CU79" s="1129"/>
      <c r="CV79" s="1129">
        <v>8.6</v>
      </c>
      <c r="CW79" s="1129"/>
      <c r="CX79" s="1129"/>
      <c r="CY79" s="1129"/>
      <c r="CZ79" s="1129"/>
      <c r="DA79" s="1129"/>
      <c r="DB79" s="1129"/>
      <c r="DC79" s="1129"/>
    </row>
    <row r="80" spans="2:107">
      <c r="B80" s="331"/>
      <c r="G80" s="1127"/>
      <c r="H80" s="1127"/>
      <c r="I80" s="1130"/>
      <c r="J80" s="1130"/>
      <c r="K80" s="1131"/>
      <c r="L80" s="1131"/>
      <c r="M80" s="1131"/>
      <c r="N80" s="1131"/>
      <c r="AN80" s="1133"/>
      <c r="AO80" s="1133"/>
      <c r="AP80" s="1133"/>
      <c r="AQ80" s="1133"/>
      <c r="AR80" s="1133"/>
      <c r="AS80" s="1133"/>
      <c r="AT80" s="1133"/>
      <c r="AU80" s="1133"/>
      <c r="AV80" s="1133"/>
      <c r="AW80" s="1133"/>
      <c r="AX80" s="1133"/>
      <c r="AY80" s="1133"/>
      <c r="AZ80" s="1133"/>
      <c r="BA80" s="1133"/>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2"/>
      <c r="DE84" s="322"/>
    </row>
    <row r="85" spans="2:109">
      <c r="DD85" s="322"/>
      <c r="DE85" s="322"/>
    </row>
    <row r="86" spans="2:109" hidden="1">
      <c r="DD86" s="322"/>
      <c r="DE86" s="322"/>
    </row>
    <row r="87" spans="2:109" hidden="1">
      <c r="K87" s="359"/>
      <c r="AQ87" s="359"/>
      <c r="BC87" s="359"/>
      <c r="BO87" s="359"/>
      <c r="CA87" s="359"/>
      <c r="CM87" s="359"/>
      <c r="CY87" s="359"/>
      <c r="DD87" s="322"/>
      <c r="DE87" s="322"/>
    </row>
    <row r="88" spans="2:109" hidden="1">
      <c r="DD88" s="322"/>
      <c r="DE88" s="322"/>
    </row>
    <row r="89" spans="2:109" hidden="1">
      <c r="DD89" s="322"/>
      <c r="DE89" s="322"/>
    </row>
    <row r="90" spans="2:109" hidden="1">
      <c r="DD90" s="322"/>
      <c r="DE90" s="322"/>
    </row>
    <row r="91" spans="2:109" hidden="1">
      <c r="DD91" s="322"/>
      <c r="DE91" s="322"/>
    </row>
    <row r="92" spans="2:109" ht="13.5" hidden="1" customHeight="1">
      <c r="DD92" s="322"/>
      <c r="DE92" s="322"/>
    </row>
    <row r="93" spans="2:109" ht="13.5" hidden="1" customHeight="1">
      <c r="DD93" s="322"/>
      <c r="DE93" s="322"/>
    </row>
    <row r="94" spans="2:109" ht="13.5" hidden="1" customHeight="1">
      <c r="DD94" s="322"/>
      <c r="DE94" s="322"/>
    </row>
    <row r="95" spans="2:109" ht="13.5" hidden="1" customHeight="1">
      <c r="DD95" s="322"/>
      <c r="DE95" s="322"/>
    </row>
    <row r="96" spans="2:109" ht="13.5" hidden="1" customHeight="1">
      <c r="DD96" s="322"/>
      <c r="DE96" s="322"/>
    </row>
    <row r="97" spans="108:109" ht="13.5" hidden="1" customHeight="1">
      <c r="DD97" s="322"/>
      <c r="DE97" s="322"/>
    </row>
    <row r="98" spans="108:109" ht="13.5" hidden="1" customHeight="1">
      <c r="DD98" s="322"/>
      <c r="DE98" s="322"/>
    </row>
    <row r="99" spans="108:109" ht="13.5" hidden="1" customHeight="1">
      <c r="DD99" s="322"/>
      <c r="DE99" s="322"/>
    </row>
    <row r="100" spans="108:109" ht="13.5" hidden="1" customHeight="1">
      <c r="DD100" s="322"/>
      <c r="DE100" s="322"/>
    </row>
    <row r="101" spans="108:109" ht="13.5" hidden="1" customHeight="1">
      <c r="DD101" s="322"/>
      <c r="DE101" s="322"/>
    </row>
    <row r="102" spans="108:109" ht="13.5" hidden="1" customHeight="1">
      <c r="DD102" s="322"/>
      <c r="DE102" s="322"/>
    </row>
    <row r="103" spans="108:109" ht="13.5" hidden="1" customHeight="1">
      <c r="DD103" s="322"/>
      <c r="DE103" s="322"/>
    </row>
    <row r="104" spans="108:109" ht="13.5" hidden="1" customHeight="1">
      <c r="DD104" s="322"/>
      <c r="DE104" s="322"/>
    </row>
    <row r="105" spans="108:109" ht="13.5" hidden="1" customHeight="1">
      <c r="DD105" s="322"/>
      <c r="DE105" s="322"/>
    </row>
    <row r="106" spans="108:109" ht="13.5" hidden="1" customHeight="1">
      <c r="DD106" s="322"/>
      <c r="DE106" s="322"/>
    </row>
    <row r="107" spans="108:109" ht="13.5" hidden="1" customHeight="1">
      <c r="DD107" s="322"/>
      <c r="DE107" s="322"/>
    </row>
    <row r="108" spans="108:109" ht="13.5" hidden="1" customHeight="1">
      <c r="DD108" s="322"/>
      <c r="DE108" s="322"/>
    </row>
    <row r="109" spans="108:109" ht="13.5" hidden="1" customHeight="1">
      <c r="DD109" s="322"/>
      <c r="DE109" s="322"/>
    </row>
    <row r="110" spans="108:109" ht="13.5" hidden="1" customHeight="1">
      <c r="DD110" s="322"/>
      <c r="DE110" s="322"/>
    </row>
    <row r="111" spans="108:109" ht="13.5" hidden="1" customHeight="1">
      <c r="DD111" s="322"/>
      <c r="DE111" s="322"/>
    </row>
    <row r="112" spans="108:109" ht="13.5" hidden="1" customHeight="1">
      <c r="DD112" s="322"/>
      <c r="DE112" s="322"/>
    </row>
    <row r="113" spans="108:109" ht="13.5" hidden="1" customHeight="1">
      <c r="DD113" s="322"/>
      <c r="DE113" s="322"/>
    </row>
    <row r="114" spans="108:109" ht="13.5" hidden="1" customHeight="1">
      <c r="DD114" s="322"/>
      <c r="DE114" s="322"/>
    </row>
    <row r="115" spans="108:109" ht="13.5" hidden="1" customHeight="1">
      <c r="DD115" s="322"/>
      <c r="DE115" s="322"/>
    </row>
    <row r="116" spans="108:109" ht="13.5" hidden="1" customHeight="1">
      <c r="DD116" s="322"/>
      <c r="DE116" s="322"/>
    </row>
    <row r="117" spans="108:109" ht="13.5" hidden="1" customHeight="1">
      <c r="DD117" s="322"/>
      <c r="DE117" s="322"/>
    </row>
    <row r="118" spans="108:109" ht="13.5" hidden="1" customHeight="1">
      <c r="DD118" s="322"/>
      <c r="DE118" s="322"/>
    </row>
    <row r="119" spans="108:109" ht="13.5" hidden="1" customHeight="1">
      <c r="DD119" s="322"/>
      <c r="DE119" s="322"/>
    </row>
    <row r="120" spans="108:109" ht="13.5" hidden="1" customHeight="1">
      <c r="DD120" s="322"/>
      <c r="DE120" s="322"/>
    </row>
    <row r="121" spans="108:109" ht="13.5" hidden="1" customHeight="1">
      <c r="DD121" s="322"/>
      <c r="DE121" s="322"/>
    </row>
    <row r="122" spans="108:109" ht="13.5" hidden="1" customHeight="1">
      <c r="DD122" s="322"/>
      <c r="DE122" s="322"/>
    </row>
    <row r="123" spans="108:109" ht="13.5" hidden="1" customHeight="1">
      <c r="DD123" s="322"/>
      <c r="DE123" s="322"/>
    </row>
    <row r="124" spans="108:109" ht="13.5" hidden="1" customHeight="1">
      <c r="DD124" s="322"/>
      <c r="DE124" s="322"/>
    </row>
    <row r="125" spans="108:109" ht="13.5" hidden="1" customHeight="1">
      <c r="DD125" s="322"/>
      <c r="DE125" s="322"/>
    </row>
    <row r="126" spans="108:109" ht="13.5" hidden="1" customHeight="1">
      <c r="DD126" s="322"/>
      <c r="DE126" s="322"/>
    </row>
    <row r="127" spans="108:109" ht="13.5" hidden="1" customHeight="1">
      <c r="DD127" s="322"/>
      <c r="DE127" s="322"/>
    </row>
    <row r="128" spans="108:109" ht="13.5" hidden="1" customHeight="1">
      <c r="DD128" s="322"/>
      <c r="DE128" s="322"/>
    </row>
    <row r="129" spans="108:109" ht="13.5" hidden="1" customHeight="1">
      <c r="DD129" s="322"/>
      <c r="DE129" s="322"/>
    </row>
    <row r="130" spans="108:109" ht="13.5" hidden="1" customHeight="1">
      <c r="DD130" s="322"/>
      <c r="DE130" s="322"/>
    </row>
    <row r="131" spans="108:109" ht="13.5" hidden="1" customHeight="1">
      <c r="DD131" s="322"/>
      <c r="DE131" s="322"/>
    </row>
    <row r="132" spans="108:109" ht="13.5" hidden="1" customHeight="1">
      <c r="DD132" s="322"/>
      <c r="DE132" s="322"/>
    </row>
    <row r="133" spans="108:109" ht="13.5" hidden="1" customHeight="1">
      <c r="DD133" s="322"/>
      <c r="DE133" s="322"/>
    </row>
    <row r="134" spans="108:109" ht="13.5" hidden="1" customHeight="1">
      <c r="DD134" s="322"/>
      <c r="DE134" s="322"/>
    </row>
    <row r="135" spans="108:109" ht="13.5" hidden="1" customHeight="1">
      <c r="DD135" s="322"/>
      <c r="DE135" s="322"/>
    </row>
    <row r="136" spans="108:109" ht="13.5" hidden="1" customHeight="1">
      <c r="DD136" s="322"/>
      <c r="DE136" s="322"/>
    </row>
    <row r="137" spans="108:109" ht="13.5" hidden="1" customHeight="1">
      <c r="DD137" s="322"/>
      <c r="DE137" s="322"/>
    </row>
    <row r="138" spans="108:109" ht="13.5" hidden="1" customHeight="1">
      <c r="DD138" s="322"/>
      <c r="DE138" s="322"/>
    </row>
    <row r="139" spans="108:109" ht="13.5" hidden="1" customHeight="1">
      <c r="DD139" s="322"/>
      <c r="DE139" s="322"/>
    </row>
    <row r="140" spans="108:109" ht="13.5" hidden="1" customHeight="1">
      <c r="DD140" s="322"/>
      <c r="DE140" s="322"/>
    </row>
    <row r="141" spans="108:109" ht="13.5" hidden="1" customHeight="1">
      <c r="DD141" s="322"/>
      <c r="DE141" s="322"/>
    </row>
    <row r="142" spans="108:109" ht="13.5" hidden="1" customHeight="1">
      <c r="DD142" s="322"/>
      <c r="DE142" s="322"/>
    </row>
    <row r="143" spans="108:109" ht="13.5" hidden="1" customHeight="1">
      <c r="DD143" s="322"/>
      <c r="DE143" s="322"/>
    </row>
    <row r="144" spans="108:109" ht="13.5" hidden="1" customHeight="1">
      <c r="DD144" s="322"/>
      <c r="DE144" s="322"/>
    </row>
    <row r="145" spans="108:109" ht="13.5" hidden="1" customHeight="1">
      <c r="DD145" s="322"/>
      <c r="DE145" s="322"/>
    </row>
    <row r="146" spans="108:109" ht="13.5" hidden="1" customHeight="1">
      <c r="DD146" s="322"/>
      <c r="DE146" s="322"/>
    </row>
    <row r="147" spans="108:109" ht="13.5" hidden="1" customHeight="1">
      <c r="DD147" s="322"/>
      <c r="DE147" s="322"/>
    </row>
    <row r="148" spans="108:109" ht="13.5" hidden="1" customHeight="1">
      <c r="DD148" s="322"/>
      <c r="DE148" s="322"/>
    </row>
    <row r="149" spans="108:109" ht="13.5" hidden="1" customHeight="1">
      <c r="DD149" s="322"/>
      <c r="DE149" s="322"/>
    </row>
    <row r="150" spans="108:109" ht="13.5" hidden="1" customHeight="1">
      <c r="DD150" s="322"/>
      <c r="DE150" s="322"/>
    </row>
    <row r="151" spans="108:109" ht="13.5" hidden="1" customHeight="1">
      <c r="DD151" s="322"/>
      <c r="DE151" s="322"/>
    </row>
    <row r="152" spans="108:109" ht="13.5" hidden="1" customHeight="1">
      <c r="DD152" s="322"/>
      <c r="DE152" s="322"/>
    </row>
    <row r="153" spans="108:109" ht="13.5" hidden="1" customHeight="1">
      <c r="DD153" s="322"/>
      <c r="DE153" s="322"/>
    </row>
    <row r="154" spans="108:109" ht="13.5" hidden="1" customHeight="1">
      <c r="DD154" s="322"/>
      <c r="DE154" s="322"/>
    </row>
    <row r="155" spans="108:109" ht="13.5" hidden="1" customHeight="1">
      <c r="DD155" s="322"/>
      <c r="DE155" s="322"/>
    </row>
    <row r="156" spans="108:109" ht="13.5" hidden="1" customHeight="1">
      <c r="DD156" s="322"/>
      <c r="DE156" s="322"/>
    </row>
    <row r="157" spans="108:109" ht="13.5" hidden="1" customHeight="1">
      <c r="DD157" s="322"/>
      <c r="DE157" s="322"/>
    </row>
    <row r="158" spans="108:109" ht="13.5" hidden="1" customHeight="1">
      <c r="DD158" s="322"/>
      <c r="DE158" s="322"/>
    </row>
    <row r="159" spans="108:109" ht="13.5" hidden="1" customHeight="1">
      <c r="DD159" s="322"/>
      <c r="DE159" s="322"/>
    </row>
    <row r="160" spans="108:109" ht="13.5" hidden="1" customHeight="1">
      <c r="DD160" s="322"/>
      <c r="DE160" s="32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NoIXFf3/1x2WiTSe6pJWnYd3k+S1QiTuLWltmnhPOXOU+iua+YFIWtMT6XM22HgisjBmzoTtCh2pAOKg6byuQ==" saltValue="9ssuITNJzmVCCe4YNBLG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22v3kG1QfiUs9FyeCytJavK0KD80y+PeT/Zyav5qyKHetiiAzv1egOwXycM9p4ZjyU0ym4NC7KpaozB7hNzjQ==" saltValue="x33Vesn4vDdjrxmE/XqtpA=="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c r="AG59" s="325"/>
      <c r="AH59" s="325"/>
    </row>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7hxXCQg4VayiZ2J/rsRpimNVfmvVFnDFcBjprNoM6Ez+3xqokbuPCBHPTKj4PxlXTLy7z2OvaVOBwlgCk+qAw==" saltValue="0JMpXEB+UfnZe7zV55DJHg=="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79</v>
      </c>
      <c r="E2" s="141"/>
      <c r="F2" s="312" t="s">
        <v>527</v>
      </c>
      <c r="G2" s="165"/>
      <c r="H2" s="175"/>
    </row>
    <row r="3" spans="1:8">
      <c r="A3" s="131" t="s">
        <v>391</v>
      </c>
      <c r="B3" s="123"/>
      <c r="C3" s="305"/>
      <c r="D3" s="308">
        <v>178262</v>
      </c>
      <c r="E3" s="310"/>
      <c r="F3" s="313">
        <v>119685</v>
      </c>
      <c r="G3" s="315"/>
      <c r="H3" s="318"/>
    </row>
    <row r="4" spans="1:8">
      <c r="A4" s="116"/>
      <c r="B4" s="122"/>
      <c r="C4" s="306"/>
      <c r="D4" s="309">
        <v>137416</v>
      </c>
      <c r="E4" s="311"/>
      <c r="F4" s="314">
        <v>68464</v>
      </c>
      <c r="G4" s="316"/>
      <c r="H4" s="319"/>
    </row>
    <row r="5" spans="1:8">
      <c r="A5" s="131" t="s">
        <v>238</v>
      </c>
      <c r="B5" s="123"/>
      <c r="C5" s="305"/>
      <c r="D5" s="308">
        <v>93865</v>
      </c>
      <c r="E5" s="310"/>
      <c r="F5" s="313">
        <v>128611</v>
      </c>
      <c r="G5" s="315"/>
      <c r="H5" s="318"/>
    </row>
    <row r="6" spans="1:8">
      <c r="A6" s="116"/>
      <c r="B6" s="122"/>
      <c r="C6" s="306"/>
      <c r="D6" s="309">
        <v>42575</v>
      </c>
      <c r="E6" s="311"/>
      <c r="F6" s="314">
        <v>61552</v>
      </c>
      <c r="G6" s="316"/>
      <c r="H6" s="319"/>
    </row>
    <row r="7" spans="1:8">
      <c r="A7" s="131" t="s">
        <v>131</v>
      </c>
      <c r="B7" s="123"/>
      <c r="C7" s="305"/>
      <c r="D7" s="308">
        <v>120051</v>
      </c>
      <c r="E7" s="310"/>
      <c r="F7" s="313">
        <v>119882</v>
      </c>
      <c r="G7" s="315"/>
      <c r="H7" s="318"/>
    </row>
    <row r="8" spans="1:8">
      <c r="A8" s="116"/>
      <c r="B8" s="122"/>
      <c r="C8" s="306"/>
      <c r="D8" s="309">
        <v>39839</v>
      </c>
      <c r="E8" s="311"/>
      <c r="F8" s="314">
        <v>66481</v>
      </c>
      <c r="G8" s="316"/>
      <c r="H8" s="319"/>
    </row>
    <row r="9" spans="1:8">
      <c r="A9" s="131" t="s">
        <v>236</v>
      </c>
      <c r="B9" s="123"/>
      <c r="C9" s="305"/>
      <c r="D9" s="308">
        <v>143530</v>
      </c>
      <c r="E9" s="310"/>
      <c r="F9" s="313">
        <v>116162</v>
      </c>
      <c r="G9" s="315"/>
      <c r="H9" s="318"/>
    </row>
    <row r="10" spans="1:8">
      <c r="A10" s="116"/>
      <c r="B10" s="122"/>
      <c r="C10" s="306"/>
      <c r="D10" s="309">
        <v>93233</v>
      </c>
      <c r="E10" s="311"/>
      <c r="F10" s="314">
        <v>61562</v>
      </c>
      <c r="G10" s="316"/>
      <c r="H10" s="319"/>
    </row>
    <row r="11" spans="1:8">
      <c r="A11" s="131" t="s">
        <v>508</v>
      </c>
      <c r="B11" s="123"/>
      <c r="C11" s="305"/>
      <c r="D11" s="308">
        <v>112679</v>
      </c>
      <c r="E11" s="310"/>
      <c r="F11" s="313">
        <v>121449</v>
      </c>
      <c r="G11" s="315"/>
      <c r="H11" s="318"/>
    </row>
    <row r="12" spans="1:8">
      <c r="A12" s="116"/>
      <c r="B12" s="122"/>
      <c r="C12" s="307"/>
      <c r="D12" s="309">
        <v>42279</v>
      </c>
      <c r="E12" s="311"/>
      <c r="F12" s="314">
        <v>62922</v>
      </c>
      <c r="G12" s="316"/>
      <c r="H12" s="319"/>
    </row>
    <row r="13" spans="1:8">
      <c r="A13" s="131"/>
      <c r="B13" s="123"/>
      <c r="C13" s="305"/>
      <c r="D13" s="308">
        <v>129677</v>
      </c>
      <c r="E13" s="310"/>
      <c r="F13" s="313">
        <v>121158</v>
      </c>
      <c r="G13" s="317"/>
      <c r="H13" s="318"/>
    </row>
    <row r="14" spans="1:8">
      <c r="A14" s="116"/>
      <c r="B14" s="122"/>
      <c r="C14" s="306"/>
      <c r="D14" s="309">
        <v>71068</v>
      </c>
      <c r="E14" s="311"/>
      <c r="F14" s="314">
        <v>64196</v>
      </c>
      <c r="G14" s="316"/>
      <c r="H14" s="319"/>
    </row>
    <row r="17" spans="1:11">
      <c r="A17" s="297" t="s">
        <v>24</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85</v>
      </c>
      <c r="B19" s="298">
        <f>ROUND(VALUE(SUBSTITUTE(実質収支比率等に係る経年分析!F$48,"▲","-")),2)</f>
        <v>5.8</v>
      </c>
      <c r="C19" s="298">
        <f>ROUND(VALUE(SUBSTITUTE(実質収支比率等に係る経年分析!G$48,"▲","-")),2)</f>
        <v>5.8</v>
      </c>
      <c r="D19" s="298">
        <f>ROUND(VALUE(SUBSTITUTE(実質収支比率等に係る経年分析!H$48,"▲","-")),2)</f>
        <v>3.93</v>
      </c>
      <c r="E19" s="298">
        <f>ROUND(VALUE(SUBSTITUTE(実質収支比率等に係る経年分析!I$48,"▲","-")),2)</f>
        <v>4.3600000000000003</v>
      </c>
      <c r="F19" s="298">
        <f>ROUND(VALUE(SUBSTITUTE(実質収支比率等に係る経年分析!J$48,"▲","-")),2)</f>
        <v>3.44</v>
      </c>
    </row>
    <row r="20" spans="1:11">
      <c r="A20" s="298" t="s">
        <v>37</v>
      </c>
      <c r="B20" s="298">
        <f>ROUND(VALUE(SUBSTITUTE(実質収支比率等に係る経年分析!F$47,"▲","-")),2)</f>
        <v>33.869999999999997</v>
      </c>
      <c r="C20" s="298">
        <f>ROUND(VALUE(SUBSTITUTE(実質収支比率等に係る経年分析!G$47,"▲","-")),2)</f>
        <v>45.54</v>
      </c>
      <c r="D20" s="298">
        <f>ROUND(VALUE(SUBSTITUTE(実質収支比率等に係る経年分析!H$47,"▲","-")),2)</f>
        <v>36.130000000000003</v>
      </c>
      <c r="E20" s="298">
        <f>ROUND(VALUE(SUBSTITUTE(実質収支比率等に係る経年分析!I$47,"▲","-")),2)</f>
        <v>39.200000000000003</v>
      </c>
      <c r="F20" s="298">
        <f>ROUND(VALUE(SUBSTITUTE(実質収支比率等に係る経年分析!J$47,"▲","-")),2)</f>
        <v>38.78</v>
      </c>
    </row>
    <row r="21" spans="1:11">
      <c r="A21" s="298" t="s">
        <v>113</v>
      </c>
      <c r="B21" s="298">
        <f>IF(ISNUMBER(VALUE(SUBSTITUTE(実質収支比率等に係る経年分析!F$49,"▲","-"))),ROUND(VALUE(SUBSTITUTE(実質収支比率等に係る経年分析!F$49,"▲","-")),2),NA())</f>
        <v>-13.33</v>
      </c>
      <c r="C21" s="298">
        <f>IF(ISNUMBER(VALUE(SUBSTITUTE(実質収支比率等に係る経年分析!G$49,"▲","-"))),ROUND(VALUE(SUBSTITUTE(実質収支比率等に係る経年分析!G$49,"▲","-")),2),NA())</f>
        <v>12.72</v>
      </c>
      <c r="D21" s="298">
        <f>IF(ISNUMBER(VALUE(SUBSTITUTE(実質収支比率等に係る経年分析!H$49,"▲","-"))),ROUND(VALUE(SUBSTITUTE(実質収支比率等に係る経年分析!H$49,"▲","-")),2),NA())</f>
        <v>-11.29</v>
      </c>
      <c r="E21" s="298">
        <f>IF(ISNUMBER(VALUE(SUBSTITUTE(実質収支比率等に係る経年分析!I$49,"▲","-"))),ROUND(VALUE(SUBSTITUTE(実質収支比率等に係る経年分析!I$49,"▲","-")),2),NA())</f>
        <v>2.58</v>
      </c>
      <c r="F21" s="298">
        <f>IF(ISNUMBER(VALUE(SUBSTITUTE(実質収支比率等に係る経年分析!J$49,"▲","-"))),ROUND(VALUE(SUBSTITUTE(実質収支比率等に係る経年分析!J$49,"▲","-")),2),NA())</f>
        <v>-1.22</v>
      </c>
    </row>
    <row r="24" spans="1:11">
      <c r="A24" s="297" t="s">
        <v>98</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114</v>
      </c>
      <c r="C26" s="299" t="s">
        <v>65</v>
      </c>
      <c r="D26" s="299" t="s">
        <v>114</v>
      </c>
      <c r="E26" s="299" t="s">
        <v>65</v>
      </c>
      <c r="F26" s="299" t="s">
        <v>114</v>
      </c>
      <c r="G26" s="299" t="s">
        <v>65</v>
      </c>
      <c r="H26" s="299" t="s">
        <v>114</v>
      </c>
      <c r="I26" s="299" t="s">
        <v>65</v>
      </c>
      <c r="J26" s="299" t="s">
        <v>114</v>
      </c>
      <c r="K26" s="299" t="s">
        <v>65</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小坂町中小企業従業員退職金等共済事業特別会計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c r="A30" s="299" t="str">
        <f>IF(連結実質赤字比率に係る赤字・黒字の構成分析!C$40="",NA(),連結実質赤字比率に係る赤字・黒字の構成分析!C$40)</f>
        <v>小坂町歯科診療所特別会計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c r="A31" s="299" t="str">
        <f>IF(連結実質赤字比率に係る赤字・黒字の構成分析!C$39="",NA(),連結実質赤字比率に係る赤字・黒字の構成分析!C$39)</f>
        <v>小坂町下水道事業特別会計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v>
      </c>
    </row>
    <row r="32" spans="1:11">
      <c r="A32" s="299" t="str">
        <f>IF(連結実質赤字比率に係る赤字・黒字の構成分析!C$38="",NA(),連結実質赤字比率に係る赤字・黒字の構成分析!C$38)</f>
        <v>小坂町後期高齢者医療特別会計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v>
      </c>
    </row>
    <row r="33" spans="1:16">
      <c r="A33" s="299" t="str">
        <f>IF(連結実質赤字比率に係る赤字・黒字の構成分析!C$37="",NA(),連結実質赤字比率に係る赤字・黒字の構成分析!C$37)</f>
        <v>小坂町介護保険特別会計（保険事業勘定）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0.02</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0.53</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0.74</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0.56999999999999995</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0.32</v>
      </c>
    </row>
    <row r="34" spans="1:16">
      <c r="A34" s="299" t="str">
        <f>IF(連結実質赤字比率に係る赤字・黒字の構成分析!C$36="",NA(),連結実質赤字比率に係る赤字・黒字の構成分析!C$36)</f>
        <v>小坂町国民健康保険特別会計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0.08</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0.13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0.87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1.46</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0.82</v>
      </c>
    </row>
    <row r="35" spans="1:16">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5.79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5.79</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3.92</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4.3600000000000003</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3.43</v>
      </c>
    </row>
    <row r="36" spans="1:16">
      <c r="A36" s="299" t="str">
        <f>IF(連結実質赤字比率に係る赤字・黒字の構成分析!C$34="",NA(),連結実質赤字比率に係る赤字・黒字の構成分析!C$34)</f>
        <v>小坂町水道事業会計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8.6999999999999993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8.7799999999999994</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9.73</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10.54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10.67</v>
      </c>
    </row>
    <row r="39" spans="1:16">
      <c r="A39" s="297" t="s">
        <v>11</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115</v>
      </c>
      <c r="C41" s="300"/>
      <c r="D41" s="300" t="s">
        <v>117</v>
      </c>
      <c r="E41" s="300" t="s">
        <v>115</v>
      </c>
      <c r="F41" s="300"/>
      <c r="G41" s="300" t="s">
        <v>117</v>
      </c>
      <c r="H41" s="300" t="s">
        <v>115</v>
      </c>
      <c r="I41" s="300"/>
      <c r="J41" s="300" t="s">
        <v>117</v>
      </c>
      <c r="K41" s="300" t="s">
        <v>115</v>
      </c>
      <c r="L41" s="300"/>
      <c r="M41" s="300" t="s">
        <v>117</v>
      </c>
      <c r="N41" s="300" t="s">
        <v>115</v>
      </c>
      <c r="O41" s="300"/>
      <c r="P41" s="300" t="s">
        <v>117</v>
      </c>
    </row>
    <row r="42" spans="1:16">
      <c r="A42" s="300" t="s">
        <v>118</v>
      </c>
      <c r="B42" s="300"/>
      <c r="C42" s="300"/>
      <c r="D42" s="300">
        <f>'実質公債費比率（分子）の構造'!K$52</f>
        <v>364</v>
      </c>
      <c r="E42" s="300"/>
      <c r="F42" s="300"/>
      <c r="G42" s="300">
        <f>'実質公債費比率（分子）の構造'!L$52</f>
        <v>359</v>
      </c>
      <c r="H42" s="300"/>
      <c r="I42" s="300"/>
      <c r="J42" s="300">
        <f>'実質公債費比率（分子）の構造'!M$52</f>
        <v>372</v>
      </c>
      <c r="K42" s="300"/>
      <c r="L42" s="300"/>
      <c r="M42" s="300">
        <f>'実質公債費比率（分子）の構造'!N$52</f>
        <v>429</v>
      </c>
      <c r="N42" s="300"/>
      <c r="O42" s="300"/>
      <c r="P42" s="300">
        <f>'実質公債費比率（分子）の構造'!O$52</f>
        <v>435</v>
      </c>
    </row>
    <row r="43" spans="1:16">
      <c r="A43" s="300" t="s">
        <v>42</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c r="A44" s="300" t="s">
        <v>39</v>
      </c>
      <c r="B44" s="300">
        <f>'実質公債費比率（分子）の構造'!K$50</f>
        <v>16</v>
      </c>
      <c r="C44" s="300"/>
      <c r="D44" s="300"/>
      <c r="E44" s="300">
        <f>'実質公債費比率（分子）の構造'!L$50</f>
        <v>16</v>
      </c>
      <c r="F44" s="300"/>
      <c r="G44" s="300"/>
      <c r="H44" s="300">
        <f>'実質公債費比率（分子）の構造'!M$50</f>
        <v>13</v>
      </c>
      <c r="I44" s="300"/>
      <c r="J44" s="300"/>
      <c r="K44" s="300">
        <f>'実質公債費比率（分子）の構造'!N$50</f>
        <v>13</v>
      </c>
      <c r="L44" s="300"/>
      <c r="M44" s="300"/>
      <c r="N44" s="300">
        <f>'実質公債費比率（分子）の構造'!O$50</f>
        <v>12</v>
      </c>
      <c r="O44" s="300"/>
      <c r="P44" s="300"/>
    </row>
    <row r="45" spans="1:16">
      <c r="A45" s="300" t="s">
        <v>0</v>
      </c>
      <c r="B45" s="300">
        <f>'実質公債費比率（分子）の構造'!K$49</f>
        <v>11</v>
      </c>
      <c r="C45" s="300"/>
      <c r="D45" s="300"/>
      <c r="E45" s="300">
        <f>'実質公債費比率（分子）の構造'!L$49</f>
        <v>10</v>
      </c>
      <c r="F45" s="300"/>
      <c r="G45" s="300"/>
      <c r="H45" s="300">
        <f>'実質公債費比率（分子）の構造'!M$49</f>
        <v>11</v>
      </c>
      <c r="I45" s="300"/>
      <c r="J45" s="300"/>
      <c r="K45" s="300" t="str">
        <f>'実質公債費比率（分子）の構造'!N$49</f>
        <v>-</v>
      </c>
      <c r="L45" s="300"/>
      <c r="M45" s="300"/>
      <c r="N45" s="300" t="str">
        <f>'実質公債費比率（分子）の構造'!O$49</f>
        <v>-</v>
      </c>
      <c r="O45" s="300"/>
      <c r="P45" s="300"/>
    </row>
    <row r="46" spans="1:16">
      <c r="A46" s="300" t="s">
        <v>34</v>
      </c>
      <c r="B46" s="300">
        <f>'実質公債費比率（分子）の構造'!K$48</f>
        <v>210</v>
      </c>
      <c r="C46" s="300"/>
      <c r="D46" s="300"/>
      <c r="E46" s="300">
        <f>'実質公債費比率（分子）の構造'!L$48</f>
        <v>224</v>
      </c>
      <c r="F46" s="300"/>
      <c r="G46" s="300"/>
      <c r="H46" s="300">
        <f>'実質公債費比率（分子）の構造'!M$48</f>
        <v>218</v>
      </c>
      <c r="I46" s="300"/>
      <c r="J46" s="300"/>
      <c r="K46" s="300">
        <f>'実質公債費比率（分子）の構造'!N$48</f>
        <v>227</v>
      </c>
      <c r="L46" s="300"/>
      <c r="M46" s="300"/>
      <c r="N46" s="300">
        <f>'実質公債費比率（分子）の構造'!O$48</f>
        <v>224</v>
      </c>
      <c r="O46" s="300"/>
      <c r="P46" s="300"/>
    </row>
    <row r="47" spans="1:16">
      <c r="A47" s="300" t="s">
        <v>31</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29</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22</v>
      </c>
      <c r="B49" s="300">
        <f>'実質公債費比率（分子）の構造'!K$45</f>
        <v>425</v>
      </c>
      <c r="C49" s="300"/>
      <c r="D49" s="300"/>
      <c r="E49" s="300">
        <f>'実質公債費比率（分子）の構造'!L$45</f>
        <v>427</v>
      </c>
      <c r="F49" s="300"/>
      <c r="G49" s="300"/>
      <c r="H49" s="300">
        <f>'実質公債費比率（分子）の構造'!M$45</f>
        <v>436</v>
      </c>
      <c r="I49" s="300"/>
      <c r="J49" s="300"/>
      <c r="K49" s="300">
        <f>'実質公債費比率（分子）の構造'!N$45</f>
        <v>531</v>
      </c>
      <c r="L49" s="300"/>
      <c r="M49" s="300"/>
      <c r="N49" s="300">
        <f>'実質公債費比率（分子）の構造'!O$45</f>
        <v>546</v>
      </c>
      <c r="O49" s="300"/>
      <c r="P49" s="300"/>
    </row>
    <row r="50" spans="1:16">
      <c r="A50" s="300" t="s">
        <v>54</v>
      </c>
      <c r="B50" s="300" t="e">
        <f>NA()</f>
        <v>#N/A</v>
      </c>
      <c r="C50" s="300">
        <f>IF(ISNUMBER('実質公債費比率（分子）の構造'!K$53),'実質公債費比率（分子）の構造'!K$53,NA())</f>
        <v>298</v>
      </c>
      <c r="D50" s="300" t="e">
        <f>NA()</f>
        <v>#N/A</v>
      </c>
      <c r="E50" s="300" t="e">
        <f>NA()</f>
        <v>#N/A</v>
      </c>
      <c r="F50" s="300">
        <f>IF(ISNUMBER('実質公債費比率（分子）の構造'!L$53),'実質公債費比率（分子）の構造'!L$53,NA())</f>
        <v>318</v>
      </c>
      <c r="G50" s="300" t="e">
        <f>NA()</f>
        <v>#N/A</v>
      </c>
      <c r="H50" s="300" t="e">
        <f>NA()</f>
        <v>#N/A</v>
      </c>
      <c r="I50" s="300">
        <f>IF(ISNUMBER('実質公債費比率（分子）の構造'!M$53),'実質公債費比率（分子）の構造'!M$53,NA())</f>
        <v>306</v>
      </c>
      <c r="J50" s="300" t="e">
        <f>NA()</f>
        <v>#N/A</v>
      </c>
      <c r="K50" s="300" t="e">
        <f>NA()</f>
        <v>#N/A</v>
      </c>
      <c r="L50" s="300">
        <f>IF(ISNUMBER('実質公債費比率（分子）の構造'!N$53),'実質公債費比率（分子）の構造'!N$53,NA())</f>
        <v>342</v>
      </c>
      <c r="M50" s="300" t="e">
        <f>NA()</f>
        <v>#N/A</v>
      </c>
      <c r="N50" s="300" t="e">
        <f>NA()</f>
        <v>#N/A</v>
      </c>
      <c r="O50" s="300">
        <f>IF(ISNUMBER('実質公債費比率（分子）の構造'!O$53),'実質公債費比率（分子）の構造'!O$53,NA())</f>
        <v>347</v>
      </c>
      <c r="P50" s="300" t="e">
        <f>NA()</f>
        <v>#N/A</v>
      </c>
    </row>
    <row r="53" spans="1:16">
      <c r="A53" s="297" t="s">
        <v>121</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107</v>
      </c>
      <c r="C55" s="299"/>
      <c r="D55" s="299" t="s">
        <v>124</v>
      </c>
      <c r="E55" s="299" t="s">
        <v>107</v>
      </c>
      <c r="F55" s="299"/>
      <c r="G55" s="299" t="s">
        <v>124</v>
      </c>
      <c r="H55" s="299" t="s">
        <v>107</v>
      </c>
      <c r="I55" s="299"/>
      <c r="J55" s="299" t="s">
        <v>124</v>
      </c>
      <c r="K55" s="299" t="s">
        <v>107</v>
      </c>
      <c r="L55" s="299"/>
      <c r="M55" s="299" t="s">
        <v>124</v>
      </c>
      <c r="N55" s="299" t="s">
        <v>107</v>
      </c>
      <c r="O55" s="299"/>
      <c r="P55" s="299" t="s">
        <v>124</v>
      </c>
    </row>
    <row r="56" spans="1:16">
      <c r="A56" s="299" t="s">
        <v>47</v>
      </c>
      <c r="B56" s="299"/>
      <c r="C56" s="299"/>
      <c r="D56" s="299">
        <f>'将来負担比率（分子）の構造'!I$52</f>
        <v>4464</v>
      </c>
      <c r="E56" s="299"/>
      <c r="F56" s="299"/>
      <c r="G56" s="299">
        <f>'将来負担比率（分子）の構造'!J$52</f>
        <v>4556</v>
      </c>
      <c r="H56" s="299"/>
      <c r="I56" s="299"/>
      <c r="J56" s="299">
        <f>'将来負担比率（分子）の構造'!K$52</f>
        <v>4575</v>
      </c>
      <c r="K56" s="299"/>
      <c r="L56" s="299"/>
      <c r="M56" s="299">
        <f>'将来負担比率（分子）の構造'!L$52</f>
        <v>4608</v>
      </c>
      <c r="N56" s="299"/>
      <c r="O56" s="299"/>
      <c r="P56" s="299">
        <f>'将来負担比率（分子）の構造'!M$52</f>
        <v>4399</v>
      </c>
    </row>
    <row r="57" spans="1:16">
      <c r="A57" s="299" t="s">
        <v>92</v>
      </c>
      <c r="B57" s="299"/>
      <c r="C57" s="299"/>
      <c r="D57" s="299">
        <f>'将来負担比率（分子）の構造'!I$51</f>
        <v>47</v>
      </c>
      <c r="E57" s="299"/>
      <c r="F57" s="299"/>
      <c r="G57" s="299">
        <f>'将来負担比率（分子）の構造'!J$51</f>
        <v>44</v>
      </c>
      <c r="H57" s="299"/>
      <c r="I57" s="299"/>
      <c r="J57" s="299">
        <f>'将来負担比率（分子）の構造'!K$51</f>
        <v>36</v>
      </c>
      <c r="K57" s="299"/>
      <c r="L57" s="299"/>
      <c r="M57" s="299">
        <f>'将来負担比率（分子）の構造'!L$51</f>
        <v>28</v>
      </c>
      <c r="N57" s="299"/>
      <c r="O57" s="299"/>
      <c r="P57" s="299">
        <f>'将来負担比率（分子）の構造'!M$51</f>
        <v>22</v>
      </c>
    </row>
    <row r="58" spans="1:16">
      <c r="A58" s="299" t="s">
        <v>90</v>
      </c>
      <c r="B58" s="299"/>
      <c r="C58" s="299"/>
      <c r="D58" s="299">
        <f>'将来負担比率（分子）の構造'!I$50</f>
        <v>1563</v>
      </c>
      <c r="E58" s="299"/>
      <c r="F58" s="299"/>
      <c r="G58" s="299">
        <f>'将来負担比率（分子）の構造'!J$50</f>
        <v>1982</v>
      </c>
      <c r="H58" s="299"/>
      <c r="I58" s="299"/>
      <c r="J58" s="299">
        <f>'将来負担比率（分子）の構造'!K$50</f>
        <v>1875</v>
      </c>
      <c r="K58" s="299"/>
      <c r="L58" s="299"/>
      <c r="M58" s="299">
        <f>'将来負担比率（分子）の構造'!L$50</f>
        <v>1891</v>
      </c>
      <c r="N58" s="299"/>
      <c r="O58" s="299"/>
      <c r="P58" s="299">
        <f>'将来負担比率（分子）の構造'!M$50</f>
        <v>1890</v>
      </c>
    </row>
    <row r="59" spans="1:16">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83</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71</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c r="A62" s="299" t="s">
        <v>73</v>
      </c>
      <c r="B62" s="299">
        <f>'将来負担比率（分子）の構造'!I$45</f>
        <v>654</v>
      </c>
      <c r="C62" s="299"/>
      <c r="D62" s="299"/>
      <c r="E62" s="299">
        <f>'将来負担比率（分子）の構造'!J$45</f>
        <v>605</v>
      </c>
      <c r="F62" s="299"/>
      <c r="G62" s="299"/>
      <c r="H62" s="299">
        <f>'将来負担比率（分子）の構造'!K$45</f>
        <v>571</v>
      </c>
      <c r="I62" s="299"/>
      <c r="J62" s="299"/>
      <c r="K62" s="299">
        <f>'将来負担比率（分子）の構造'!L$45</f>
        <v>538</v>
      </c>
      <c r="L62" s="299"/>
      <c r="M62" s="299"/>
      <c r="N62" s="299">
        <f>'将来負担比率（分子）の構造'!M$45</f>
        <v>490</v>
      </c>
      <c r="O62" s="299"/>
      <c r="P62" s="299"/>
    </row>
    <row r="63" spans="1:16">
      <c r="A63" s="299" t="s">
        <v>70</v>
      </c>
      <c r="B63" s="299">
        <f>'将来負担比率（分子）の構造'!I$44</f>
        <v>313</v>
      </c>
      <c r="C63" s="299"/>
      <c r="D63" s="299"/>
      <c r="E63" s="299">
        <f>'将来負担比率（分子）の構造'!J$44</f>
        <v>156</v>
      </c>
      <c r="F63" s="299"/>
      <c r="G63" s="299"/>
      <c r="H63" s="299">
        <f>'将来負担比率（分子）の構造'!K$44</f>
        <v>141</v>
      </c>
      <c r="I63" s="299"/>
      <c r="J63" s="299"/>
      <c r="K63" s="299">
        <f>'将来負担比率（分子）の構造'!L$44</f>
        <v>133</v>
      </c>
      <c r="L63" s="299"/>
      <c r="M63" s="299"/>
      <c r="N63" s="299">
        <f>'将来負担比率（分子）の構造'!M$44</f>
        <v>129</v>
      </c>
      <c r="O63" s="299"/>
      <c r="P63" s="299"/>
    </row>
    <row r="64" spans="1:16">
      <c r="A64" s="299" t="s">
        <v>68</v>
      </c>
      <c r="B64" s="299">
        <f>'将来負担比率（分子）の構造'!I$43</f>
        <v>3280</v>
      </c>
      <c r="C64" s="299"/>
      <c r="D64" s="299"/>
      <c r="E64" s="299">
        <f>'将来負担比率（分子）の構造'!J$43</f>
        <v>3530</v>
      </c>
      <c r="F64" s="299"/>
      <c r="G64" s="299"/>
      <c r="H64" s="299">
        <f>'将来負担比率（分子）の構造'!K$43</f>
        <v>3488</v>
      </c>
      <c r="I64" s="299"/>
      <c r="J64" s="299"/>
      <c r="K64" s="299">
        <f>'将来負担比率（分子）の構造'!L$43</f>
        <v>3404</v>
      </c>
      <c r="L64" s="299"/>
      <c r="M64" s="299"/>
      <c r="N64" s="299">
        <f>'将来負担比率（分子）の構造'!M$43</f>
        <v>3227</v>
      </c>
      <c r="O64" s="299"/>
      <c r="P64" s="299"/>
    </row>
    <row r="65" spans="1:16">
      <c r="A65" s="299" t="s">
        <v>66</v>
      </c>
      <c r="B65" s="299">
        <f>'将来負担比率（分子）の構造'!I$42</f>
        <v>110</v>
      </c>
      <c r="C65" s="299"/>
      <c r="D65" s="299"/>
      <c r="E65" s="299">
        <f>'将来負担比率（分子）の構造'!J$42</f>
        <v>96</v>
      </c>
      <c r="F65" s="299"/>
      <c r="G65" s="299"/>
      <c r="H65" s="299">
        <f>'将来負担比率（分子）の構造'!K$42</f>
        <v>85</v>
      </c>
      <c r="I65" s="299"/>
      <c r="J65" s="299"/>
      <c r="K65" s="299">
        <f>'将来負担比率（分子）の構造'!L$42</f>
        <v>74</v>
      </c>
      <c r="L65" s="299"/>
      <c r="M65" s="299"/>
      <c r="N65" s="299">
        <f>'将来負担比率（分子）の構造'!M$42</f>
        <v>63</v>
      </c>
      <c r="O65" s="299"/>
      <c r="P65" s="299"/>
    </row>
    <row r="66" spans="1:16">
      <c r="A66" s="299" t="s">
        <v>61</v>
      </c>
      <c r="B66" s="299">
        <f>'将来負担比率（分子）の構造'!I$41</f>
        <v>5131</v>
      </c>
      <c r="C66" s="299"/>
      <c r="D66" s="299"/>
      <c r="E66" s="299">
        <f>'将来負担比率（分子）の構造'!J$41</f>
        <v>5133</v>
      </c>
      <c r="F66" s="299"/>
      <c r="G66" s="299"/>
      <c r="H66" s="299">
        <f>'将来負担比率（分子）の構造'!K$41</f>
        <v>5074</v>
      </c>
      <c r="I66" s="299"/>
      <c r="J66" s="299"/>
      <c r="K66" s="299">
        <f>'将来負担比率（分子）の構造'!L$41</f>
        <v>5065</v>
      </c>
      <c r="L66" s="299"/>
      <c r="M66" s="299"/>
      <c r="N66" s="299">
        <f>'将来負担比率（分子）の構造'!M$41</f>
        <v>4925</v>
      </c>
      <c r="O66" s="299"/>
      <c r="P66" s="299"/>
    </row>
    <row r="67" spans="1:16">
      <c r="A67" s="299" t="s">
        <v>96</v>
      </c>
      <c r="B67" s="299" t="e">
        <f>NA()</f>
        <v>#N/A</v>
      </c>
      <c r="C67" s="299">
        <f>IF(ISNUMBER('将来負担比率（分子）の構造'!I$53),IF('将来負担比率（分子）の構造'!I$53&lt;0,0,'将来負担比率（分子）の構造'!I$53),NA())</f>
        <v>3413</v>
      </c>
      <c r="D67" s="299" t="e">
        <f>NA()</f>
        <v>#N/A</v>
      </c>
      <c r="E67" s="299" t="e">
        <f>NA()</f>
        <v>#N/A</v>
      </c>
      <c r="F67" s="299">
        <f>IF(ISNUMBER('将来負担比率（分子）の構造'!J$53),IF('将来負担比率（分子）の構造'!J$53&lt;0,0,'将来負担比率（分子）の構造'!J$53),NA())</f>
        <v>2938</v>
      </c>
      <c r="G67" s="299" t="e">
        <f>NA()</f>
        <v>#N/A</v>
      </c>
      <c r="H67" s="299" t="e">
        <f>NA()</f>
        <v>#N/A</v>
      </c>
      <c r="I67" s="299">
        <f>IF(ISNUMBER('将来負担比率（分子）の構造'!K$53),IF('将来負担比率（分子）の構造'!K$53&lt;0,0,'将来負担比率（分子）の構造'!K$53),NA())</f>
        <v>2873</v>
      </c>
      <c r="J67" s="299" t="e">
        <f>NA()</f>
        <v>#N/A</v>
      </c>
      <c r="K67" s="299" t="e">
        <f>NA()</f>
        <v>#N/A</v>
      </c>
      <c r="L67" s="299">
        <f>IF(ISNUMBER('将来負担比率（分子）の構造'!L$53),IF('将来負担比率（分子）の構造'!L$53&lt;0,0,'将来負担比率（分子）の構造'!L$53),NA())</f>
        <v>2685</v>
      </c>
      <c r="M67" s="299" t="e">
        <f>NA()</f>
        <v>#N/A</v>
      </c>
      <c r="N67" s="299" t="e">
        <f>NA()</f>
        <v>#N/A</v>
      </c>
      <c r="O67" s="299">
        <f>IF(ISNUMBER('将来負担比率（分子）の構造'!M$53),IF('将来負担比率（分子）の構造'!M$53&lt;0,0,'将来負担比率（分子）の構造'!M$53),NA())</f>
        <v>2522</v>
      </c>
      <c r="P67" s="299" t="e">
        <f>NA()</f>
        <v>#N/A</v>
      </c>
    </row>
    <row r="70" spans="1:16">
      <c r="A70" s="302" t="s">
        <v>125</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126</v>
      </c>
      <c r="B72" s="303">
        <f>基金残高に係る経年分析!F55</f>
        <v>969</v>
      </c>
      <c r="C72" s="303">
        <f>基金残高に係る経年分析!G55</f>
        <v>1027</v>
      </c>
      <c r="D72" s="303">
        <f>基金残高に係る経年分析!H55</f>
        <v>1019</v>
      </c>
    </row>
    <row r="73" spans="1:16">
      <c r="A73" s="301" t="s">
        <v>127</v>
      </c>
      <c r="B73" s="303">
        <f>基金残高に係る経年分析!F56</f>
        <v>495</v>
      </c>
      <c r="C73" s="303">
        <f>基金残高に係る経年分析!G56</f>
        <v>460</v>
      </c>
      <c r="D73" s="303">
        <f>基金残高に係る経年分析!H56</f>
        <v>422</v>
      </c>
    </row>
    <row r="74" spans="1:16">
      <c r="A74" s="301" t="s">
        <v>129</v>
      </c>
      <c r="B74" s="303">
        <f>基金残高に係る経年分析!F57</f>
        <v>296</v>
      </c>
      <c r="C74" s="303">
        <f>基金残高に係る経年分析!G57</f>
        <v>268</v>
      </c>
      <c r="D74" s="303">
        <f>基金残高に係る経年分析!H57</f>
        <v>275</v>
      </c>
    </row>
  </sheetData>
  <sheetProtection algorithmName="SHA-512" hashValue="QZXQThdmzjacP3id91QrwzsGPdtvtVZRAIV++txIr2vQU/ttMX74IVzanjqppexOygU+XQYWzoI3wHKiEDylig==" saltValue="7RplSrx3TTk8u20EJqM5MQ==" spinCount="100000" sheet="1" objects="1" scenarios="1"/>
  <phoneticPr fontId="5"/>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2020-09-10T07:21:34Z</cp:lastPrinted>
  <dcterms:modified xsi:type="dcterms:W3CDTF">2020-09-10T07:47:20Z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2020-03-16T23:37:20Z</vt:filetime>
  </property>
</Properties>
</file>