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<sst xmlns="http://schemas.openxmlformats.org/spreadsheetml/2006/main" count="1122" uniqueCount="652">
  <si>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</si>
  <si>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</si>
  <si>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</si>
  <si>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</si>
  <si>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</si>
  <si>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</si>
  <si>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</si>
  <si>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</si>
  <si>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</si>
  <si>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</si>
  <si>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</si>
  <si>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</si>
  <si>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</si>
  <si>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</si>
  <si>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</si>
  <si>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</si>
  <si>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</si>
  <si>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</si>
  <si>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</si>
  <si>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</si>
  <si>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</si>
  <si>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</si>
  <si>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</si>
  <si>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</si>
  <si>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</si>
  <si>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</si>
  <si>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</si>
  <si>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</si>
  <si>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</si>
  <si>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</si>
  <si>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</si>
  <si>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</si>
  <si>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</si>
  <si>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</si>
  <si>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</si>
  <si>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</si>
  <si>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</si>
  <si>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</si>
  <si>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</si>
  <si>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</si>
  <si>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</si>
  <si>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</si>
  <si>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</si>
  <si>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</si>
  <si>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</si>
  <si>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</si>
  <si>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</si>
  <si>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</si>
  <si>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</si>
  <si>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</si>
  <si>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</si>
  <si>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</si>
  <si>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</si>
  <si>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</si>
  <si>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</si>
  <si>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</si>
  <si>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</si>
  <si>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</si>
  <si>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</si>
  <si>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</si>
  <si>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</si>
  <si>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</si>
  <si>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</si>
  <si>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</si>
  <si>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</si>
  <si>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</si>
  <si>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</si>
  <si>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</si>
  <si>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</si>
  <si>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</si>
  <si>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</si>
  <si>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</si>
  <si>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</si>
  <si>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</si>
  <si>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</si>
  <si>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</si>
  <si>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</si>
  <si>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</si>
  <si>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</si>
  <si>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</si>
  <si>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</si>
  <si>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</si>
  <si>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</si>
  <si>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</si>
  <si>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</si>
  <si>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</si>
  <si>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</si>
  <si>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</si>
  <si>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</si>
  <si>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</si>
  <si>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</si>
  <si>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</si>
  <si>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</si>
  <si>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</si>
  <si>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</si>
  <si>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</si>
  <si>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</si>
  <si>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</si>
  <si>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</si>
  <si>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</si>
  <si>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</si>
  <si>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</si>
  <si>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</si>
  <si>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</si>
  <si>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</si>
  <si>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</si>
  <si>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</si>
  <si>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</si>
  <si>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</si>
  <si>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</si>
  <si>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</si>
  <si>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</si>
  <si>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</si>
  <si>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</si>
  <si>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</si>
  <si>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</si>
  <si>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</si>
  <si>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</si>
  <si>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</si>
  <si>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</si>
  <si>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</si>
  <si>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</si>
  <si>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</si>
  <si>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</si>
  <si>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</si>
  <si>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</si>
  <si>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</si>
  <si>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</si>
  <si>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</si>
  <si>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</si>
  <si>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</si>
  <si>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</si>
  <si>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</si>
  <si>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</si>
  <si>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</si>
  <si>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</si>
  <si>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</si>
  <si>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</si>
  <si>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</si>
  <si>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</si>
  <si>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</si>
  <si>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</si>
  <si>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</si>
  <si>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</si>
  <si>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</si>
  <si>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</si>
  <si>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</si>
  <si>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</si>
  <si>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</si>
  <si>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</si>
  <si>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</si>
  <si>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</si>
  <si>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仙北市病院事業会計</t>
    <phoneticPr fontId="5"/>
  </si>
  <si>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</si>
  <si>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</si>
  <si>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</si>
  <si>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</si>
  <si>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</si>
  <si>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</si>
  <si>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</si>
  <si>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</si>
  <si>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</si>
  <si>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</si>
  <si>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</si>
  <si>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</si>
  <si>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</si>
  <si>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</si>
  <si>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</si>
  <si>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</si>
  <si>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</si>
  <si>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</si>
  <si>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</si>
  <si>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</si>
  <si>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</si>
  <si>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</si>
  <si>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</si>
  <si>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</si>
  <si>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</si>
  <si>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</si>
  <si>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</si>
  <si>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</si>
  <si>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</si>
  <si>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</si>
  <si>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</si>
  <si>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</si>
  <si>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</si>
  <si>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</si>
  <si>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</si>
  <si>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</si>
  <si>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</si>
  <si>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</si>
  <si>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</si>
  <si>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</si>
  <si>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</si>
  <si>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</si>
  <si>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</si>
  <si>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</si>
  <si>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</si>
  <si>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</si>
  <si>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</si>
  <si>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</si>
  <si>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</si>
  <si>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</si>
  <si>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</si>
  <si>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</si>
  <si>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</si>
  <si>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</si>
  <si>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</si>
  <si>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</si>
  <si>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</si>
  <si>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</si>
  <si>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</si>
  <si>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</si>
  <si>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</si>
  <si>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</si>
  <si>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</si>
  <si>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</si>
  <si>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秋田県仙北市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</si>
  <si>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</si>
  <si>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</si>
  <si>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</si>
  <si>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</si>
  <si>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</si>
  <si>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</si>
  <si>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</si>
  <si>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</si>
  <si>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</si>
  <si>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</si>
  <si>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</si>
  <si>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</si>
  <si>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</si>
  <si>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</si>
  <si>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</si>
  <si>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</si>
  <si>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</si>
  <si>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</si>
  <si>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</si>
  <si>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</si>
  <si>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</si>
  <si>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</si>
  <si>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</si>
  <si>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</si>
  <si>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</si>
  <si>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</si>
  <si>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</si>
  <si>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</si>
  <si>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</si>
  <si>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</si>
  <si>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</si>
  <si>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</si>
  <si>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</si>
  <si>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</si>
  <si>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</si>
  <si>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</si>
  <si>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</si>
  <si>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</si>
  <si>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</si>
  <si>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</si>
  <si>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</si>
  <si>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</si>
  <si>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</si>
  <si>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</si>
  <si>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</si>
  <si>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</si>
  <si>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</si>
  <si>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</si>
  <si>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</si>
  <si>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</si>
  <si>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</si>
  <si>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</si>
  <si>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</si>
  <si>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</si>
  <si>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</si>
  <si>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</si>
  <si>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</si>
  <si>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</si>
  <si>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</si>
  <si>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</si>
  <si>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</si>
  <si>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</si>
  <si>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</si>
  <si>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</si>
  <si>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</si>
  <si>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</si>
  <si>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</si>
  <si>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</si>
  <si>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</si>
  <si>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</si>
  <si>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</si>
  <si>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</si>
  <si>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</si>
  <si>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</si>
  <si>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</si>
  <si>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</si>
  <si>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</si>
  <si>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</si>
  <si>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</si>
  <si>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</si>
  <si>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</si>
  <si>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</si>
  <si>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</si>
  <si>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</si>
  <si>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</si>
  <si>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</si>
  <si>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</si>
  <si>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</si>
  <si>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</si>
  <si>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</si>
  <si>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</si>
  <si>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</si>
  <si>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</si>
  <si>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</si>
  <si>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</si>
  <si>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</si>
  <si>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</si>
  <si>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</si>
  <si>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</si>
  <si>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</si>
  <si>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</si>
  <si>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</si>
  <si>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</si>
  <si>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</si>
  <si>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</si>
  <si>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</si>
  <si>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</si>
  <si>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</si>
  <si>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</si>
  <si>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</si>
  <si>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</si>
  <si>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</si>
  <si>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</si>
  <si>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</si>
  <si>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</si>
  <si>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</si>
  <si>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</si>
  <si>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</si>
  <si>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</si>
  <si>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</si>
  <si>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</si>
  <si>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</si>
  <si>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</si>
  <si>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</si>
  <si>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</si>
  <si>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</si>
  <si>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</si>
  <si>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</si>
  <si>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</si>
  <si>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</si>
  <si>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</si>
  <si>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</si>
  <si>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</si>
  <si>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</si>
  <si>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</si>
  <si>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</si>
  <si>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</si>
  <si>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</si>
  <si>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</si>
  <si>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</si>
  <si>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</si>
  <si>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</si>
  <si>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</si>
  <si>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</si>
  <si>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</si>
  <si>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</si>
  <si>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</si>
  <si>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</si>
  <si>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</si>
  <si>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秋田県仙北市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</si>
  <si>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</si>
  <si>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</si>
  <si>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</si>
  <si>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</si>
  <si>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</si>
  <si>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</si>
  <si>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</si>
  <si>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</si>
  <si>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</si>
  <si>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</si>
  <si>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</si>
  <si>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</si>
  <si>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</si>
  <si>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</si>
  <si>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</si>
  <si>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</si>
  <si>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</si>
  <si>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</si>
  <si>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</si>
  <si>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</si>
  <si>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</si>
  <si>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</si>
  <si>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</si>
  <si>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</si>
  <si>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</si>
  <si>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</si>
  <si>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</si>
  <si>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</si>
  <si>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</si>
  <si>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</si>
  <si>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</si>
  <si>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</si>
  <si>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</si>
  <si>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</si>
  <si>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</si>
  <si>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</si>
  <si>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</si>
  <si>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</si>
  <si>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</si>
  <si>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</si>
  <si>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</si>
  <si>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</si>
  <si>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</si>
  <si>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</si>
  <si>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法適用企業</t>
    <phoneticPr fontId="5"/>
  </si>
  <si>
    <t>仙北市病院事業会計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</si>
  <si>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</si>
  <si>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</si>
  <si>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</si>
  <si>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</si>
  <si>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</si>
  <si>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</si>
  <si>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</si>
  <si>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</si>
  <si>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</si>
  <si>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</si>
  <si>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</si>
  <si>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</si>
  <si>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</si>
  <si>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</si>
  <si>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</si>
  <si>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</si>
  <si>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</si>
  <si>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</si>
  <si>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</si>
  <si>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</si>
  <si>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</si>
  <si>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</si>
  <si>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</si>
  <si>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</si>
  <si>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</si>
  <si>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</si>
  <si>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</si>
  <si>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</si>
  <si>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</si>
  <si>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</si>
  <si>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</si>
  <si>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</si>
  <si>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</si>
  <si>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</si>
  <si>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</si>
  <si>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</si>
  <si>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</si>
  <si>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</si>
  <si>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</si>
  <si>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</si>
  <si>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</si>
  <si>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</si>
  <si>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</si>
  <si>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</si>
  <si>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</si>
  <si>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</si>
  <si>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</si>
  <si>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</si>
  <si>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</si>
  <si>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</si>
  <si>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</si>
  <si>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</si>
  <si>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</si>
  <si>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</si>
  <si>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</si>
  <si>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</si>
  <si>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</si>
  <si>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</si>
  <si>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</si>
  <si>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</si>
  <si>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</si>
  <si>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</si>
  <si>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</si>
  <si>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</si>
  <si>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</si>
  <si>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</si>
  <si>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</si>
  <si>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</si>
  <si>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</si>
  <si>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</si>
  <si>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</si>
  <si>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</si>
  <si>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</si>
  <si>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</si>
  <si>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</si>
  <si>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</si>
  <si>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</si>
  <si>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</si>
  <si>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仙北市病院事業会計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</si>
  <si>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</si>
  <si>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</si>
  <si>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</si>
  <si>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</si>
  <si>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</si>
  <si>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</si>
  <si>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仙北市水道事業会計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</si>
  <si>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</si>
  <si>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</si>
  <si>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</si>
  <si>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</si>
  <si>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</si>
  <si>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</si>
  <si>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</si>
  <si>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</si>
  <si>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</si>
  <si>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</si>
  <si>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</si>
  <si>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</si>
  <si>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</si>
  <si>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</si>
  <si>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</si>
  <si>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</si>
  <si>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</si>
  <si>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</si>
  <si>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</si>
  <si>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</si>
  <si>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</si>
  <si>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</si>
  <si>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</si>
  <si>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</si>
  <si>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</si>
  <si>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</si>
  <si>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</si>
  <si>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</si>
  <si>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</si>
  <si>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</si>
  <si>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</si>
  <si>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</si>
  <si>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</si>
  <si>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</si>
  <si>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</si>
  <si>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</si>
  <si>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</si>
  <si>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</si>
  <si>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</si>
  <si>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</si>
  <si>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</si>
  <si>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</si>
  <si>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</si>
  <si>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</si>
  <si>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</si>
  <si>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</si>
  <si>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</si>
  <si>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</si>
  <si>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</si>
  <si>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</si>
  <si>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</si>
  <si>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</si>
  <si>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</si>
  <si>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</si>
  <si>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</si>
  <si>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</si>
  <si>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</si>
  <si>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</si>
  <si>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</si>
  <si>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</si>
  <si>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</si>
  <si>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</si>
  <si>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</si>
  <si>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</si>
  <si>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</si>
  <si>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</si>
  <si>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</si>
  <si>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</si>
  <si>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</si>
  <si>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</si>
  <si>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</si>
  <si>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</si>
  <si>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</si>
  <si>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</si>
  <si>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</si>
  <si>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</si>
  <si>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</si>
  <si>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</si>
  <si>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</si>
  <si>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</si>
  <si>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</si>
  <si>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</si>
  <si>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</si>
  <si>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</si>
  <si>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</si>
  <si>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 3.89</t>
  </si>
  <si>
    <t>▲ 4.62</t>
  </si>
  <si>
    <t>▲ 10.00</t>
  </si>
  <si>
    <t>仙北市病院事業会計</t>
  </si>
  <si>
    <t>▲ 2.52</t>
  </si>
  <si>
    <t>▲ 2.99</t>
  </si>
  <si>
    <t>▲ 4.67</t>
  </si>
  <si>
    <t>▲ 5.58</t>
  </si>
  <si>
    <t>▲ 5.93</t>
  </si>
  <si>
    <t>仙北市水道事業会計</t>
  </si>
  <si>
    <t>一般会計</t>
  </si>
  <si>
    <t>仙北市国民健康保険特別会計（事業勘定）</t>
  </si>
  <si>
    <t>仙北市温泉事業会計</t>
  </si>
  <si>
    <t>仙北市後期高齢者医療特別会計</t>
  </si>
  <si>
    <t>仙北市介護保険特別会計（介護サービス事業）</t>
  </si>
  <si>
    <t>下水道事業特別会計</t>
  </si>
  <si>
    <t>その他会計（赤字）</t>
  </si>
  <si>
    <t>▲ 0.06</t>
  </si>
  <si>
    <t>その他会計（黒字）</t>
  </si>
  <si>
    <t>H25末</t>
    <phoneticPr fontId="5"/>
  </si>
  <si>
    <t>H26末</t>
    <phoneticPr fontId="5"/>
  </si>
  <si>
    <t>H27末</t>
    <phoneticPr fontId="5"/>
  </si>
  <si>
    <t>H28末</t>
    <phoneticPr fontId="5"/>
  </si>
  <si>
    <t>H29末</t>
    <phoneticPr fontId="5"/>
  </si>
  <si>
    <t>花葉館</t>
    <rPh sb="0" eb="1">
      <t>ハナ</t>
    </rPh>
    <rPh sb="1" eb="2">
      <t>ハ</t>
    </rPh>
    <rPh sb="2" eb="3">
      <t>カン</t>
    </rPh>
    <phoneticPr fontId="2"/>
  </si>
  <si>
    <t>西宮家</t>
    <rPh sb="0" eb="2">
      <t>ニシミヤ</t>
    </rPh>
    <rPh sb="2" eb="3">
      <t>イエ</t>
    </rPh>
    <phoneticPr fontId="2"/>
  </si>
  <si>
    <t>アロマ田沢湖</t>
    <rPh sb="3" eb="6">
      <t>タザワコ</t>
    </rPh>
    <phoneticPr fontId="2"/>
  </si>
  <si>
    <t>西木村総合公社</t>
    <rPh sb="0" eb="3">
      <t>ニシキムラ</t>
    </rPh>
    <rPh sb="3" eb="5">
      <t>ソウゴウ</t>
    </rPh>
    <rPh sb="5" eb="7">
      <t>コウシャ</t>
    </rPh>
    <phoneticPr fontId="2"/>
  </si>
  <si>
    <t>秋田内陸縦貫鉄道株式会社</t>
    <rPh sb="0" eb="2">
      <t>アキタ</t>
    </rPh>
    <rPh sb="2" eb="4">
      <t>ナイリク</t>
    </rPh>
    <rPh sb="4" eb="6">
      <t>ジュウカン</t>
    </rPh>
    <rPh sb="6" eb="8">
      <t>テツドウ</t>
    </rPh>
    <rPh sb="8" eb="10">
      <t>カブシキ</t>
    </rPh>
    <rPh sb="10" eb="12">
      <t>カイシャ</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</si>
  <si>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</si>
  <si>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</si>
  <si>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</si>
  <si>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</si>
  <si>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</si>
  <si>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</si>
  <si>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</si>
  <si>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</si>
  <si>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</si>
  <si>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</si>
  <si>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</si>
  <si>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</si>
  <si>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</si>
  <si>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</si>
  <si>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</si>
  <si>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</si>
  <si>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</si>
  <si>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</si>
  <si>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仙北市ふるさと振興基金</t>
    <rPh sb="0" eb="3">
      <t>センボクシ</t>
    </rPh>
    <rPh sb="7" eb="9">
      <t>シンコウ</t>
    </rPh>
    <rPh sb="9" eb="11">
      <t>キキン</t>
    </rPh>
    <phoneticPr fontId="2"/>
  </si>
  <si>
    <t>ふるさと仙北応援基金</t>
    <rPh sb="4" eb="6">
      <t>センボク</t>
    </rPh>
    <rPh sb="6" eb="8">
      <t>オウエン</t>
    </rPh>
    <rPh sb="8" eb="10">
      <t>キキン</t>
    </rPh>
    <phoneticPr fontId="2"/>
  </si>
  <si>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2"/>
  </si>
  <si>
    <t>仙北市温泉事業施設整備基金</t>
    <rPh sb="0" eb="3">
      <t>センボクシ</t>
    </rPh>
    <rPh sb="3" eb="5">
      <t>オンセン</t>
    </rPh>
    <rPh sb="5" eb="7">
      <t>ジギョウ</t>
    </rPh>
    <rPh sb="7" eb="9">
      <t>シセツ</t>
    </rPh>
    <rPh sb="9" eb="11">
      <t>セイビ</t>
    </rPh>
    <rPh sb="11" eb="13">
      <t>キキン</t>
    </rPh>
    <phoneticPr fontId="2"/>
  </si>
  <si>
    <t>仙北市宝仙湖環境整備基金</t>
    <rPh sb="0" eb="3">
      <t>センボクシ</t>
    </rPh>
    <rPh sb="3" eb="6">
      <t>ホウセンコ</t>
    </rPh>
    <rPh sb="6" eb="8">
      <t>カンキョウ</t>
    </rPh>
    <rPh sb="8" eb="10">
      <t>セイビ</t>
    </rPh>
    <rPh sb="10" eb="12">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</si>
  <si>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</si>
  <si>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</si>
  <si>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</si>
  <si>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</si>
  <si>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</si>
  <si>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</si>
  <si>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</si>
  <si>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</si>
  <si>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</si>
  <si>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</si>
  <si>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</si>
  <si>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</si>
  <si>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</si>
  <si>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規模建設事業の実施に係る資産形成に伴い有形固定資産減価償却率が微減となった一方、当該建設事業に係る地方債発行や豪雨災害等に対する一般財源需要の増加に対応した基金残高の減少等から将来負担比率は増加傾向にある。
　経常一般財源収入額の減少や基金残高の減少により慢性的な財源不足となっており、公共施設の老朽化対策が充分でない状態にある。地方債現在高を意識した適切な地方債発行に努め将来負担比率の増加を抑制するとともに、予算見直し等により財源を確保し公共施設の長寿命化を着実に実施していく。</t>
    <rPh sb="1" eb="4">
      <t>ダイキボ</t>
    </rPh>
    <rPh sb="4" eb="6">
      <t>ケンセツ</t>
    </rPh>
    <rPh sb="6" eb="8">
      <t>ジギョウ</t>
    </rPh>
    <rPh sb="9" eb="11">
      <t>ジッシ</t>
    </rPh>
    <rPh sb="12" eb="13">
      <t>カカ</t>
    </rPh>
    <rPh sb="14" eb="16">
      <t>シサン</t>
    </rPh>
    <rPh sb="16" eb="18">
      <t>ケイセイ</t>
    </rPh>
    <rPh sb="19" eb="20">
      <t>トモナ</t>
    </rPh>
    <rPh sb="21" eb="23">
      <t>ユウケイ</t>
    </rPh>
    <rPh sb="23" eb="27">
      <t>コテイシサン</t>
    </rPh>
    <rPh sb="27" eb="29">
      <t>ゲンカ</t>
    </rPh>
    <rPh sb="29" eb="32">
      <t>ショウキャクリツ</t>
    </rPh>
    <rPh sb="33" eb="35">
      <t>ビゲン</t>
    </rPh>
    <rPh sb="39" eb="41">
      <t>イッポウ</t>
    </rPh>
    <rPh sb="42" eb="44">
      <t>トウガイ</t>
    </rPh>
    <rPh sb="44" eb="46">
      <t>ケンセツ</t>
    </rPh>
    <rPh sb="46" eb="48">
      <t>ジギョウ</t>
    </rPh>
    <rPh sb="49" eb="50">
      <t>カカ</t>
    </rPh>
    <rPh sb="51" eb="54">
      <t>チホウサイ</t>
    </rPh>
    <rPh sb="54" eb="56">
      <t>ハッコウ</t>
    </rPh>
    <rPh sb="57" eb="59">
      <t>ゴウウ</t>
    </rPh>
    <rPh sb="59" eb="61">
      <t>サイガイ</t>
    </rPh>
    <rPh sb="61" eb="62">
      <t>トウ</t>
    </rPh>
    <rPh sb="63" eb="64">
      <t>タイ</t>
    </rPh>
    <rPh sb="66" eb="68">
      <t>イッパン</t>
    </rPh>
    <rPh sb="68" eb="70">
      <t>ザイゲン</t>
    </rPh>
    <rPh sb="70" eb="72">
      <t>ジュヨウ</t>
    </rPh>
    <rPh sb="73" eb="75">
      <t>ゾウカ</t>
    </rPh>
    <rPh sb="76" eb="78">
      <t>タイオウ</t>
    </rPh>
    <rPh sb="80" eb="82">
      <t>キキン</t>
    </rPh>
    <rPh sb="82" eb="84">
      <t>ザンダカ</t>
    </rPh>
    <rPh sb="85" eb="87">
      <t>ゲンショウ</t>
    </rPh>
    <rPh sb="87" eb="88">
      <t>トウ</t>
    </rPh>
    <rPh sb="90" eb="92">
      <t>ショウライ</t>
    </rPh>
    <rPh sb="92" eb="94">
      <t>フタン</t>
    </rPh>
    <rPh sb="94" eb="96">
      <t>ヒリツ</t>
    </rPh>
    <rPh sb="107" eb="109">
      <t>ケイジョウ</t>
    </rPh>
    <rPh sb="109" eb="111">
      <t>イッパン</t>
    </rPh>
    <rPh sb="111" eb="113">
      <t>ザイゲン</t>
    </rPh>
    <rPh sb="113" eb="116">
      <t>シュウニュウガク</t>
    </rPh>
    <rPh sb="117" eb="119">
      <t>ゲンショウ</t>
    </rPh>
    <rPh sb="120" eb="122">
      <t>キキン</t>
    </rPh>
    <rPh sb="122" eb="124">
      <t>ザンダカ</t>
    </rPh>
    <rPh sb="125" eb="127">
      <t>ゲンショウ</t>
    </rPh>
    <rPh sb="130" eb="133">
      <t>マンセイテキ</t>
    </rPh>
    <rPh sb="134" eb="136">
      <t>ザイゲン</t>
    </rPh>
    <rPh sb="136" eb="138">
      <t>フソク</t>
    </rPh>
    <rPh sb="145" eb="147">
      <t>コウキョウ</t>
    </rPh>
    <rPh sb="147" eb="149">
      <t>シセツ</t>
    </rPh>
    <rPh sb="150" eb="153">
      <t>ロウキュウカ</t>
    </rPh>
    <rPh sb="153" eb="155">
      <t>タイサク</t>
    </rPh>
    <rPh sb="156" eb="158">
      <t>ジュウブン</t>
    </rPh>
    <rPh sb="161" eb="163">
      <t>ジョウタイ</t>
    </rPh>
    <rPh sb="167" eb="170">
      <t>チホウサイ</t>
    </rPh>
    <rPh sb="170" eb="173">
      <t>ゲンザイダカ</t>
    </rPh>
    <rPh sb="174" eb="176">
      <t>イシキ</t>
    </rPh>
    <rPh sb="178" eb="180">
      <t>テキセツ</t>
    </rPh>
    <rPh sb="181" eb="184">
      <t>チホウサイ</t>
    </rPh>
    <rPh sb="184" eb="186">
      <t>ハッコウ</t>
    </rPh>
    <rPh sb="187" eb="188">
      <t>ツト</t>
    </rPh>
    <rPh sb="189" eb="191">
      <t>ショウライ</t>
    </rPh>
    <rPh sb="191" eb="193">
      <t>フタン</t>
    </rPh>
    <rPh sb="193" eb="195">
      <t>ヒリツ</t>
    </rPh>
    <rPh sb="196" eb="198">
      <t>ゾウカ</t>
    </rPh>
    <rPh sb="199" eb="201">
      <t>ヨクセイ</t>
    </rPh>
    <rPh sb="208" eb="210">
      <t>ヨサン</t>
    </rPh>
    <rPh sb="210" eb="212">
      <t>ミナオ</t>
    </rPh>
    <rPh sb="213" eb="214">
      <t>トウ</t>
    </rPh>
    <rPh sb="217" eb="219">
      <t>ザイゲン</t>
    </rPh>
    <rPh sb="220" eb="222">
      <t>カクホ</t>
    </rPh>
    <rPh sb="223" eb="225">
      <t>コウキョウ</t>
    </rPh>
    <rPh sb="225" eb="227">
      <t>シセツ</t>
    </rPh>
    <rPh sb="228" eb="232">
      <t>チョウジュミョウカ</t>
    </rPh>
    <rPh sb="233" eb="235">
      <t>チャクジツ</t>
    </rPh>
    <rPh sb="236" eb="238">
      <t>ジッシ</t>
    </rPh>
    <phoneticPr fontId="5"/>
  </si>
  <si>
    <t>　実質公債費比率は引き続き減少しているものの、将来負担比率は大規模建設事業や災害復旧事業の実施に伴い多額の地方債発行を行ったことで大きく増加しており、類似団体平均と比較し逆行した推移となった。
　大規模建設事業の実施予定から地方債現在高は令和２年度をピークと見込んでおり、元利償還額は今後増加していくことから、これまで減少基調であった実質公債費比率も増加に転じる見込みである。投資的経費の抑制と交付税算入率の高い地方債の活用を一体的に行い両比率の増加に歯止めをかける。</t>
    <rPh sb="1" eb="3">
      <t>ジッシツ</t>
    </rPh>
    <rPh sb="3" eb="6">
      <t>コウサイヒ</t>
    </rPh>
    <rPh sb="6" eb="8">
      <t>ヒリツ</t>
    </rPh>
    <rPh sb="9" eb="10">
      <t>ヒ</t>
    </rPh>
    <rPh sb="11" eb="12">
      <t>ツヅ</t>
    </rPh>
    <rPh sb="13" eb="15">
      <t>ゲンショウ</t>
    </rPh>
    <rPh sb="23" eb="25">
      <t>ショウライ</t>
    </rPh>
    <rPh sb="25" eb="27">
      <t>フタン</t>
    </rPh>
    <rPh sb="27" eb="29">
      <t>ヒリツ</t>
    </rPh>
    <rPh sb="30" eb="33">
      <t>ダイキボ</t>
    </rPh>
    <rPh sb="33" eb="35">
      <t>ケンセツ</t>
    </rPh>
    <rPh sb="35" eb="37">
      <t>ジギョウ</t>
    </rPh>
    <rPh sb="38" eb="40">
      <t>サイガイ</t>
    </rPh>
    <rPh sb="40" eb="42">
      <t>フッキュウ</t>
    </rPh>
    <rPh sb="42" eb="44">
      <t>ジギョウ</t>
    </rPh>
    <rPh sb="45" eb="47">
      <t>ジッシ</t>
    </rPh>
    <rPh sb="48" eb="49">
      <t>トモナ</t>
    </rPh>
    <rPh sb="50" eb="52">
      <t>タガク</t>
    </rPh>
    <rPh sb="53" eb="56">
      <t>チホウサイ</t>
    </rPh>
    <rPh sb="56" eb="58">
      <t>ハッコウ</t>
    </rPh>
    <rPh sb="59" eb="60">
      <t>オコナ</t>
    </rPh>
    <rPh sb="65" eb="66">
      <t>オオ</t>
    </rPh>
    <rPh sb="68" eb="70">
      <t>ゾウカ</t>
    </rPh>
    <rPh sb="75" eb="77">
      <t>ルイジ</t>
    </rPh>
    <rPh sb="77" eb="79">
      <t>ダンタイ</t>
    </rPh>
    <rPh sb="79" eb="81">
      <t>ヘイキン</t>
    </rPh>
    <rPh sb="82" eb="84">
      <t>ヒカク</t>
    </rPh>
    <rPh sb="85" eb="87">
      <t>ギャッコウ</t>
    </rPh>
    <rPh sb="89" eb="91">
      <t>スイイ</t>
    </rPh>
    <rPh sb="98" eb="101">
      <t>ダイキボ</t>
    </rPh>
    <rPh sb="101" eb="103">
      <t>ケンセツ</t>
    </rPh>
    <rPh sb="103" eb="105">
      <t>ジギョウ</t>
    </rPh>
    <rPh sb="106" eb="108">
      <t>ジッシ</t>
    </rPh>
    <rPh sb="108" eb="110">
      <t>ヨテイ</t>
    </rPh>
    <rPh sb="112" eb="115">
      <t>チホウサイ</t>
    </rPh>
    <rPh sb="115" eb="118">
      <t>ゲンザイダカ</t>
    </rPh>
    <rPh sb="119" eb="121">
      <t>レイワ</t>
    </rPh>
    <rPh sb="122" eb="124">
      <t>ネンド</t>
    </rPh>
    <rPh sb="129" eb="131">
      <t>ミコ</t>
    </rPh>
    <rPh sb="136" eb="138">
      <t>ガンリ</t>
    </rPh>
    <rPh sb="138" eb="141">
      <t>ショウカンガク</t>
    </rPh>
    <rPh sb="142" eb="144">
      <t>コンゴ</t>
    </rPh>
    <rPh sb="144" eb="146">
      <t>ゾウカ</t>
    </rPh>
    <rPh sb="159" eb="161">
      <t>ゲンショウ</t>
    </rPh>
    <rPh sb="161" eb="163">
      <t>キチョウ</t>
    </rPh>
    <rPh sb="167" eb="169">
      <t>ジッシツ</t>
    </rPh>
    <rPh sb="169" eb="172">
      <t>コウサイヒ</t>
    </rPh>
    <rPh sb="172" eb="174">
      <t>ヒリツ</t>
    </rPh>
    <rPh sb="175" eb="177">
      <t>ゾウカ</t>
    </rPh>
    <rPh sb="178" eb="179">
      <t>テン</t>
    </rPh>
    <rPh sb="181" eb="183">
      <t>ミコ</t>
    </rPh>
    <rPh sb="188" eb="191">
      <t>トウシテキ</t>
    </rPh>
    <rPh sb="191" eb="193">
      <t>ケイヒ</t>
    </rPh>
    <rPh sb="194" eb="196">
      <t>ヨクセイ</t>
    </rPh>
    <rPh sb="197" eb="200">
      <t>コウフゼイ</t>
    </rPh>
    <rPh sb="200" eb="202">
      <t>サンニュウ</t>
    </rPh>
    <rPh sb="202" eb="203">
      <t>リツ</t>
    </rPh>
    <rPh sb="204" eb="205">
      <t>タカ</t>
    </rPh>
    <rPh sb="206" eb="209">
      <t>チホウサイ</t>
    </rPh>
    <rPh sb="210" eb="212">
      <t>カツヨウ</t>
    </rPh>
    <rPh sb="213" eb="216">
      <t>イッタイテキ</t>
    </rPh>
    <rPh sb="217" eb="218">
      <t>オコナ</t>
    </rPh>
    <rPh sb="219" eb="220">
      <t>リョウ</t>
    </rPh>
    <rPh sb="220" eb="222">
      <t>ヒリツ</t>
    </rPh>
    <rPh sb="223" eb="225">
      <t>ゾウカ</t>
    </rPh>
    <rPh sb="226" eb="228">
      <t>ハド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</si>
</sst>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C7E2-4F47-B2A4-CD6476DEB6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55334</c:v>
                </c:pt>
                <c:pt idx="1">
                  <c:v>52764</c:v>
                </c:pt>
                <c:pt idx="2">
                  <c:v>78853</c:v>
                </c:pt>
                <c:pt idx="3">
                  <c:v>81051</c:v>
                </c:pt>
                <c:pt idx="4">
                  <c:v>98739</c:v>
                </c:pt>
              </c:numCache>
            </c:numRef>
          </c:val>
          <c:smooth val="0"/>
          <c:extLst xmlns:c16r2="http://schemas.microsoft.com/office/drawing/2015/06/chart">
            <c:ext xmlns:c16="http://schemas.microsoft.com/office/drawing/2014/chart" uri="{C3380CC4-5D6E-409C-BE32-E72D297353CC}">
              <c16:uniqueId val="{00000001-C7E2-4F47-B2A4-CD6476DEB673}"/>
            </c:ext>
          </c:extLst>
        </c:ser>
        <c:dLbls>
          <c:showLegendKey val="0"/>
          <c:showVal val="0"/>
          <c:showCatName val="0"/>
          <c:showSerName val="0"/>
          <c:showPercent val="0"/>
          <c:showBubbleSize val="0"/>
        </c:dLbls>
        <c:marker val="1"/>
        <c:smooth val="0"/>
        <c:axId val="253851136"/>
        <c:axId val="253853056"/>
      </c:lineChart>
      <c:catAx>
        <c:axId val="25385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853056"/>
        <c:crosses val="autoZero"/>
        <c:auto val="1"/>
        <c:lblAlgn val="ctr"/>
        <c:lblOffset val="100"/>
        <c:tickLblSkip val="1"/>
        <c:tickMarkSkip val="1"/>
        <c:noMultiLvlLbl val="0"/>
      </c:catAx>
      <c:valAx>
        <c:axId val="253853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85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2.97</c:v>
                </c:pt>
                <c:pt idx="1">
                  <c:v>4.32</c:v>
                </c:pt>
                <c:pt idx="2">
                  <c:v>2.1800000000000002</c:v>
                </c:pt>
                <c:pt idx="3">
                  <c:v>6.49</c:v>
                </c:pt>
                <c:pt idx="4">
                  <c:v>4.8499999999999996</c:v>
                </c:pt>
              </c:numCache>
            </c:numRef>
          </c:val>
          <c:extLst xmlns:c16r2="http://schemas.microsoft.com/office/drawing/2015/06/chart">
            <c:ext xmlns:c16="http://schemas.microsoft.com/office/drawing/2014/chart" uri="{C3380CC4-5D6E-409C-BE32-E72D297353CC}">
              <c16:uniqueId val="{00000000-0C8B-452B-90CE-516D483947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20.16</c:v>
                </c:pt>
                <c:pt idx="1">
                  <c:v>20.86</c:v>
                </c:pt>
                <c:pt idx="2">
                  <c:v>22.16</c:v>
                </c:pt>
                <c:pt idx="3">
                  <c:v>14.82</c:v>
                </c:pt>
                <c:pt idx="4">
                  <c:v>9.9499999999999993</c:v>
                </c:pt>
              </c:numCache>
            </c:numRef>
          </c:val>
          <c:extLst xmlns:c16r2="http://schemas.microsoft.com/office/drawing/2015/06/chart">
            <c:ext xmlns:c16="http://schemas.microsoft.com/office/drawing/2014/chart" uri="{C3380CC4-5D6E-409C-BE32-E72D297353CC}">
              <c16:uniqueId val="{00000001-0C8B-452B-90CE-516D483947A3}"/>
            </c:ext>
          </c:extLst>
        </c:ser>
        <c:dLbls>
          <c:showLegendKey val="0"/>
          <c:showVal val="0"/>
          <c:showCatName val="0"/>
          <c:showSerName val="0"/>
          <c:showPercent val="0"/>
          <c:showBubbleSize val="0"/>
        </c:dLbls>
        <c:gapWidth val="250"/>
        <c:overlap val="100"/>
        <c:axId val="52179328"/>
        <c:axId val="5218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c:v>
                </c:pt>
                <c:pt idx="1">
                  <c:v>0.53</c:v>
                </c:pt>
                <c:pt idx="2">
                  <c:v>-3.89</c:v>
                </c:pt>
                <c:pt idx="3">
                  <c:v>-4.62</c:v>
                </c:pt>
                <c:pt idx="4">
                  <c:v>-10</c:v>
                </c:pt>
              </c:numCache>
            </c:numRef>
          </c:val>
          <c:smooth val="0"/>
          <c:extLst xmlns:c16r2="http://schemas.microsoft.com/office/drawing/2015/06/chart">
            <c:ext xmlns:c16="http://schemas.microsoft.com/office/drawing/2014/chart" uri="{C3380CC4-5D6E-409C-BE32-E72D297353CC}">
              <c16:uniqueId val="{00000002-0C8B-452B-90CE-516D483947A3}"/>
            </c:ext>
          </c:extLst>
        </c:ser>
        <c:dLbls>
          <c:showLegendKey val="0"/>
          <c:showVal val="0"/>
          <c:showCatName val="0"/>
          <c:showSerName val="0"/>
          <c:showPercent val="0"/>
          <c:showBubbleSize val="0"/>
        </c:dLbls>
        <c:marker val="1"/>
        <c:smooth val="0"/>
        <c:axId val="52179328"/>
        <c:axId val="52181248"/>
      </c:lineChart>
      <c:catAx>
        <c:axId val="521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181248"/>
        <c:crosses val="autoZero"/>
        <c:auto val="1"/>
        <c:lblAlgn val="ctr"/>
        <c:lblOffset val="100"/>
        <c:tickLblSkip val="1"/>
        <c:tickMarkSkip val="1"/>
        <c:noMultiLvlLbl val="0"/>
      </c:catAx>
      <c:valAx>
        <c:axId val="5218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5A4-4F71-9EA6-D06264B2FE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0.06</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A4-4F71-9EA6-D06264B2FE4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5A4-4F71-9EA6-D06264B2FE4C}"/>
            </c:ext>
          </c:extLst>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0.19</c:v>
                </c:pt>
                <c:pt idx="4">
                  <c:v>#N/A</c:v>
                </c:pt>
                <c:pt idx="5">
                  <c:v>0.08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5A4-4F71-9EA6-D06264B2FE4C}"/>
            </c:ext>
          </c:extLst>
        </c:ser>
        <c:ser>
          <c:idx val="4"/>
          <c:order val="4"/>
          <c:tx>
            <c:strRef>
              <c:f>データシート!$A$31</c:f>
              <c:strCache>
                <c:ptCount val="1"/>
                <c:pt idx="0">
                  <c:v>仙北市後期高齢者医療特別会計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5A4-4F71-9EA6-D06264B2FE4C}"/>
            </c:ext>
          </c:extLst>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0.93</c:v>
                </c:pt>
                <c:pt idx="4">
                  <c:v>#N/A</c:v>
                </c:pt>
                <c:pt idx="5">
                  <c:v>0.5</c:v>
                </c:pt>
                <c:pt idx="6">
                  <c:v>#N/A</c:v>
                </c:pt>
                <c:pt idx="7">
                  <c:v>0.52</c:v>
                </c:pt>
                <c:pt idx="8">
                  <c:v>#N/A</c:v>
                </c:pt>
                <c:pt idx="9">
                  <c:v>0.57999999999999996</c:v>
                </c:pt>
              </c:numCache>
            </c:numRef>
          </c:val>
          <c:extLst xmlns:c16r2="http://schemas.microsoft.com/office/drawing/2015/06/chart">
            <c:ext xmlns:c16="http://schemas.microsoft.com/office/drawing/2014/chart" uri="{C3380CC4-5D6E-409C-BE32-E72D297353CC}">
              <c16:uniqueId val="{00000005-75A4-4F71-9EA6-D06264B2FE4C}"/>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0.83</c:v>
                </c:pt>
                <c:pt idx="2">
                  <c:v>#N/A</c:v>
                </c:pt>
                <c:pt idx="3">
                  <c:v>1.02</c:v>
                </c:pt>
                <c:pt idx="4">
                  <c:v>#N/A</c:v>
                </c:pt>
                <c:pt idx="5">
                  <c:v>1.7</c:v>
                </c:pt>
                <c:pt idx="6">
                  <c:v>#N/A</c:v>
                </c:pt>
                <c:pt idx="7">
                  <c:v>1.92</c:v>
                </c:pt>
                <c:pt idx="8">
                  <c:v>#N/A</c:v>
                </c:pt>
                <c:pt idx="9">
                  <c:v>1.99</c:v>
                </c:pt>
              </c:numCache>
            </c:numRef>
          </c:val>
          <c:extLst xmlns:c16r2="http://schemas.microsoft.com/office/drawing/2015/06/chart">
            <c:ext xmlns:c16="http://schemas.microsoft.com/office/drawing/2014/chart" uri="{C3380CC4-5D6E-409C-BE32-E72D297353CC}">
              <c16:uniqueId val="{00000006-75A4-4F71-9EA6-D06264B2FE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2.96</c:v>
                </c:pt>
                <c:pt idx="2">
                  <c:v>#N/A</c:v>
                </c:pt>
                <c:pt idx="3">
                  <c:v>4.32</c:v>
                </c:pt>
                <c:pt idx="4">
                  <c:v>#N/A</c:v>
                </c:pt>
                <c:pt idx="5">
                  <c:v>2.1800000000000002</c:v>
                </c:pt>
                <c:pt idx="6">
                  <c:v>#N/A</c:v>
                </c:pt>
                <c:pt idx="7">
                  <c:v>6.49</c:v>
                </c:pt>
                <c:pt idx="8">
                  <c:v>#N/A</c:v>
                </c:pt>
                <c:pt idx="9">
                  <c:v>4.84</c:v>
                </c:pt>
              </c:numCache>
            </c:numRef>
          </c:val>
          <c:extLst xmlns:c16r2="http://schemas.microsoft.com/office/drawing/2015/06/chart">
            <c:ext xmlns:c16="http://schemas.microsoft.com/office/drawing/2014/chart" uri="{C3380CC4-5D6E-409C-BE32-E72D297353CC}">
              <c16:uniqueId val="{00000007-75A4-4F71-9EA6-D06264B2FE4C}"/>
            </c:ext>
          </c:extLst>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4.24</c:v>
                </c:pt>
                <c:pt idx="2">
                  <c:v>#N/A</c:v>
                </c:pt>
                <c:pt idx="3">
                  <c:v>4.68</c:v>
                </c:pt>
                <c:pt idx="4">
                  <c:v>#N/A</c:v>
                </c:pt>
                <c:pt idx="5">
                  <c:v>4.95</c:v>
                </c:pt>
                <c:pt idx="6">
                  <c:v>#N/A</c:v>
                </c:pt>
                <c:pt idx="7">
                  <c:v>5.97</c:v>
                </c:pt>
                <c:pt idx="8">
                  <c:v>#N/A</c:v>
                </c:pt>
                <c:pt idx="9">
                  <c:v>6.38</c:v>
                </c:pt>
              </c:numCache>
            </c:numRef>
          </c:val>
          <c:extLst xmlns:c16r2="http://schemas.microsoft.com/office/drawing/2015/06/chart">
            <c:ext xmlns:c16="http://schemas.microsoft.com/office/drawing/2014/chart" uri="{C3380CC4-5D6E-409C-BE32-E72D297353CC}">
              <c16:uniqueId val="{00000008-75A4-4F71-9EA6-D06264B2FE4C}"/>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2.52</c:v>
                </c:pt>
                <c:pt idx="1">
                  <c:v>#N/A</c:v>
                </c:pt>
                <c:pt idx="2">
                  <c:v>2.99</c:v>
                </c:pt>
                <c:pt idx="3">
                  <c:v>#N/A</c:v>
                </c:pt>
                <c:pt idx="4">
                  <c:v>4.67</c:v>
                </c:pt>
                <c:pt idx="5">
                  <c:v>#N/A</c:v>
                </c:pt>
                <c:pt idx="6">
                  <c:v>5.58</c:v>
                </c:pt>
                <c:pt idx="7">
                  <c:v>#N/A</c:v>
                </c:pt>
                <c:pt idx="8">
                  <c:v>5.93</c:v>
                </c:pt>
                <c:pt idx="9">
                  <c:v>#N/A</c:v>
                </c:pt>
              </c:numCache>
            </c:numRef>
          </c:val>
          <c:extLst xmlns:c16r2="http://schemas.microsoft.com/office/drawing/2015/06/chart">
            <c:ext xmlns:c16="http://schemas.microsoft.com/office/drawing/2014/chart" uri="{C3380CC4-5D6E-409C-BE32-E72D297353CC}">
              <c16:uniqueId val="{00000009-75A4-4F71-9EA6-D06264B2FE4C}"/>
            </c:ext>
          </c:extLst>
        </c:ser>
        <c:dLbls>
          <c:showLegendKey val="0"/>
          <c:showVal val="0"/>
          <c:showCatName val="0"/>
          <c:showSerName val="0"/>
          <c:showPercent val="0"/>
          <c:showBubbleSize val="0"/>
        </c:dLbls>
        <c:gapWidth val="150"/>
        <c:overlap val="100"/>
        <c:axId val="263191168"/>
        <c:axId val="262807936"/>
      </c:barChart>
      <c:catAx>
        <c:axId val="2631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807936"/>
        <c:crosses val="autoZero"/>
        <c:auto val="1"/>
        <c:lblAlgn val="ctr"/>
        <c:lblOffset val="100"/>
        <c:tickLblSkip val="1"/>
        <c:tickMarkSkip val="1"/>
        <c:noMultiLvlLbl val="0"/>
      </c:catAx>
      <c:valAx>
        <c:axId val="26280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19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2416</c:v>
                </c:pt>
                <c:pt idx="5">
                  <c:v>2231</c:v>
                </c:pt>
                <c:pt idx="8">
                  <c:v>2210</c:v>
                </c:pt>
                <c:pt idx="11">
                  <c:v>2153</c:v>
                </c:pt>
                <c:pt idx="14">
                  <c:v>2243</c:v>
                </c:pt>
              </c:numCache>
            </c:numRef>
          </c:val>
          <c:extLst xmlns:c16r2="http://schemas.microsoft.com/office/drawing/2015/06/chart">
            <c:ext xmlns:c16="http://schemas.microsoft.com/office/drawing/2014/chart" uri="{C3380CC4-5D6E-409C-BE32-E72D297353CC}">
              <c16:uniqueId val="{00000000-708E-42EE-B42E-942115CADC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8E-42EE-B42E-942115CADC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23</c:v>
                </c:pt>
                <c:pt idx="6">
                  <c:v>22</c:v>
                </c:pt>
                <c:pt idx="9">
                  <c:v>19</c:v>
                </c:pt>
                <c:pt idx="12">
                  <c:v>17</c:v>
                </c:pt>
              </c:numCache>
            </c:numRef>
          </c:val>
          <c:extLst xmlns:c16r2="http://schemas.microsoft.com/office/drawing/2015/06/chart">
            <c:ext xmlns:c16="http://schemas.microsoft.com/office/drawing/2014/chart" uri="{C3380CC4-5D6E-409C-BE32-E72D297353CC}">
              <c16:uniqueId val="{00000002-708E-42EE-B42E-942115CADC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18</c:v>
                </c:pt>
                <c:pt idx="6">
                  <c:v>16</c:v>
                </c:pt>
                <c:pt idx="9">
                  <c:v>10</c:v>
                </c:pt>
                <c:pt idx="12">
                  <c:v>7</c:v>
                </c:pt>
              </c:numCache>
            </c:numRef>
          </c:val>
          <c:extLst xmlns:c16r2="http://schemas.microsoft.com/office/drawing/2015/06/chart">
            <c:ext xmlns:c16="http://schemas.microsoft.com/office/drawing/2014/chart" uri="{C3380CC4-5D6E-409C-BE32-E72D297353CC}">
              <c16:uniqueId val="{00000003-708E-42EE-B42E-942115CADC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784</c:v>
                </c:pt>
                <c:pt idx="3">
                  <c:v>785</c:v>
                </c:pt>
                <c:pt idx="6">
                  <c:v>793</c:v>
                </c:pt>
                <c:pt idx="9">
                  <c:v>863</c:v>
                </c:pt>
                <c:pt idx="12">
                  <c:v>1075</c:v>
                </c:pt>
              </c:numCache>
            </c:numRef>
          </c:val>
          <c:extLst xmlns:c16r2="http://schemas.microsoft.com/office/drawing/2015/06/chart">
            <c:ext xmlns:c16="http://schemas.microsoft.com/office/drawing/2014/chart" uri="{C3380CC4-5D6E-409C-BE32-E72D297353CC}">
              <c16:uniqueId val="{00000004-708E-42EE-B42E-942115CADC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8E-42EE-B42E-942115CADC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8E-42EE-B42E-942115CADC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2779</c:v>
                </c:pt>
                <c:pt idx="3">
                  <c:v>2487</c:v>
                </c:pt>
                <c:pt idx="6">
                  <c:v>2291</c:v>
                </c:pt>
                <c:pt idx="9">
                  <c:v>2159</c:v>
                </c:pt>
                <c:pt idx="12">
                  <c:v>2122</c:v>
                </c:pt>
              </c:numCache>
            </c:numRef>
          </c:val>
          <c:extLst xmlns:c16r2="http://schemas.microsoft.com/office/drawing/2015/06/chart">
            <c:ext xmlns:c16="http://schemas.microsoft.com/office/drawing/2014/chart" uri="{C3380CC4-5D6E-409C-BE32-E72D297353CC}">
              <c16:uniqueId val="{00000007-708E-42EE-B42E-942115CADC93}"/>
            </c:ext>
          </c:extLst>
        </c:ser>
        <c:dLbls>
          <c:showLegendKey val="0"/>
          <c:showVal val="0"/>
          <c:showCatName val="0"/>
          <c:showSerName val="0"/>
          <c:showPercent val="0"/>
          <c:showBubbleSize val="0"/>
        </c:dLbls>
        <c:gapWidth val="100"/>
        <c:overlap val="100"/>
        <c:axId val="262760704"/>
        <c:axId val="26276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1189</c:v>
                </c:pt>
                <c:pt idx="2">
                  <c:v>#N/A</c:v>
                </c:pt>
                <c:pt idx="3">
                  <c:v>#N/A</c:v>
                </c:pt>
                <c:pt idx="4">
                  <c:v>1082</c:v>
                </c:pt>
                <c:pt idx="5">
                  <c:v>#N/A</c:v>
                </c:pt>
                <c:pt idx="6">
                  <c:v>#N/A</c:v>
                </c:pt>
                <c:pt idx="7">
                  <c:v>912</c:v>
                </c:pt>
                <c:pt idx="8">
                  <c:v>#N/A</c:v>
                </c:pt>
                <c:pt idx="9">
                  <c:v>#N/A</c:v>
                </c:pt>
                <c:pt idx="10">
                  <c:v>898</c:v>
                </c:pt>
                <c:pt idx="11">
                  <c:v>#N/A</c:v>
                </c:pt>
                <c:pt idx="12">
                  <c:v>#N/A</c:v>
                </c:pt>
                <c:pt idx="13">
                  <c:v>978</c:v>
                </c:pt>
                <c:pt idx="14">
                  <c:v>#N/A</c:v>
                </c:pt>
              </c:numCache>
            </c:numRef>
          </c:val>
          <c:smooth val="0"/>
          <c:extLst xmlns:c16r2="http://schemas.microsoft.com/office/drawing/2015/06/chart">
            <c:ext xmlns:c16="http://schemas.microsoft.com/office/drawing/2014/chart" uri="{C3380CC4-5D6E-409C-BE32-E72D297353CC}">
              <c16:uniqueId val="{00000008-708E-42EE-B42E-942115CADC93}"/>
            </c:ext>
          </c:extLst>
        </c:ser>
        <c:dLbls>
          <c:showLegendKey val="0"/>
          <c:showVal val="0"/>
          <c:showCatName val="0"/>
          <c:showSerName val="0"/>
          <c:showPercent val="0"/>
          <c:showBubbleSize val="0"/>
        </c:dLbls>
        <c:marker val="1"/>
        <c:smooth val="0"/>
        <c:axId val="262760704"/>
        <c:axId val="262762880"/>
      </c:lineChart>
      <c:catAx>
        <c:axId val="26276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762880"/>
        <c:crosses val="autoZero"/>
        <c:auto val="1"/>
        <c:lblAlgn val="ctr"/>
        <c:lblOffset val="100"/>
        <c:tickLblSkip val="1"/>
        <c:tickMarkSkip val="1"/>
        <c:noMultiLvlLbl val="0"/>
      </c:catAx>
      <c:valAx>
        <c:axId val="26276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76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22535</c:v>
                </c:pt>
                <c:pt idx="5">
                  <c:v>23275</c:v>
                </c:pt>
                <c:pt idx="8">
                  <c:v>24420</c:v>
                </c:pt>
                <c:pt idx="11">
                  <c:v>23996</c:v>
                </c:pt>
                <c:pt idx="14">
                  <c:v>24076</c:v>
                </c:pt>
              </c:numCache>
            </c:numRef>
          </c:val>
          <c:extLst xmlns:c16r2="http://schemas.microsoft.com/office/drawing/2015/06/chart">
            <c:ext xmlns:c16="http://schemas.microsoft.com/office/drawing/2014/chart" uri="{C3380CC4-5D6E-409C-BE32-E72D297353CC}">
              <c16:uniqueId val="{00000000-4082-461A-89D5-E5A5624F8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329</c:v>
                </c:pt>
                <c:pt idx="5">
                  <c:v>566</c:v>
                </c:pt>
                <c:pt idx="8">
                  <c:v>669</c:v>
                </c:pt>
                <c:pt idx="11">
                  <c:v>606</c:v>
                </c:pt>
                <c:pt idx="14">
                  <c:v>561</c:v>
                </c:pt>
              </c:numCache>
            </c:numRef>
          </c:val>
          <c:extLst xmlns:c16r2="http://schemas.microsoft.com/office/drawing/2015/06/chart">
            <c:ext xmlns:c16="http://schemas.microsoft.com/office/drawing/2014/chart" uri="{C3380CC4-5D6E-409C-BE32-E72D297353CC}">
              <c16:uniqueId val="{00000001-4082-461A-89D5-E5A5624F8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3142</c:v>
                </c:pt>
                <c:pt idx="5">
                  <c:v>3267</c:v>
                </c:pt>
                <c:pt idx="8">
                  <c:v>3232</c:v>
                </c:pt>
                <c:pt idx="11">
                  <c:v>2381</c:v>
                </c:pt>
                <c:pt idx="14">
                  <c:v>1804</c:v>
                </c:pt>
              </c:numCache>
            </c:numRef>
          </c:val>
          <c:extLst xmlns:c16r2="http://schemas.microsoft.com/office/drawing/2015/06/chart">
            <c:ext xmlns:c16="http://schemas.microsoft.com/office/drawing/2014/chart" uri="{C3380CC4-5D6E-409C-BE32-E72D297353CC}">
              <c16:uniqueId val="{00000002-4082-461A-89D5-E5A5624F8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82-461A-89D5-E5A5624F8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82-461A-89D5-E5A5624F8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82-461A-89D5-E5A5624F8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3442</c:v>
                </c:pt>
                <c:pt idx="3">
                  <c:v>2660</c:v>
                </c:pt>
                <c:pt idx="6">
                  <c:v>2527</c:v>
                </c:pt>
                <c:pt idx="9">
                  <c:v>2563</c:v>
                </c:pt>
                <c:pt idx="12">
                  <c:v>2430</c:v>
                </c:pt>
              </c:numCache>
            </c:numRef>
          </c:val>
          <c:extLst xmlns:c16r2="http://schemas.microsoft.com/office/drawing/2015/06/chart">
            <c:ext xmlns:c16="http://schemas.microsoft.com/office/drawing/2014/chart" uri="{C3380CC4-5D6E-409C-BE32-E72D297353CC}">
              <c16:uniqueId val="{00000006-4082-461A-89D5-E5A5624F8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c:v>
                </c:pt>
                <c:pt idx="3">
                  <c:v>44</c:v>
                </c:pt>
                <c:pt idx="6">
                  <c:v>29</c:v>
                </c:pt>
                <c:pt idx="9">
                  <c:v>20</c:v>
                </c:pt>
                <c:pt idx="12">
                  <c:v>14</c:v>
                </c:pt>
              </c:numCache>
            </c:numRef>
          </c:val>
          <c:extLst xmlns:c16r2="http://schemas.microsoft.com/office/drawing/2015/06/chart">
            <c:ext xmlns:c16="http://schemas.microsoft.com/office/drawing/2014/chart" uri="{C3380CC4-5D6E-409C-BE32-E72D297353CC}">
              <c16:uniqueId val="{00000007-4082-461A-89D5-E5A5624F8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10606</c:v>
                </c:pt>
                <c:pt idx="3">
                  <c:v>12675</c:v>
                </c:pt>
                <c:pt idx="6">
                  <c:v>14797</c:v>
                </c:pt>
                <c:pt idx="9">
                  <c:v>14610</c:v>
                </c:pt>
                <c:pt idx="12">
                  <c:v>14451</c:v>
                </c:pt>
              </c:numCache>
            </c:numRef>
          </c:val>
          <c:extLst xmlns:c16r2="http://schemas.microsoft.com/office/drawing/2015/06/chart">
            <c:ext xmlns:c16="http://schemas.microsoft.com/office/drawing/2014/chart" uri="{C3380CC4-5D6E-409C-BE32-E72D297353CC}">
              <c16:uniqueId val="{00000008-4082-461A-89D5-E5A5624F8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c:v>
                </c:pt>
                <c:pt idx="3">
                  <c:v>30</c:v>
                </c:pt>
                <c:pt idx="6">
                  <c:v>24</c:v>
                </c:pt>
                <c:pt idx="9">
                  <c:v>15</c:v>
                </c:pt>
                <c:pt idx="12">
                  <c:v>8</c:v>
                </c:pt>
              </c:numCache>
            </c:numRef>
          </c:val>
          <c:extLst xmlns:c16r2="http://schemas.microsoft.com/office/drawing/2015/06/chart">
            <c:ext xmlns:c16="http://schemas.microsoft.com/office/drawing/2014/chart" uri="{C3380CC4-5D6E-409C-BE32-E72D297353CC}">
              <c16:uniqueId val="{00000009-4082-461A-89D5-E5A5624F8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20830</c:v>
                </c:pt>
                <c:pt idx="3">
                  <c:v>20377</c:v>
                </c:pt>
                <c:pt idx="6">
                  <c:v>19956</c:v>
                </c:pt>
                <c:pt idx="9">
                  <c:v>20327</c:v>
                </c:pt>
                <c:pt idx="12">
                  <c:v>20610</c:v>
                </c:pt>
              </c:numCache>
            </c:numRef>
          </c:val>
          <c:extLst xmlns:c16r2="http://schemas.microsoft.com/office/drawing/2015/06/chart">
            <c:ext xmlns:c16="http://schemas.microsoft.com/office/drawing/2014/chart" uri="{C3380CC4-5D6E-409C-BE32-E72D297353CC}">
              <c16:uniqueId val="{0000000A-4082-461A-89D5-E5A5624F8D57}"/>
            </c:ext>
          </c:extLst>
        </c:ser>
        <c:dLbls>
          <c:showLegendKey val="0"/>
          <c:showVal val="0"/>
          <c:showCatName val="0"/>
          <c:showSerName val="0"/>
          <c:showPercent val="0"/>
          <c:showBubbleSize val="0"/>
        </c:dLbls>
        <c:gapWidth val="100"/>
        <c:overlap val="100"/>
        <c:axId val="263578368"/>
        <c:axId val="26358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8972</c:v>
                </c:pt>
                <c:pt idx="2">
                  <c:v>#N/A</c:v>
                </c:pt>
                <c:pt idx="3">
                  <c:v>#N/A</c:v>
                </c:pt>
                <c:pt idx="4">
                  <c:v>8678</c:v>
                </c:pt>
                <c:pt idx="5">
                  <c:v>#N/A</c:v>
                </c:pt>
                <c:pt idx="6">
                  <c:v>#N/A</c:v>
                </c:pt>
                <c:pt idx="7">
                  <c:v>9013</c:v>
                </c:pt>
                <c:pt idx="8">
                  <c:v>#N/A</c:v>
                </c:pt>
                <c:pt idx="9">
                  <c:v>#N/A</c:v>
                </c:pt>
                <c:pt idx="10">
                  <c:v>10553</c:v>
                </c:pt>
                <c:pt idx="11">
                  <c:v>#N/A</c:v>
                </c:pt>
                <c:pt idx="12">
                  <c:v>#N/A</c:v>
                </c:pt>
                <c:pt idx="13">
                  <c:v>11070</c:v>
                </c:pt>
                <c:pt idx="14">
                  <c:v>#N/A</c:v>
                </c:pt>
              </c:numCache>
            </c:numRef>
          </c:val>
          <c:smooth val="0"/>
          <c:extLst xmlns:c16r2="http://schemas.microsoft.com/office/drawing/2015/06/chart">
            <c:ext xmlns:c16="http://schemas.microsoft.com/office/drawing/2014/chart" uri="{C3380CC4-5D6E-409C-BE32-E72D297353CC}">
              <c16:uniqueId val="{0000000B-4082-461A-89D5-E5A5624F8D57}"/>
            </c:ext>
          </c:extLst>
        </c:ser>
        <c:dLbls>
          <c:showLegendKey val="0"/>
          <c:showVal val="0"/>
          <c:showCatName val="0"/>
          <c:showSerName val="0"/>
          <c:showPercent val="0"/>
          <c:showBubbleSize val="0"/>
        </c:dLbls>
        <c:marker val="1"/>
        <c:smooth val="0"/>
        <c:axId val="263578368"/>
        <c:axId val="263580288"/>
      </c:lineChart>
      <c:catAx>
        <c:axId val="2635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580288"/>
        <c:crosses val="autoZero"/>
        <c:auto val="1"/>
        <c:lblAlgn val="ctr"/>
        <c:lblOffset val="100"/>
        <c:tickLblSkip val="1"/>
        <c:tickMarkSkip val="1"/>
        <c:noMultiLvlLbl val="0"/>
      </c:catAx>
      <c:valAx>
        <c:axId val="26358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5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2709</c:v>
                </c:pt>
                <c:pt idx="1">
                  <c:v>1777</c:v>
                </c:pt>
                <c:pt idx="2">
                  <c:v>1181</c:v>
                </c:pt>
              </c:numCache>
            </c:numRef>
          </c:val>
          <c:extLst xmlns:c16r2="http://schemas.microsoft.com/office/drawing/2015/06/chart">
            <c:ext xmlns:c16="http://schemas.microsoft.com/office/drawing/2014/chart" uri="{C3380CC4-5D6E-409C-BE32-E72D297353CC}">
              <c16:uniqueId val="{00000000-C05D-4425-8770-C270702C56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C05D-4425-8770-C270702C56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1627</c:v>
                </c:pt>
                <c:pt idx="1">
                  <c:v>1767</c:v>
                </c:pt>
                <c:pt idx="2">
                  <c:v>1735</c:v>
                </c:pt>
              </c:numCache>
            </c:numRef>
          </c:val>
          <c:extLst xmlns:c16r2="http://schemas.microsoft.com/office/drawing/2015/06/chart">
            <c:ext xmlns:c16="http://schemas.microsoft.com/office/drawing/2014/chart" uri="{C3380CC4-5D6E-409C-BE32-E72D297353CC}">
              <c16:uniqueId val="{00000002-C05D-4425-8770-C270702C568A}"/>
            </c:ext>
          </c:extLst>
        </c:ser>
        <c:dLbls>
          <c:showLegendKey val="0"/>
          <c:showVal val="0"/>
          <c:showCatName val="0"/>
          <c:showSerName val="0"/>
          <c:showPercent val="0"/>
          <c:showBubbleSize val="0"/>
        </c:dLbls>
        <c:gapWidth val="120"/>
        <c:overlap val="100"/>
        <c:axId val="262928256"/>
        <c:axId val="262929792"/>
      </c:barChart>
      <c:catAx>
        <c:axId val="2629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2929792"/>
        <c:crosses val="autoZero"/>
        <c:auto val="1"/>
        <c:lblAlgn val="ctr"/>
        <c:lblOffset val="100"/>
        <c:tickLblSkip val="1"/>
        <c:tickMarkSkip val="1"/>
        <c:noMultiLvlLbl val="0"/>
      </c:catAx>
      <c:valAx>
        <c:axId val="262929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29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{89242F26-611D-4113-AD8D-FB67B19D2F4B}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C3-4B3F-B2B3-F0F0D56943D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{12E0247E-AA19-4C30-809C-3DDA9DB7B39A}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3-4B3F-B2B3-F0F0D56943D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{46B02EBB-7979-4BA0-9A78-302347B915FD}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3-4B3F-B2B3-F0F0D56943D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{55895FD6-99BE-4CA6-AEE3-AE024EE7A66E}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3-4B3F-B2B3-F0F0D56943D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{9D6EC01A-C474-4A3A-B704-E6E36D2EE5DC}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3-4B3F-B2B3-F0F0D56943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{B2AC60D1-1BF3-491C-A209-745BCF02D30A}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C3-4B3F-B2B3-F0F0D56943D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{CC159E29-F256-40B5-BF23-3A5ABEB7CBC9}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C3-4B3F-B2B3-F0F0D56943D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{E5566AB7-1BF6-4A89-B424-C13AE13AA205}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C3-4B3F-B2B3-F0F0D56943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{5117A081-0A0E-4AAA-AFB9-F053D711B6D4}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C3-4B3F-B2B3-F0F0D56943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81.2</c:v>
                </c:pt>
                <c:pt idx="24">
                  <c:v>81</c:v>
                </c:pt>
              </c:numCache>
            </c:numRef>
          </c:xVal>
          <c:yVal>
            <c:numRef>
              <c:f>公会計指標分析・財政指標組合せ分析表!$BP$51:$DC$51</c:f>
              <c:numCache>
                <c:formatCode>#,##0.0;"▲ "#,##0.0</c:formatCode>
                <c:ptCount val="40"/>
                <c:pt idx="16">
                  <c:v>89.4</c:v>
                </c:pt>
                <c:pt idx="24">
                  <c:v>106.5</c:v>
                </c:pt>
              </c:numCache>
            </c:numRef>
          </c:yVal>
          <c:smooth val="0"/>
          <c:extLst xmlns:c16r2="http://schemas.microsoft.com/office/drawing/2015/06/chart">
            <c:ext xmlns:c16="http://schemas.microsoft.com/office/drawing/2014/chart" uri="{C3380CC4-5D6E-409C-BE32-E72D297353CC}">
              <c16:uniqueId val="{00000009-F9C3-4B3F-B2B3-F0F0D56943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{B3CB965E-837F-48B9-ACBA-F5DB55DDE29A}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C3-4B3F-B2B3-F0F0D56943D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{645D0A75-E16A-4619-B288-42A7BF3F4C82}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3-4B3F-B2B3-F0F0D56943D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{24C09A25-4208-47BE-9355-C406BA861C32}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3-4B3F-B2B3-F0F0D56943D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{176720B8-2878-4077-B816-3B9EE1BB3B23}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3-4B3F-B2B3-F0F0D56943D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{89DAAC86-E6F7-4122-8FA3-98983192C5DC}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3-4B3F-B2B3-F0F0D56943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{3FF8BA56-1320-4B4F-8650-5919EB933387}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C3-4B3F-B2B3-F0F0D56943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{EDFF7AA2-163E-47A8-B06D-BBB77ACA80E2}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C3-4B3F-B2B3-F0F0D56943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{4730F8E7-A56F-4271-BBE1-D5DB974E1358}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C3-4B3F-B2B3-F0F0D56943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{5A36ADA7-423E-4D42-B5CE-C32FD8AE3C9B}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C3-4B3F-B2B3-F0F0D56943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numCache>
            </c:numRef>
          </c:xVal>
          <c:yVal>
            <c:numRef>
              <c:f>公会計指標分析・財政指標組合せ分析表!$BP$55:$DC$55</c:f>
              <c:numCache>
                <c:formatCode>#,##0.0;"▲ "#,##0.0</c:formatCode>
                <c:ptCount val="40"/>
                <c:pt idx="16">
                  <c:v>54.6</c:v>
                </c:pt>
                <c:pt idx="24">
                  <c:v>53.2</c:v>
                </c:pt>
              </c:numCache>
            </c:numRef>
          </c:yVal>
          <c:smooth val="0"/>
          <c:extLst xmlns:c16r2="http://schemas.microsoft.com/office/drawing/2015/06/chart">
            <c:ext xmlns:c16="http://schemas.microsoft.com/office/drawing/2014/chart" uri="{C3380CC4-5D6E-409C-BE32-E72D297353CC}">
              <c16:uniqueId val="{00000013-F9C3-4B3F-B2B3-F0F0D56943D9}"/>
            </c:ext>
          </c:extLst>
        </c:ser>
        <c:dLbls>
          <c:showLegendKey val="0"/>
          <c:showVal val="1"/>
          <c:showCatName val="0"/>
          <c:showSerName val="0"/>
          <c:showPercent val="0"/>
          <c:showBubbleSize val="0"/>
        </c:dLbls>
        <c:axId val="263207168"/>
        <c:axId val="263221632"/>
      </c:scatterChart>
      <c:valAx>
        <c:axId val="263207168"/>
        <c:scaling>
          <c:orientation val="minMax"/>
          <c:max val="8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221632"/>
        <c:crosses val="autoZero"/>
        <c:crossBetween val="midCat"/>
      </c:valAx>
      <c:valAx>
        <c:axId val="263221632"/>
        <c:scaling>
          <c:orientation val="minMax"/>
          <c:max val="116"/>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20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{A4420D8D-E1EA-4190-B286-1130B886ED07}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5C-4680-AE56-F4EACAED4B4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{CC95D335-C333-444D-AAB1-84075FA09B03}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5C-4680-AE56-F4EACAED4B4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{DF542171-8104-4703-A880-AF5D315AB779}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5C-4680-AE56-F4EACAED4B4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{6500BABE-623A-4ADD-83C4-5195C0649829}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5C-4680-AE56-F4EACAED4B4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{7C09B75E-15F6-4714-98E3-DF372FD0B1F9}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5C-4680-AE56-F4EACAED4B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{1320435A-FFDD-481F-AF83-D57D5D4B1CE4}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5C-4680-AE56-F4EACAED4B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{554D0AE2-9E3B-4CF0-AD4D-A4068D51D112}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5C-4680-AE56-F4EACAED4B4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{8B1F4FB5-8286-4BDE-8A9F-F79D82800748}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5C-4680-AE56-F4EACAED4B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{E190D184-B1E9-4785-83A0-0FE48039970C}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5C-4680-AE56-F4EACAED4B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11.5</c:v>
                </c:pt>
                <c:pt idx="16">
                  <c:v>10.3</c:v>
                </c:pt>
                <c:pt idx="24">
                  <c:v>9.5</c:v>
                </c:pt>
                <c:pt idx="32">
                  <c:v>9.3000000000000007</c:v>
                </c:pt>
              </c:numCache>
            </c:numRef>
          </c:xVal>
          <c:yVal>
            <c:numRef>
              <c:f>公会計指標分析・財政指標組合せ分析表!$BP$73:$DC$73</c:f>
              <c:numCache>
                <c:formatCode>#,##0.0;"▲ "#,##0.0</c:formatCode>
                <c:ptCount val="40"/>
                <c:pt idx="0">
                  <c:v>86.5</c:v>
                </c:pt>
                <c:pt idx="8">
                  <c:v>83.1</c:v>
                </c:pt>
                <c:pt idx="16">
                  <c:v>89.4</c:v>
                </c:pt>
                <c:pt idx="24">
                  <c:v>106.5</c:v>
                </c:pt>
                <c:pt idx="32">
                  <c:v>114.1</c:v>
                </c:pt>
              </c:numCache>
            </c:numRef>
          </c:yVal>
          <c:smooth val="0"/>
          <c:extLst xmlns:c16r2="http://schemas.microsoft.com/office/drawing/2015/06/chart">
            <c:ext xmlns:c16="http://schemas.microsoft.com/office/drawing/2014/chart" uri="{C3380CC4-5D6E-409C-BE32-E72D297353CC}">
              <c16:uniqueId val="{00000009-DC5C-4680-AE56-F4EACAED4B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{EB763725-8EE9-4D88-8A76-48858EDFCBBC}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5C-4680-AE56-F4EACAED4B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{1CAB4A90-4594-484E-B36E-40EC4B5DE119}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5C-4680-AE56-F4EACAED4B4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{62A22A90-707C-45A6-A9C5-D14B714AD92E}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5C-4680-AE56-F4EACAED4B4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{343DE59B-EE9C-41CE-9D4A-DD887EC76EEE}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5C-4680-AE56-F4EACAED4B4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{F6F4B8C4-0BC2-47DC-B268-2D80765C2888}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5C-4680-AE56-F4EACAED4B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{B91E9C6D-3939-4511-B466-F9E9FE82991C}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5C-4680-AE56-F4EACAED4B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{CF550521-6039-4A96-B079-D3531A91865D}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5C-4680-AE56-F4EACAED4B4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{F5B5074D-2026-456C-849B-FB53BC16B3F3}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5C-4680-AE56-F4EACAED4B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{DB7E0AEB-9C88-4422-850E-BD118287E66F}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5C-4680-AE56-F4EACAED4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DC5C-4680-AE56-F4EACAED4B4A}"/>
            </c:ext>
          </c:extLst>
        </c:ser>
        <c:dLbls>
          <c:showLegendKey val="0"/>
          <c:showVal val="1"/>
          <c:showCatName val="0"/>
          <c:showSerName val="0"/>
          <c:showPercent val="0"/>
          <c:showBubbleSize val="0"/>
        </c:dLbls>
        <c:axId val="264278400"/>
        <c:axId val="264280320"/>
      </c:scatterChart>
      <c:valAx>
        <c:axId val="264278400"/>
        <c:scaling>
          <c:orientation val="minMax"/>
          <c:max val="13.5"/>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4280320"/>
        <c:crosses val="autoZero"/>
        <c:crossBetween val="midCat"/>
      </c:valAx>
      <c:valAx>
        <c:axId val="264280320"/>
        <c:scaling>
          <c:orientation val="minMax"/>
          <c:max val="126"/>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4278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ける元利償還金は前年度までに引き続き減少したものの、病院事業会計において新病院建設事業に係る地方債の償還額が増加したことが主たる要因となり公営企業債の元利償還金に対する繰入金は前年度より</a:t>
          </a:r>
          <a:r>
            <a:rPr kumimoji="1" lang="en-US" altLang="ja-JP" sz="1200">
              <a:latin typeface="ＭＳ ゴシック" pitchFamily="49" charset="-128"/>
              <a:ea typeface="ＭＳ ゴシック" pitchFamily="49" charset="-128"/>
            </a:rPr>
            <a:t>212</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一般会計においても庁舎整備事業等大規模建設事業の実施による公債費の増加が見込まれており、また病院事業会計における企業債償還費も令和３年度をピークとして増加していく見込みである。事業計画の精査により地方債の新規発行を抑制し公債費を削減することで現世代と将来世代の負担バランスを改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本市では満期一括償還の地方債を発行していないため、減債基金残高と減債基金積立相当額に該当する数値はありません。</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大規模な市道整備事業の実施等により一般会計等に係る地方債現在高は</a:t>
          </a:r>
          <a:r>
            <a:rPr kumimoji="1" lang="en-US" altLang="ja-JP" sz="1200">
              <a:latin typeface="ＭＳ ゴシック" pitchFamily="49" charset="-128"/>
              <a:ea typeface="ＭＳ ゴシック" pitchFamily="49" charset="-128"/>
            </a:rPr>
            <a:t>283</a:t>
          </a:r>
          <a:r>
            <a:rPr kumimoji="1" lang="ja-JP" altLang="en-US" sz="1200">
              <a:latin typeface="ＭＳ ゴシック" pitchFamily="49" charset="-128"/>
              <a:ea typeface="ＭＳ ゴシック" pitchFamily="49" charset="-128"/>
            </a:rPr>
            <a:t>百万円増加した。一方で公営企業債等繰入見込み額については病院事業会計における新病院建設事業が平成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年度で終了し当該事業に係る発行分の元金償還の開始により残高は減少した。また、充当可能財源等のうち充当可能基金の減少が前年度比</a:t>
          </a:r>
          <a:r>
            <a:rPr kumimoji="1" lang="en-US" altLang="ja-JP" sz="1200">
              <a:latin typeface="ＭＳ ゴシック" pitchFamily="49" charset="-128"/>
              <a:ea typeface="ＭＳ ゴシック" pitchFamily="49" charset="-128"/>
            </a:rPr>
            <a:t>577</a:t>
          </a:r>
          <a:r>
            <a:rPr kumimoji="1" lang="ja-JP" altLang="en-US" sz="1200">
              <a:latin typeface="ＭＳ ゴシック" pitchFamily="49" charset="-128"/>
              <a:ea typeface="ＭＳ ゴシック" pitchFamily="49" charset="-128"/>
            </a:rPr>
            <a:t>百万円の減と非常に大きく、これは一般財源不足に対応した財政調整基金の取崩し（</a:t>
          </a:r>
          <a:r>
            <a:rPr kumimoji="1" lang="en-US" altLang="ja-JP" sz="1200">
              <a:latin typeface="ＭＳ ゴシック" pitchFamily="49" charset="-128"/>
              <a:ea typeface="ＭＳ ゴシック" pitchFamily="49" charset="-128"/>
            </a:rPr>
            <a:t>985</a:t>
          </a:r>
          <a:r>
            <a:rPr kumimoji="1" lang="ja-JP" altLang="en-US" sz="1200">
              <a:latin typeface="ＭＳ ゴシック" pitchFamily="49" charset="-128"/>
              <a:ea typeface="ＭＳ ゴシック" pitchFamily="49" charset="-128"/>
            </a:rPr>
            <a:t>百万円）が主たる要因となっている。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新たな地方債の借入によって基準財政需要額算入見込額も微増しているが、比率の分子としては平成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増加している。今後も地方債を活用した大規模建設事業を計画しており地方債現在高の増加が懸念されることから、国県補助金等の活用による地方債の発行抑制と併せて、予算構造の見直しにより基金残高を確保し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歳計剰余金処分により財政調整基金への積立は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百万円、その他特定目的基金への積立は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一方で、財政調整基金からの取崩しは減少に転じたものの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百万円と依然として多額となった。また大規模建設事業の実施等に伴いその他特定目的基金の取崩しは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百万円から大幅に増加した。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積立額の増加以上に財政調整基金の取崩しの影響が大きく、本年度末残高は基金全体で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等に基づく大規模事業を行うため、その他特定目的基金の取崩しは増加が見込まれる。一方で旧合併特例事業債を原資とするふるさと振興基金への積立が令和２年度で終了することに加え、ふるさと納税寄附金収入は安定した収入とは言い難いことから、これを積立の原資とするふるさと仙北応援基金への積立は毎年度一定規模で行えるものとは見込み難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基金全体として残高を確保していくためには財政調整基金残高の確保が不可欠と考える。普通交付税の減収等に対応した予算構造の見直しが充分でないことから、今後はゼロベースでの事務事業見直しに注力し歳出予算規模、特に経常経費の削減を図る。これと併せて市税等自主財源の確保や国県補助金等の更なる活用により財政調整基金に依存した財政運営から脱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ふるさと納税寄附金の増加に伴うふるさと仙北応援基金への積立増や過疎対策事業債を活用した公共施設等総合管理基金への積立により積立額は前年度比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百万円となったものの、大規模建設事業の財源とするための取崩しの増加により繰入額は前年度比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百万円と前年度からわずかに減少した。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加が予想されるが、当該収入は指定寄附と捉えなるべく早期に財源として活用する方針としていることから寄附金を原資として積立を行うふるさと仙北応援基金の残高について大幅な増加はしないものと見込んでいる。またふるさと振興基金は本年度末時点で最も残高が多くなっているが、本基金への積立は旧合併特例事業債を財源としており令和２年度まで積立を行う計画であることから、以降は残高の減少が見込まれる。このほか、これまで充分に活用されてこなかった特定目的基金について取崩しを検討しており、その他特定目的基金全体での残高も減少が想定されるため、引き続き各基金の設置目的に沿った有効活用の方法を検討していくとともに、充当対象事業費の精査等により取崩額を抑制し一定水準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百万円と前年度を大きく上回った一方で、取崩しは前年度実績の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百万円となった。しかし依然として多額の取崩しとなっており、年度末残高としては前年度末比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災害復旧費等突発的な一般財源需要は減少したが依然として一般財源不足の状態が続いており、大きな要因としては普通交付税の合併算定替の縮小等に伴う減収に対応した予算構造の見直しが不十分である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には財政調整基金をはじめとした一定規模の基金残高の確保が必要と考えるが、一般財源需要を財政調整基金により賄い残高が減少する傾向が続いている。今後はさらに事務事業の見直し等による歳出削減や債権管理等による自主財源の確保に注力し、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％程度まで基金残高の増加を図っていく。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積立、取崩しともに行っておらず、利息分の積立のみのため残高としては横ばいで推移している。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大規模な繰上償還等は予定されていないことから、引き続き一定規模を確保していく。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年度は、建物の新築や大規模な市道整備が終了し償却資産が増加したことから前年度比微減となったものの、依然として類似団体平均を大きく上回っている。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合併前旧町村の整備した施設の集約が滞っていることに加え、長寿命化改良が充分に行えていないことから施設全体として老朽化が進行している。財政規模等から全施設を充分な水準を維持しつつ運用することは困難なため、仙北市公共施設等総合管理計画に基づき施設の統廃合を進め、限られた財源を適切に施設の長寿命化に活用するよう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79" name="楕円 78"/>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28152</xdr:rowOff>
    </xdr:from>
    <xdr:to>
      <xdr:col>15</xdr:col>
      <xdr:colOff>187325</xdr:colOff>
      <xdr:row>28</xdr:row>
      <xdr:rowOff>129752</xdr:rowOff>
    </xdr:to>
    <xdr:sp macro="" textlink="">
      <xdr:nvSpPr>
        <xdr:cNvPr id="80" name="楕円 79"/>
        <xdr:cNvSpPr/>
      </xdr:nvSpPr>
      <xdr:spPr>
        <a:xfrm>
          <a:off x="3238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78952</xdr:rowOff>
    </xdr:from>
    <xdr:to>
      <xdr:col>19</xdr:col>
      <xdr:colOff>136525</xdr:colOff>
      <xdr:row>28</xdr:row>
      <xdr:rowOff>82550</xdr:rowOff>
    </xdr:to>
    <xdr:cxnSp macro="">
      <xdr:nvCxnSpPr>
        <xdr:cNvPr id="81" name="直線コネクタ 80"/>
        <xdr:cNvCxnSpPr/>
      </xdr:nvCxnSpPr>
      <xdr:spPr>
        <a:xfrm>
          <a:off x="3289300" y="565107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2"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3"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4"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85" name="n_1mainValue有形固定資産減価償却率"/>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146279</xdr:rowOff>
    </xdr:from>
    <xdr:ext cx="405111" cy="259045"/>
    <xdr:sp macro="" textlink="">
      <xdr:nvSpPr>
        <xdr:cNvPr id="86" name="n_2mainValue有形固定資産減価償却率"/>
        <xdr:cNvSpPr txBox="1"/>
      </xdr:nvSpPr>
      <xdr:spPr>
        <a:xfrm>
          <a:off x="3086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新規発行額は前年度と比較し減少しているものの、災害復旧事業債などの発行により年度末現在高は引き続き増加している。加えて、普通交付税の合併算定替の縮小に伴う減少等により経常一般財源が減少し、比率は前年度比</a:t>
          </a:r>
          <a:r>
            <a:rPr kumimoji="1" lang="en-US" altLang="ja-JP" sz="1100">
              <a:latin typeface="ＭＳ Ｐゴシック" panose="020B0600070205080204" pitchFamily="50" charset="-128"/>
              <a:ea typeface="ＭＳ Ｐゴシック" panose="020B0600070205080204" pitchFamily="50" charset="-128"/>
            </a:rPr>
            <a:t>134.3</a:t>
          </a:r>
          <a:r>
            <a:rPr kumimoji="1" lang="ja-JP" altLang="en-US" sz="1100">
              <a:latin typeface="ＭＳ Ｐゴシック" panose="020B0600070205080204" pitchFamily="50" charset="-128"/>
              <a:ea typeface="ＭＳ Ｐゴシック" panose="020B0600070205080204" pitchFamily="50" charset="-128"/>
            </a:rPr>
            <a:t>ポイントの増となった。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庁舎整備等大規模建設事業の実施により令和２年度までは地方債現在高の増加が見込まれるが、事業精査による新規発行抑制と徴収対策等による経常一般財源の獲得、予算の抜本的見直しによる経常経費の削減を併せて行い、比率の増加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2"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7384</xdr:rowOff>
    </xdr:from>
    <xdr:to>
      <xdr:col>76</xdr:col>
      <xdr:colOff>73025</xdr:colOff>
      <xdr:row>28</xdr:row>
      <xdr:rowOff>108984</xdr:rowOff>
    </xdr:to>
    <xdr:sp macro="" textlink="">
      <xdr:nvSpPr>
        <xdr:cNvPr id="130" name="楕円 129"/>
        <xdr:cNvSpPr/>
      </xdr:nvSpPr>
      <xdr:spPr>
        <a:xfrm>
          <a:off x="14744700" y="55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30261</xdr:rowOff>
    </xdr:from>
    <xdr:ext cx="560923" cy="259045"/>
    <xdr:sp macro="" textlink="">
      <xdr:nvSpPr>
        <xdr:cNvPr id="131" name="債務償還比率該当値テキスト"/>
        <xdr:cNvSpPr txBox="1"/>
      </xdr:nvSpPr>
      <xdr:spPr>
        <a:xfrm>
          <a:off x="14846300" y="54309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145457</xdr:rowOff>
    </xdr:from>
    <xdr:to>
      <xdr:col>72</xdr:col>
      <xdr:colOff>123825</xdr:colOff>
      <xdr:row>29</xdr:row>
      <xdr:rowOff>75607</xdr:rowOff>
    </xdr:to>
    <xdr:sp macro="" textlink="">
      <xdr:nvSpPr>
        <xdr:cNvPr id="132" name="楕円 131"/>
        <xdr:cNvSpPr/>
      </xdr:nvSpPr>
      <xdr:spPr>
        <a:xfrm>
          <a:off x="14033500" y="57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58184</xdr:rowOff>
    </xdr:from>
    <xdr:to>
      <xdr:col>76</xdr:col>
      <xdr:colOff>22225</xdr:colOff>
      <xdr:row>29</xdr:row>
      <xdr:rowOff>24807</xdr:rowOff>
    </xdr:to>
    <xdr:cxnSp macro="">
      <xdr:nvCxnSpPr>
        <xdr:cNvPr id="133" name="直線コネクタ 132"/>
        <xdr:cNvCxnSpPr/>
      </xdr:nvCxnSpPr>
      <xdr:spPr>
        <a:xfrm flipV="1">
          <a:off x="14084300" y="5630309"/>
          <a:ext cx="7112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4"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92134</xdr:rowOff>
    </xdr:from>
    <xdr:ext cx="560923" cy="259045"/>
    <xdr:sp macro="" textlink="">
      <xdr:nvSpPr>
        <xdr:cNvPr id="135" name="n_1mainValue債務償還比率"/>
        <xdr:cNvSpPr txBox="1"/>
      </xdr:nvSpPr>
      <xdr:spPr>
        <a:xfrm>
          <a:off x="13791138" y="54928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51526</xdr:rowOff>
    </xdr:from>
    <xdr:to>
      <xdr:col>20</xdr:col>
      <xdr:colOff>38100</xdr:colOff>
      <xdr:row>33</xdr:row>
      <xdr:rowOff>153126</xdr:rowOff>
    </xdr:to>
    <xdr:sp macro="" textlink="">
      <xdr:nvSpPr>
        <xdr:cNvPr id="72" name="楕円 71"/>
        <xdr:cNvSpPr/>
      </xdr:nvSpPr>
      <xdr:spPr>
        <a:xfrm>
          <a:off x="3746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33564</xdr:rowOff>
    </xdr:from>
    <xdr:to>
      <xdr:col>15</xdr:col>
      <xdr:colOff>101600</xdr:colOff>
      <xdr:row>33</xdr:row>
      <xdr:rowOff>135164</xdr:rowOff>
    </xdr:to>
    <xdr:sp macro="" textlink="">
      <xdr:nvSpPr>
        <xdr:cNvPr id="73" name="楕円 72"/>
        <xdr:cNvSpPr/>
      </xdr:nvSpPr>
      <xdr:spPr>
        <a:xfrm>
          <a:off x="2857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84364</xdr:rowOff>
    </xdr:from>
    <xdr:to>
      <xdr:col>19</xdr:col>
      <xdr:colOff>177800</xdr:colOff>
      <xdr:row>33</xdr:row>
      <xdr:rowOff>102326</xdr:rowOff>
    </xdr:to>
    <xdr:cxnSp macro="">
      <xdr:nvCxnSpPr>
        <xdr:cNvPr id="74" name="直線コネクタ 73"/>
        <xdr:cNvCxnSpPr/>
      </xdr:nvCxnSpPr>
      <xdr:spPr>
        <a:xfrm>
          <a:off x="2908300" y="57422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6"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7"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169653</xdr:rowOff>
    </xdr:from>
    <xdr:ext cx="405111" cy="259045"/>
    <xdr:sp macro="" textlink="">
      <xdr:nvSpPr>
        <xdr:cNvPr id="78" name="n_1mainValue【道路】&#10;有形固定資産減価償却率"/>
        <xdr:cNvSpPr txBox="1"/>
      </xdr:nvSpPr>
      <xdr:spPr>
        <a:xfrm>
          <a:off x="35820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151691</xdr:rowOff>
    </xdr:from>
    <xdr:ext cx="405111" cy="259045"/>
    <xdr:sp macro="" textlink="">
      <xdr:nvSpPr>
        <xdr:cNvPr id="79" name="n_2mainValue【道路】&#10;有形固定資産減価償却率"/>
        <xdr:cNvSpPr txBox="1"/>
      </xdr:nvSpPr>
      <xdr:spPr>
        <a:xfrm>
          <a:off x="2705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8"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48279</xdr:rowOff>
    </xdr:from>
    <xdr:to>
      <xdr:col>50</xdr:col>
      <xdr:colOff>165100</xdr:colOff>
      <xdr:row>38</xdr:row>
      <xdr:rowOff>149879</xdr:rowOff>
    </xdr:to>
    <xdr:sp macro="" textlink="">
      <xdr:nvSpPr>
        <xdr:cNvPr id="118" name="楕円 117"/>
        <xdr:cNvSpPr/>
      </xdr:nvSpPr>
      <xdr:spPr>
        <a:xfrm>
          <a:off x="9588500" y="6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60643</xdr:rowOff>
    </xdr:from>
    <xdr:to>
      <xdr:col>46</xdr:col>
      <xdr:colOff>38100</xdr:colOff>
      <xdr:row>38</xdr:row>
      <xdr:rowOff>162243</xdr:rowOff>
    </xdr:to>
    <xdr:sp macro="" textlink="">
      <xdr:nvSpPr>
        <xdr:cNvPr id="119" name="楕円 118"/>
        <xdr:cNvSpPr/>
      </xdr:nvSpPr>
      <xdr:spPr>
        <a:xfrm>
          <a:off x="8699500" y="65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99079</xdr:rowOff>
    </xdr:from>
    <xdr:to>
      <xdr:col>50</xdr:col>
      <xdr:colOff>114300</xdr:colOff>
      <xdr:row>38</xdr:row>
      <xdr:rowOff>111443</xdr:rowOff>
    </xdr:to>
    <xdr:cxnSp macro="">
      <xdr:nvCxnSpPr>
        <xdr:cNvPr id="120" name="直線コネクタ 119"/>
        <xdr:cNvCxnSpPr/>
      </xdr:nvCxnSpPr>
      <xdr:spPr>
        <a:xfrm flipV="1">
          <a:off x="8750300" y="661417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1"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2"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3"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166406</xdr:rowOff>
    </xdr:from>
    <xdr:ext cx="534377" cy="259045"/>
    <xdr:sp macro="" textlink="">
      <xdr:nvSpPr>
        <xdr:cNvPr id="124" name="n_1mainValue【道路】&#10;一人当たり延長"/>
        <xdr:cNvSpPr txBox="1"/>
      </xdr:nvSpPr>
      <xdr:spPr>
        <a:xfrm>
          <a:off x="9359411" y="63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7319</xdr:rowOff>
    </xdr:from>
    <xdr:ext cx="534377" cy="259045"/>
    <xdr:sp macro="" textlink="">
      <xdr:nvSpPr>
        <xdr:cNvPr id="125" name="n_2mainValue【道路】&#10;一人当たり延長"/>
        <xdr:cNvSpPr txBox="1"/>
      </xdr:nvSpPr>
      <xdr:spPr>
        <a:xfrm>
          <a:off x="8483111" y="63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1" name="直線コネクタ 150"/>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4"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5" name="直線コネクタ 15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8" name="フローチャート: 判断 15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9" name="フローチャート: 判断 158"/>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0" name="フローチャート: 判断 159"/>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37374</xdr:rowOff>
    </xdr:from>
    <xdr:to>
      <xdr:col>20</xdr:col>
      <xdr:colOff>38100</xdr:colOff>
      <xdr:row>58</xdr:row>
      <xdr:rowOff>138974</xdr:rowOff>
    </xdr:to>
    <xdr:sp macro="" textlink="">
      <xdr:nvSpPr>
        <xdr:cNvPr id="166" name="楕円 165"/>
        <xdr:cNvSpPr/>
      </xdr:nvSpPr>
      <xdr:spPr>
        <a:xfrm>
          <a:off x="3746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56969</xdr:rowOff>
    </xdr:from>
    <xdr:to>
      <xdr:col>15</xdr:col>
      <xdr:colOff>101600</xdr:colOff>
      <xdr:row>58</xdr:row>
      <xdr:rowOff>158569</xdr:rowOff>
    </xdr:to>
    <xdr:sp macro="" textlink="">
      <xdr:nvSpPr>
        <xdr:cNvPr id="167" name="楕円 166"/>
        <xdr:cNvSpPr/>
      </xdr:nvSpPr>
      <xdr:spPr>
        <a:xfrm>
          <a:off x="2857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88174</xdr:rowOff>
    </xdr:from>
    <xdr:to>
      <xdr:col>19</xdr:col>
      <xdr:colOff>177800</xdr:colOff>
      <xdr:row>58</xdr:row>
      <xdr:rowOff>107769</xdr:rowOff>
    </xdr:to>
    <xdr:cxnSp macro="">
      <xdr:nvCxnSpPr>
        <xdr:cNvPr id="168" name="直線コネクタ 167"/>
        <xdr:cNvCxnSpPr/>
      </xdr:nvCxnSpPr>
      <xdr:spPr>
        <a:xfrm flipV="1">
          <a:off x="2908300" y="100322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9"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0"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1"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155501</xdr:rowOff>
    </xdr:from>
    <xdr:ext cx="405111" cy="259045"/>
    <xdr:sp macro="" textlink="">
      <xdr:nvSpPr>
        <xdr:cNvPr id="172" name="n_1mainValue【橋りょう・トンネル】&#10;有形固定資産減価償却率"/>
        <xdr:cNvSpPr txBox="1"/>
      </xdr:nvSpPr>
      <xdr:spPr>
        <a:xfrm>
          <a:off x="3582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3646</xdr:rowOff>
    </xdr:from>
    <xdr:ext cx="405111" cy="259045"/>
    <xdr:sp macro="" textlink="">
      <xdr:nvSpPr>
        <xdr:cNvPr id="173" name="n_2mainValue【橋りょう・トンネル】&#10;有形固定資産減価償却率"/>
        <xdr:cNvSpPr txBox="1"/>
      </xdr:nvSpPr>
      <xdr:spPr>
        <a:xfrm>
          <a:off x="2705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95" name="直線コネクタ 19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9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97" name="直線コネクタ 19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9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9" name="直線コネクタ 19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0"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1" name="フローチャート: 判断 20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2" name="フローチャート: 判断 20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3" name="フローチャート: 判断 20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04" name="フローチャート: 判断 203"/>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84982</xdr:rowOff>
    </xdr:from>
    <xdr:to>
      <xdr:col>50</xdr:col>
      <xdr:colOff>165100</xdr:colOff>
      <xdr:row>60</xdr:row>
      <xdr:rowOff>15132</xdr:rowOff>
    </xdr:to>
    <xdr:sp macro="" textlink="">
      <xdr:nvSpPr>
        <xdr:cNvPr id="210" name="楕円 209"/>
        <xdr:cNvSpPr/>
      </xdr:nvSpPr>
      <xdr:spPr>
        <a:xfrm>
          <a:off x="9588500" y="102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100839</xdr:rowOff>
    </xdr:from>
    <xdr:to>
      <xdr:col>46</xdr:col>
      <xdr:colOff>38100</xdr:colOff>
      <xdr:row>60</xdr:row>
      <xdr:rowOff>30989</xdr:rowOff>
    </xdr:to>
    <xdr:sp macro="" textlink="">
      <xdr:nvSpPr>
        <xdr:cNvPr id="211" name="楕円 210"/>
        <xdr:cNvSpPr/>
      </xdr:nvSpPr>
      <xdr:spPr>
        <a:xfrm>
          <a:off x="8699500" y="102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135782</xdr:rowOff>
    </xdr:from>
    <xdr:to>
      <xdr:col>50</xdr:col>
      <xdr:colOff>114300</xdr:colOff>
      <xdr:row>59</xdr:row>
      <xdr:rowOff>151639</xdr:rowOff>
    </xdr:to>
    <xdr:cxnSp macro="">
      <xdr:nvCxnSpPr>
        <xdr:cNvPr id="212" name="直線コネクタ 211"/>
        <xdr:cNvCxnSpPr/>
      </xdr:nvCxnSpPr>
      <xdr:spPr>
        <a:xfrm flipV="1">
          <a:off x="8750300" y="1025133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13"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14"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15"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31659</xdr:rowOff>
    </xdr:from>
    <xdr:ext cx="599010" cy="259045"/>
    <xdr:sp macro="" textlink="">
      <xdr:nvSpPr>
        <xdr:cNvPr id="216" name="n_1mainValue【橋りょう・トンネル】&#10;一人当たり有形固定資産（償却資産）額"/>
        <xdr:cNvSpPr txBox="1"/>
      </xdr:nvSpPr>
      <xdr:spPr>
        <a:xfrm>
          <a:off x="9327095" y="99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47516</xdr:rowOff>
    </xdr:from>
    <xdr:ext cx="599010" cy="259045"/>
    <xdr:sp macro="" textlink="">
      <xdr:nvSpPr>
        <xdr:cNvPr id="217" name="n_2mainValue【橋りょう・トンネル】&#10;一人当たり有形固定資産（償却資産）額"/>
        <xdr:cNvSpPr txBox="1"/>
      </xdr:nvSpPr>
      <xdr:spPr>
        <a:xfrm>
          <a:off x="8450795" y="99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42" name="直線コネクタ 241"/>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43"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44" name="直線コネクタ 243"/>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45"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46" name="直線コネクタ 245"/>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47"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48" name="フローチャート: 判断 247"/>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49" name="フローチャート: 判断 24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0" name="フローチャート: 判断 249"/>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1" name="フローチャート: 判断 250"/>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143511</xdr:rowOff>
    </xdr:from>
    <xdr:to>
      <xdr:col>20</xdr:col>
      <xdr:colOff>38100</xdr:colOff>
      <xdr:row>80</xdr:row>
      <xdr:rowOff>73661</xdr:rowOff>
    </xdr:to>
    <xdr:sp macro="" textlink="">
      <xdr:nvSpPr>
        <xdr:cNvPr id="257" name="楕円 256"/>
        <xdr:cNvSpPr/>
      </xdr:nvSpPr>
      <xdr:spPr>
        <a:xfrm>
          <a:off x="3746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6350</xdr:rowOff>
    </xdr:from>
    <xdr:to>
      <xdr:col>15</xdr:col>
      <xdr:colOff>101600</xdr:colOff>
      <xdr:row>80</xdr:row>
      <xdr:rowOff>107950</xdr:rowOff>
    </xdr:to>
    <xdr:sp macro="" textlink="">
      <xdr:nvSpPr>
        <xdr:cNvPr id="258" name="楕円 257"/>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57150</xdr:rowOff>
    </xdr:to>
    <xdr:cxnSp macro="">
      <xdr:nvCxnSpPr>
        <xdr:cNvPr id="259" name="直線コネクタ 258"/>
        <xdr:cNvCxnSpPr/>
      </xdr:nvCxnSpPr>
      <xdr:spPr>
        <a:xfrm flipV="1">
          <a:off x="2908300" y="13738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60"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61"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62"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90188</xdr:rowOff>
    </xdr:from>
    <xdr:ext cx="405111" cy="259045"/>
    <xdr:sp macro="" textlink="">
      <xdr:nvSpPr>
        <xdr:cNvPr id="263" name="n_1mainValue【公営住宅】&#10;有形固定資産減価償却率"/>
        <xdr:cNvSpPr txBox="1"/>
      </xdr:nvSpPr>
      <xdr:spPr>
        <a:xfrm>
          <a:off x="3582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64" name="n_2mainValue【公営住宅】&#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90" name="直線コネクタ 28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9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92" name="直線コネクタ 29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9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94" name="直線コネクタ 29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9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96" name="フローチャート: 判断 29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97" name="フローチャート: 判断 29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98" name="フローチャート: 判断 29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99" name="フローチャート: 判断 29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2160</xdr:rowOff>
    </xdr:from>
    <xdr:to>
      <xdr:col>50</xdr:col>
      <xdr:colOff>165100</xdr:colOff>
      <xdr:row>86</xdr:row>
      <xdr:rowOff>103760</xdr:rowOff>
    </xdr:to>
    <xdr:sp macro="" textlink="">
      <xdr:nvSpPr>
        <xdr:cNvPr id="305" name="楕円 304"/>
        <xdr:cNvSpPr/>
      </xdr:nvSpPr>
      <xdr:spPr>
        <a:xfrm>
          <a:off x="9588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3465</xdr:rowOff>
    </xdr:from>
    <xdr:to>
      <xdr:col>46</xdr:col>
      <xdr:colOff>38100</xdr:colOff>
      <xdr:row>86</xdr:row>
      <xdr:rowOff>105065</xdr:rowOff>
    </xdr:to>
    <xdr:sp macro="" textlink="">
      <xdr:nvSpPr>
        <xdr:cNvPr id="306" name="楕円 305"/>
        <xdr:cNvSpPr/>
      </xdr:nvSpPr>
      <xdr:spPr>
        <a:xfrm>
          <a:off x="8699500" y="14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52960</xdr:rowOff>
    </xdr:from>
    <xdr:to>
      <xdr:col>50</xdr:col>
      <xdr:colOff>114300</xdr:colOff>
      <xdr:row>86</xdr:row>
      <xdr:rowOff>54265</xdr:rowOff>
    </xdr:to>
    <xdr:cxnSp macro="">
      <xdr:nvCxnSpPr>
        <xdr:cNvPr id="307" name="直線コネクタ 306"/>
        <xdr:cNvCxnSpPr/>
      </xdr:nvCxnSpPr>
      <xdr:spPr>
        <a:xfrm flipV="1">
          <a:off x="8750300" y="14797660"/>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08"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09"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10"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94887</xdr:rowOff>
    </xdr:from>
    <xdr:ext cx="469744" cy="259045"/>
    <xdr:sp macro="" textlink="">
      <xdr:nvSpPr>
        <xdr:cNvPr id="311" name="n_1mainValue【公営住宅】&#10;一人当たり面積"/>
        <xdr:cNvSpPr txBox="1"/>
      </xdr:nvSpPr>
      <xdr:spPr>
        <a:xfrm>
          <a:off x="93917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96192</xdr:rowOff>
    </xdr:from>
    <xdr:ext cx="469744" cy="259045"/>
    <xdr:sp macro="" textlink="">
      <xdr:nvSpPr>
        <xdr:cNvPr id="312" name="n_2mainValue【公営住宅】&#10;一人当たり面積"/>
        <xdr:cNvSpPr txBox="1"/>
      </xdr:nvSpPr>
      <xdr:spPr>
        <a:xfrm>
          <a:off x="8515427" y="148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63" name="フローチャート: 判断 3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369" name="楕円 368"/>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70" name="楕円 369"/>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76200</xdr:rowOff>
    </xdr:to>
    <xdr:cxnSp macro="">
      <xdr:nvCxnSpPr>
        <xdr:cNvPr id="371" name="直線コネクタ 370"/>
        <xdr:cNvCxnSpPr/>
      </xdr:nvCxnSpPr>
      <xdr:spPr>
        <a:xfrm flipV="1">
          <a:off x="14592300" y="622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72"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73"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74"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375" name="n_1mainValue【認定こども園・幼稚園・保育所】&#10;有形固定資産減価償却率"/>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76" name="n_2main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0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07" name="フローチャート: 判断 40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23114</xdr:rowOff>
    </xdr:from>
    <xdr:to>
      <xdr:col>112</xdr:col>
      <xdr:colOff>38100</xdr:colOff>
      <xdr:row>38</xdr:row>
      <xdr:rowOff>124714</xdr:rowOff>
    </xdr:to>
    <xdr:sp macro="" textlink="">
      <xdr:nvSpPr>
        <xdr:cNvPr id="413" name="楕円 412"/>
        <xdr:cNvSpPr/>
      </xdr:nvSpPr>
      <xdr:spPr>
        <a:xfrm>
          <a:off x="21272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9398</xdr:rowOff>
    </xdr:from>
    <xdr:to>
      <xdr:col>107</xdr:col>
      <xdr:colOff>101600</xdr:colOff>
      <xdr:row>39</xdr:row>
      <xdr:rowOff>110998</xdr:rowOff>
    </xdr:to>
    <xdr:sp macro="" textlink="">
      <xdr:nvSpPr>
        <xdr:cNvPr id="414" name="楕円 413"/>
        <xdr:cNvSpPr/>
      </xdr:nvSpPr>
      <xdr:spPr>
        <a:xfrm>
          <a:off x="2038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73914</xdr:rowOff>
    </xdr:from>
    <xdr:to>
      <xdr:col>111</xdr:col>
      <xdr:colOff>177800</xdr:colOff>
      <xdr:row>39</xdr:row>
      <xdr:rowOff>60198</xdr:rowOff>
    </xdr:to>
    <xdr:cxnSp macro="">
      <xdr:nvCxnSpPr>
        <xdr:cNvPr id="415" name="直線コネクタ 414"/>
        <xdr:cNvCxnSpPr/>
      </xdr:nvCxnSpPr>
      <xdr:spPr>
        <a:xfrm flipV="1">
          <a:off x="20434300" y="658901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16"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17"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18"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141241</xdr:rowOff>
    </xdr:from>
    <xdr:ext cx="469744" cy="259045"/>
    <xdr:sp macro="" textlink="">
      <xdr:nvSpPr>
        <xdr:cNvPr id="419" name="n_1mainValue【認定こども園・幼稚園・保育所】&#10;一人当たり面積"/>
        <xdr:cNvSpPr txBox="1"/>
      </xdr:nvSpPr>
      <xdr:spPr>
        <a:xfrm>
          <a:off x="210757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127525</xdr:rowOff>
    </xdr:from>
    <xdr:ext cx="469744" cy="259045"/>
    <xdr:sp macro="" textlink="">
      <xdr:nvSpPr>
        <xdr:cNvPr id="420" name="n_2mainValue【認定こども園・幼稚園・保育所】&#10;一人当たり面積"/>
        <xdr:cNvSpPr txBox="1"/>
      </xdr:nvSpPr>
      <xdr:spPr>
        <a:xfrm>
          <a:off x="20199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50"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54" name="フローチャート: 判断 45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60" name="楕円 459"/>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1" name="楕円 460"/>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91440</xdr:rowOff>
    </xdr:to>
    <xdr:cxnSp macro="">
      <xdr:nvCxnSpPr>
        <xdr:cNvPr id="462" name="直線コネクタ 461"/>
        <xdr:cNvCxnSpPr/>
      </xdr:nvCxnSpPr>
      <xdr:spPr>
        <a:xfrm flipV="1">
          <a:off x="14592300" y="10325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3"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4"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65"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66" name="n_1main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67"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94"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98" name="フローチャート: 判断 497"/>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24089</xdr:rowOff>
    </xdr:from>
    <xdr:to>
      <xdr:col>112</xdr:col>
      <xdr:colOff>38100</xdr:colOff>
      <xdr:row>63</xdr:row>
      <xdr:rowOff>125689</xdr:rowOff>
    </xdr:to>
    <xdr:sp macro="" textlink="">
      <xdr:nvSpPr>
        <xdr:cNvPr id="504" name="楕円 503"/>
        <xdr:cNvSpPr/>
      </xdr:nvSpPr>
      <xdr:spPr>
        <a:xfrm>
          <a:off x="21272500" y="108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25964</xdr:rowOff>
    </xdr:from>
    <xdr:to>
      <xdr:col>107</xdr:col>
      <xdr:colOff>101600</xdr:colOff>
      <xdr:row>63</xdr:row>
      <xdr:rowOff>127564</xdr:rowOff>
    </xdr:to>
    <xdr:sp macro="" textlink="">
      <xdr:nvSpPr>
        <xdr:cNvPr id="505" name="楕円 504"/>
        <xdr:cNvSpPr/>
      </xdr:nvSpPr>
      <xdr:spPr>
        <a:xfrm>
          <a:off x="20383500" y="108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74889</xdr:rowOff>
    </xdr:from>
    <xdr:to>
      <xdr:col>111</xdr:col>
      <xdr:colOff>177800</xdr:colOff>
      <xdr:row>63</xdr:row>
      <xdr:rowOff>76764</xdr:rowOff>
    </xdr:to>
    <xdr:cxnSp macro="">
      <xdr:nvCxnSpPr>
        <xdr:cNvPr id="506" name="直線コネクタ 505"/>
        <xdr:cNvCxnSpPr/>
      </xdr:nvCxnSpPr>
      <xdr:spPr>
        <a:xfrm flipV="1">
          <a:off x="20434300" y="10876239"/>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07"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08"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09"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116816</xdr:rowOff>
    </xdr:from>
    <xdr:ext cx="469744" cy="259045"/>
    <xdr:sp macro="" textlink="">
      <xdr:nvSpPr>
        <xdr:cNvPr id="510" name="n_1mainValue【学校施設】&#10;一人当たり面積"/>
        <xdr:cNvSpPr txBox="1"/>
      </xdr:nvSpPr>
      <xdr:spPr>
        <a:xfrm>
          <a:off x="21075727" y="109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118691</xdr:rowOff>
    </xdr:from>
    <xdr:ext cx="469744" cy="259045"/>
    <xdr:sp macro="" textlink="">
      <xdr:nvSpPr>
        <xdr:cNvPr id="511" name="n_2mainValue【学校施設】&#10;一人当たり面積"/>
        <xdr:cNvSpPr txBox="1"/>
      </xdr:nvSpPr>
      <xdr:spPr>
        <a:xfrm>
          <a:off x="20199427" y="109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37" name="直線コネクタ 53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3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39" name="直線コネクタ 53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43" name="フローチャート: 判断 54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44" name="フローチャート: 判断 54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45" name="フローチャート: 判断 54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46" name="フローチャート: 判断 54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552" name="楕円 551"/>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91802</xdr:rowOff>
    </xdr:from>
    <xdr:to>
      <xdr:col>76</xdr:col>
      <xdr:colOff>165100</xdr:colOff>
      <xdr:row>79</xdr:row>
      <xdr:rowOff>21952</xdr:rowOff>
    </xdr:to>
    <xdr:sp macro="" textlink="">
      <xdr:nvSpPr>
        <xdr:cNvPr id="553" name="楕円 552"/>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108313</xdr:rowOff>
    </xdr:from>
    <xdr:to>
      <xdr:col>81</xdr:col>
      <xdr:colOff>50800</xdr:colOff>
      <xdr:row>78</xdr:row>
      <xdr:rowOff>142602</xdr:rowOff>
    </xdr:to>
    <xdr:cxnSp macro="">
      <xdr:nvCxnSpPr>
        <xdr:cNvPr id="554" name="直線コネクタ 553"/>
        <xdr:cNvCxnSpPr/>
      </xdr:nvCxnSpPr>
      <xdr:spPr>
        <a:xfrm flipV="1">
          <a:off x="14592300" y="134814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55"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56"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57"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558" name="n_1mainValue【児童館】&#10;有形固定資産減価償却率"/>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559" name="n_2mainValue【児童館】&#10;有形固定資産減価償却率"/>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85" name="直線コネクタ 58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8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87" name="直線コネクタ 58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8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89" name="直線コネクタ 5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92" name="フローチャート: 判断 59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94" name="フローチャート: 判断 59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11793</xdr:rowOff>
    </xdr:from>
    <xdr:to>
      <xdr:col>112</xdr:col>
      <xdr:colOff>38100</xdr:colOff>
      <xdr:row>81</xdr:row>
      <xdr:rowOff>113393</xdr:rowOff>
    </xdr:to>
    <xdr:sp macro="" textlink="">
      <xdr:nvSpPr>
        <xdr:cNvPr id="600" name="楕円 599"/>
        <xdr:cNvSpPr/>
      </xdr:nvSpPr>
      <xdr:spPr>
        <a:xfrm>
          <a:off x="2127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134257</xdr:rowOff>
    </xdr:from>
    <xdr:to>
      <xdr:col>107</xdr:col>
      <xdr:colOff>101600</xdr:colOff>
      <xdr:row>81</xdr:row>
      <xdr:rowOff>64407</xdr:rowOff>
    </xdr:to>
    <xdr:sp macro="" textlink="">
      <xdr:nvSpPr>
        <xdr:cNvPr id="601" name="楕円 600"/>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13607</xdr:rowOff>
    </xdr:from>
    <xdr:to>
      <xdr:col>111</xdr:col>
      <xdr:colOff>177800</xdr:colOff>
      <xdr:row>81</xdr:row>
      <xdr:rowOff>62593</xdr:rowOff>
    </xdr:to>
    <xdr:cxnSp macro="">
      <xdr:nvCxnSpPr>
        <xdr:cNvPr id="602" name="直線コネクタ 601"/>
        <xdr:cNvCxnSpPr/>
      </xdr:nvCxnSpPr>
      <xdr:spPr>
        <a:xfrm>
          <a:off x="20434300" y="13901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03"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04"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05"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129920</xdr:rowOff>
    </xdr:from>
    <xdr:ext cx="469744" cy="259045"/>
    <xdr:sp macro="" textlink="">
      <xdr:nvSpPr>
        <xdr:cNvPr id="606" name="n_1mainValue【児童館】&#10;一人当たり面積"/>
        <xdr:cNvSpPr txBox="1"/>
      </xdr:nvSpPr>
      <xdr:spPr>
        <a:xfrm>
          <a:off x="210757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607" name="n_2mainValue【児童館】&#10;一人当たり面積"/>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33" name="直線コネクタ 63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5" name="直線コネクタ 63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9" name="フローチャート: 判断 63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40" name="フローチャート: 判断 63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41" name="フローチャート: 判断 64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42" name="フローチャート: 判断 64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648" name="楕円 647"/>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649" name="楕円 648"/>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54973</xdr:rowOff>
    </xdr:to>
    <xdr:cxnSp macro="">
      <xdr:nvCxnSpPr>
        <xdr:cNvPr id="650" name="直線コネクタ 649"/>
        <xdr:cNvCxnSpPr/>
      </xdr:nvCxnSpPr>
      <xdr:spPr>
        <a:xfrm flipV="1">
          <a:off x="14592300" y="1731100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51"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52"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53"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654" name="n_1mainValue【公民館】&#10;有形固定資産減価償却率"/>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655" name="n_2mainValue【公民館】&#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81" name="直線コネクタ 68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3" name="直線コネクタ 6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5" name="直線コネクタ 68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86"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7" name="フローチャート: 判断 68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8" name="フローチャート: 判断 68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9" name="フローチャート: 判断 68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90" name="フローチャート: 判断 68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54792</xdr:rowOff>
    </xdr:from>
    <xdr:to>
      <xdr:col>112</xdr:col>
      <xdr:colOff>38100</xdr:colOff>
      <xdr:row>105</xdr:row>
      <xdr:rowOff>156392</xdr:rowOff>
    </xdr:to>
    <xdr:sp macro="" textlink="">
      <xdr:nvSpPr>
        <xdr:cNvPr id="696" name="楕円 695"/>
        <xdr:cNvSpPr/>
      </xdr:nvSpPr>
      <xdr:spPr>
        <a:xfrm>
          <a:off x="2127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97" name="楕円 696"/>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105592</xdr:rowOff>
    </xdr:from>
    <xdr:to>
      <xdr:col>111</xdr:col>
      <xdr:colOff>177800</xdr:colOff>
      <xdr:row>105</xdr:row>
      <xdr:rowOff>117021</xdr:rowOff>
    </xdr:to>
    <xdr:cxnSp macro="">
      <xdr:nvCxnSpPr>
        <xdr:cNvPr id="698" name="直線コネクタ 697"/>
        <xdr:cNvCxnSpPr/>
      </xdr:nvCxnSpPr>
      <xdr:spPr>
        <a:xfrm flipV="1">
          <a:off x="20434300" y="181078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99"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00"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01"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1469</xdr:rowOff>
    </xdr:from>
    <xdr:ext cx="469744" cy="259045"/>
    <xdr:sp macro="" textlink="">
      <xdr:nvSpPr>
        <xdr:cNvPr id="702" name="n_1mainValue【公民館】&#10;一人当たり面積"/>
        <xdr:cNvSpPr txBox="1"/>
      </xdr:nvSpPr>
      <xdr:spPr>
        <a:xfrm>
          <a:off x="210757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03" name="n_2main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道の大規模な整備を実施したことから「道路」の減価償却率は減少傾向にあるものの、既存施設の長寿命化改良や新築を充分に行えていないことから、「道路」以外については減価償却率は増加している。また、これら施設に係る住民一人当たり面積等は概ね微増しているが、人口の減少が要因であると想定される。減価償却率も施設の住民一人当たり面積も概ね類似団体に比して高い水準となっており、人口減少等に対応した公共施設の廃止と長寿命化等を目的とした改修がいずれも充分に行えていない状態にある。公営住宅については全体として老朽化が著しく順次除却を行っていることから住民一人当たり面積は類似団体平均を下回っているが、将来的にはニーズ等を勘案した新規整備が必要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比較的面積が広大であることから公共施設をひとつの地域に集約することは困難だが、財政規模等を鑑み現有施設を維持し続けていくことは不可能であることから、統廃合や除却による一定の集積は必要になる。公共施設等総合管理計画に基づき、住民の利便性を損なわないよう可能な限りニーズに適合した施設の適正配置の実現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3" name="楕円 72"/>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74" name="楕円 73"/>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38</xdr:row>
      <xdr:rowOff>60960</xdr:rowOff>
    </xdr:to>
    <xdr:cxnSp macro="">
      <xdr:nvCxnSpPr>
        <xdr:cNvPr id="75" name="直線コネクタ 74"/>
        <xdr:cNvCxnSpPr/>
      </xdr:nvCxnSpPr>
      <xdr:spPr>
        <a:xfrm flipV="1">
          <a:off x="2908300" y="63246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76" name="n_1mainValue【図書館】&#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mainValue【図書館】&#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2"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0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6" name="フローチャート: 判断 105"/>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66692</xdr:rowOff>
    </xdr:from>
    <xdr:ext cx="469744" cy="259045"/>
    <xdr:sp macro="" textlink="">
      <xdr:nvSpPr>
        <xdr:cNvPr id="10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08" name="フローチャート: 判断 107"/>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09"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133985</xdr:rowOff>
    </xdr:from>
    <xdr:to>
      <xdr:col>50</xdr:col>
      <xdr:colOff>165100</xdr:colOff>
      <xdr:row>38</xdr:row>
      <xdr:rowOff>64135</xdr:rowOff>
    </xdr:to>
    <xdr:sp macro="" textlink="">
      <xdr:nvSpPr>
        <xdr:cNvPr id="115" name="楕円 114"/>
        <xdr:cNvSpPr/>
      </xdr:nvSpPr>
      <xdr:spPr>
        <a:xfrm>
          <a:off x="958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145415</xdr:rowOff>
    </xdr:from>
    <xdr:to>
      <xdr:col>46</xdr:col>
      <xdr:colOff>38100</xdr:colOff>
      <xdr:row>38</xdr:row>
      <xdr:rowOff>75565</xdr:rowOff>
    </xdr:to>
    <xdr:sp macro="" textlink="">
      <xdr:nvSpPr>
        <xdr:cNvPr id="116" name="楕円 115"/>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xdr:rowOff>
    </xdr:from>
    <xdr:to>
      <xdr:col>50</xdr:col>
      <xdr:colOff>114300</xdr:colOff>
      <xdr:row>38</xdr:row>
      <xdr:rowOff>24765</xdr:rowOff>
    </xdr:to>
    <xdr:cxnSp macro="">
      <xdr:nvCxnSpPr>
        <xdr:cNvPr id="117" name="直線コネクタ 116"/>
        <xdr:cNvCxnSpPr/>
      </xdr:nvCxnSpPr>
      <xdr:spPr>
        <a:xfrm flipV="1">
          <a:off x="8750300" y="6528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80662</xdr:rowOff>
    </xdr:from>
    <xdr:ext cx="469744" cy="259045"/>
    <xdr:sp macro="" textlink="">
      <xdr:nvSpPr>
        <xdr:cNvPr id="118" name="n_1mainValue【図書館】&#10;一人当たり面積"/>
        <xdr:cNvSpPr txBox="1"/>
      </xdr:nvSpPr>
      <xdr:spPr>
        <a:xfrm>
          <a:off x="93917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92092</xdr:rowOff>
    </xdr:from>
    <xdr:ext cx="469744" cy="259045"/>
    <xdr:sp macro="" textlink="">
      <xdr:nvSpPr>
        <xdr:cNvPr id="119" name="n_2mainValue【図書館】&#10;一人当たり面積"/>
        <xdr:cNvSpPr txBox="1"/>
      </xdr:nvSpPr>
      <xdr:spPr>
        <a:xfrm>
          <a:off x="8515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2"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3" name="フローチャート: 判断 15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54"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55" name="フローチャート: 判断 15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6"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2" name="楕円 161"/>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99695</xdr:rowOff>
    </xdr:from>
    <xdr:to>
      <xdr:col>15</xdr:col>
      <xdr:colOff>101600</xdr:colOff>
      <xdr:row>57</xdr:row>
      <xdr:rowOff>29845</xdr:rowOff>
    </xdr:to>
    <xdr:sp macro="" textlink="">
      <xdr:nvSpPr>
        <xdr:cNvPr id="163" name="楕円 162"/>
        <xdr:cNvSpPr/>
      </xdr:nvSpPr>
      <xdr:spPr>
        <a:xfrm>
          <a:off x="2857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56</xdr:row>
      <xdr:rowOff>150495</xdr:rowOff>
    </xdr:to>
    <xdr:cxnSp macro="">
      <xdr:nvCxnSpPr>
        <xdr:cNvPr id="164" name="直線コネクタ 163"/>
        <xdr:cNvCxnSpPr/>
      </xdr:nvCxnSpPr>
      <xdr:spPr>
        <a:xfrm flipV="1">
          <a:off x="2908300" y="9525000"/>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65"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46372</xdr:rowOff>
    </xdr:from>
    <xdr:ext cx="405111" cy="259045"/>
    <xdr:sp macro="" textlink="">
      <xdr:nvSpPr>
        <xdr:cNvPr id="166" name="n_2mainValue【体育館・プール】&#10;有形固定資産減価償却率"/>
        <xdr:cNvSpPr txBox="1"/>
      </xdr:nvSpPr>
      <xdr:spPr>
        <a:xfrm>
          <a:off x="2705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196"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97" name="フローチャート: 判断 196"/>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98"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9" name="フローチャート: 判断 198"/>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82245</xdr:rowOff>
    </xdr:from>
    <xdr:to>
      <xdr:col>50</xdr:col>
      <xdr:colOff>165100</xdr:colOff>
      <xdr:row>63</xdr:row>
      <xdr:rowOff>12395</xdr:rowOff>
    </xdr:to>
    <xdr:sp macro="" textlink="">
      <xdr:nvSpPr>
        <xdr:cNvPr id="206" name="楕円 205"/>
        <xdr:cNvSpPr/>
      </xdr:nvSpPr>
      <xdr:spPr>
        <a:xfrm>
          <a:off x="9588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86360</xdr:rowOff>
    </xdr:from>
    <xdr:to>
      <xdr:col>46</xdr:col>
      <xdr:colOff>38100</xdr:colOff>
      <xdr:row>63</xdr:row>
      <xdr:rowOff>16510</xdr:rowOff>
    </xdr:to>
    <xdr:sp macro="" textlink="">
      <xdr:nvSpPr>
        <xdr:cNvPr id="207" name="楕円 206"/>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133045</xdr:rowOff>
    </xdr:from>
    <xdr:to>
      <xdr:col>50</xdr:col>
      <xdr:colOff>114300</xdr:colOff>
      <xdr:row>62</xdr:row>
      <xdr:rowOff>137160</xdr:rowOff>
    </xdr:to>
    <xdr:cxnSp macro="">
      <xdr:nvCxnSpPr>
        <xdr:cNvPr id="208" name="直線コネクタ 207"/>
        <xdr:cNvCxnSpPr/>
      </xdr:nvCxnSpPr>
      <xdr:spPr>
        <a:xfrm flipV="1">
          <a:off x="8750300" y="107629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28922</xdr:rowOff>
    </xdr:from>
    <xdr:ext cx="469744" cy="259045"/>
    <xdr:sp macro="" textlink="">
      <xdr:nvSpPr>
        <xdr:cNvPr id="209" name="n_1mainValue【体育館・プール】&#10;一人当たり面積"/>
        <xdr:cNvSpPr txBox="1"/>
      </xdr:nvSpPr>
      <xdr:spPr>
        <a:xfrm>
          <a:off x="9391727" y="104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210" name="n_2mainValue【体育館・プール】&#10;一人当たり面積"/>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8" name="テキスト ボックス 23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0" name="直線コネクタ 249"/>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51"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2" name="直線コネクタ 25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4" name="直線コネクタ 25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55"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56" name="フローチャート: 判断 255"/>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57" name="フローチャート: 判断 256"/>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58"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59" name="フローチャート: 判断 258"/>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60"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261" name="フローチャート: 判断 260"/>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262"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96520</xdr:rowOff>
    </xdr:from>
    <xdr:to>
      <xdr:col>20</xdr:col>
      <xdr:colOff>38100</xdr:colOff>
      <xdr:row>103</xdr:row>
      <xdr:rowOff>26670</xdr:rowOff>
    </xdr:to>
    <xdr:sp macro="" textlink="">
      <xdr:nvSpPr>
        <xdr:cNvPr id="268" name="楕円 267"/>
        <xdr:cNvSpPr/>
      </xdr:nvSpPr>
      <xdr:spPr>
        <a:xfrm>
          <a:off x="37465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124461</xdr:rowOff>
    </xdr:from>
    <xdr:to>
      <xdr:col>15</xdr:col>
      <xdr:colOff>101600</xdr:colOff>
      <xdr:row>103</xdr:row>
      <xdr:rowOff>54611</xdr:rowOff>
    </xdr:to>
    <xdr:sp macro="" textlink="">
      <xdr:nvSpPr>
        <xdr:cNvPr id="269" name="楕円 268"/>
        <xdr:cNvSpPr/>
      </xdr:nvSpPr>
      <xdr:spPr>
        <a:xfrm>
          <a:off x="2857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147320</xdr:rowOff>
    </xdr:from>
    <xdr:to>
      <xdr:col>19</xdr:col>
      <xdr:colOff>177800</xdr:colOff>
      <xdr:row>103</xdr:row>
      <xdr:rowOff>3811</xdr:rowOff>
    </xdr:to>
    <xdr:cxnSp macro="">
      <xdr:nvCxnSpPr>
        <xdr:cNvPr id="270" name="直線コネクタ 269"/>
        <xdr:cNvCxnSpPr/>
      </xdr:nvCxnSpPr>
      <xdr:spPr>
        <a:xfrm flipV="1">
          <a:off x="2908300" y="176352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43197</xdr:rowOff>
    </xdr:from>
    <xdr:ext cx="405111" cy="259045"/>
    <xdr:sp macro="" textlink="">
      <xdr:nvSpPr>
        <xdr:cNvPr id="271" name="n_1mainValue【市民会館】&#10;有形固定資産減価償却率"/>
        <xdr:cNvSpPr txBox="1"/>
      </xdr:nvSpPr>
      <xdr:spPr>
        <a:xfrm>
          <a:off x="35820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71138</xdr:rowOff>
    </xdr:from>
    <xdr:ext cx="405111" cy="259045"/>
    <xdr:sp macro="" textlink="">
      <xdr:nvSpPr>
        <xdr:cNvPr id="272" name="n_2mainValue【市民会館】&#10;有形固定資産減価償却率"/>
        <xdr:cNvSpPr txBox="1"/>
      </xdr:nvSpPr>
      <xdr:spPr>
        <a:xfrm>
          <a:off x="2705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3" name="直線コネクタ 2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4" name="テキスト ボックス 2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5" name="直線コネクタ 2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6" name="テキスト ボックス 2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7" name="直線コネクタ 2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8" name="テキスト ボックス 2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9" name="直線コネクタ 2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0" name="テキスト ボックス 2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1" name="直線コネクタ 2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2" name="テキスト ボックス 2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296" name="直線コネクタ 29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29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298" name="直線コネクタ 29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29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00" name="直線コネクタ 29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01"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02" name="フローチャート: 判断 30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03" name="フローチャート: 判断 30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04"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05" name="フローチャート: 判断 304"/>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0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07" name="フローチャート: 判断 306"/>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08"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9" name="テキスト ボックス 3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314" name="楕円 313"/>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78739</xdr:rowOff>
    </xdr:from>
    <xdr:to>
      <xdr:col>46</xdr:col>
      <xdr:colOff>38100</xdr:colOff>
      <xdr:row>108</xdr:row>
      <xdr:rowOff>8889</xdr:rowOff>
    </xdr:to>
    <xdr:sp macro="" textlink="">
      <xdr:nvSpPr>
        <xdr:cNvPr id="315" name="楕円 314"/>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129539</xdr:rowOff>
    </xdr:to>
    <xdr:cxnSp macro="">
      <xdr:nvCxnSpPr>
        <xdr:cNvPr id="316" name="直線コネクタ 315"/>
        <xdr:cNvCxnSpPr/>
      </xdr:nvCxnSpPr>
      <xdr:spPr>
        <a:xfrm flipV="1">
          <a:off x="8750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167657</xdr:rowOff>
    </xdr:from>
    <xdr:ext cx="469744" cy="259045"/>
    <xdr:sp macro="" textlink="">
      <xdr:nvSpPr>
        <xdr:cNvPr id="317"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318" name="n_2mainValue【市民会館】&#10;一人当たり面積"/>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9" name="直線コネクタ 3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0" name="テキスト ボックス 3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1" name="直線コネクタ 3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2" name="テキスト ボックス 3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3" name="直線コネクタ 3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4" name="テキスト ボックス 3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5" name="直線コネクタ 3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6" name="テキスト ボックス 3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7" name="直線コネクタ 3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8" name="テキスト ボックス 3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9" name="直線コネクタ 3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0" name="テキスト ボックス 3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44" name="直線コネクタ 343"/>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45"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46" name="直線コネクタ 345"/>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47"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48" name="直線コネクタ 347"/>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49"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50" name="フローチャート: 判断 349"/>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51" name="フローチャート: 判断 350"/>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5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53" name="フローチャート: 判断 3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354"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355" name="フローチャート: 判断 354"/>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356"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362" name="楕円 361"/>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38463</xdr:rowOff>
    </xdr:from>
    <xdr:to>
      <xdr:col>76</xdr:col>
      <xdr:colOff>165100</xdr:colOff>
      <xdr:row>38</xdr:row>
      <xdr:rowOff>140063</xdr:rowOff>
    </xdr:to>
    <xdr:sp macro="" textlink="">
      <xdr:nvSpPr>
        <xdr:cNvPr id="363" name="楕円 362"/>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89263</xdr:rowOff>
    </xdr:to>
    <xdr:cxnSp macro="">
      <xdr:nvCxnSpPr>
        <xdr:cNvPr id="364" name="直線コネクタ 363"/>
        <xdr:cNvCxnSpPr/>
      </xdr:nvCxnSpPr>
      <xdr:spPr>
        <a:xfrm flipV="1">
          <a:off x="14592300" y="65602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112503</xdr:rowOff>
    </xdr:from>
    <xdr:ext cx="405111" cy="259045"/>
    <xdr:sp macro="" textlink="">
      <xdr:nvSpPr>
        <xdr:cNvPr id="365" name="n_1mainValue【一般廃棄物処理施設】&#10;有形固定資産減価償却率"/>
        <xdr:cNvSpPr txBox="1"/>
      </xdr:nvSpPr>
      <xdr:spPr>
        <a:xfrm>
          <a:off x="15266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131190</xdr:rowOff>
    </xdr:from>
    <xdr:ext cx="405111" cy="259045"/>
    <xdr:sp macro="" textlink="">
      <xdr:nvSpPr>
        <xdr:cNvPr id="366" name="n_2mainValue【一般廃棄物処理施設】&#10;有形固定資産減価償却率"/>
        <xdr:cNvSpPr txBox="1"/>
      </xdr:nvSpPr>
      <xdr:spPr>
        <a:xfrm>
          <a:off x="14389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8" name="テキスト ボックス 37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380" name="テキスト ボックス 379"/>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382" name="テキスト ボックス 381"/>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384" name="テキスト ボックス 383"/>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6" name="テキスト ボックス 38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388" name="テキスト ボックス 387"/>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390" name="テキスト ボックス 389"/>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392" name="直線コネクタ 391"/>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393"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94" name="直線コネクタ 393"/>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395"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396" name="直線コネクタ 395"/>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397"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398" name="フローチャート: 判断 397"/>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399" name="フローチャート: 判断 398"/>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00"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01" name="フローチャート: 判断 40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02"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03" name="フローチャート: 判断 402"/>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04"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31078</xdr:rowOff>
    </xdr:from>
    <xdr:to>
      <xdr:col>112</xdr:col>
      <xdr:colOff>38100</xdr:colOff>
      <xdr:row>42</xdr:row>
      <xdr:rowOff>132678</xdr:rowOff>
    </xdr:to>
    <xdr:sp macro="" textlink="">
      <xdr:nvSpPr>
        <xdr:cNvPr id="410" name="楕円 409"/>
        <xdr:cNvSpPr/>
      </xdr:nvSpPr>
      <xdr:spPr>
        <a:xfrm>
          <a:off x="21272500" y="72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31288</xdr:rowOff>
    </xdr:from>
    <xdr:to>
      <xdr:col>107</xdr:col>
      <xdr:colOff>101600</xdr:colOff>
      <xdr:row>42</xdr:row>
      <xdr:rowOff>132888</xdr:rowOff>
    </xdr:to>
    <xdr:sp macro="" textlink="">
      <xdr:nvSpPr>
        <xdr:cNvPr id="411" name="楕円 410"/>
        <xdr:cNvSpPr/>
      </xdr:nvSpPr>
      <xdr:spPr>
        <a:xfrm>
          <a:off x="20383500" y="7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81878</xdr:rowOff>
    </xdr:from>
    <xdr:to>
      <xdr:col>111</xdr:col>
      <xdr:colOff>177800</xdr:colOff>
      <xdr:row>42</xdr:row>
      <xdr:rowOff>82088</xdr:rowOff>
    </xdr:to>
    <xdr:cxnSp macro="">
      <xdr:nvCxnSpPr>
        <xdr:cNvPr id="412" name="直線コネクタ 411"/>
        <xdr:cNvCxnSpPr/>
      </xdr:nvCxnSpPr>
      <xdr:spPr>
        <a:xfrm flipV="1">
          <a:off x="20434300" y="7282778"/>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123805</xdr:rowOff>
    </xdr:from>
    <xdr:ext cx="534377" cy="259045"/>
    <xdr:sp macro="" textlink="">
      <xdr:nvSpPr>
        <xdr:cNvPr id="413" name="n_1mainValue【一般廃棄物処理施設】&#10;一人当たり有形固定資産（償却資産）額"/>
        <xdr:cNvSpPr txBox="1"/>
      </xdr:nvSpPr>
      <xdr:spPr>
        <a:xfrm>
          <a:off x="21043411" y="73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124015</xdr:rowOff>
    </xdr:from>
    <xdr:ext cx="534377" cy="259045"/>
    <xdr:sp macro="" textlink="">
      <xdr:nvSpPr>
        <xdr:cNvPr id="414" name="n_2mainValue【一般廃棄物処理施設】&#10;一人当たり有形固定資産（償却資産）額"/>
        <xdr:cNvSpPr txBox="1"/>
      </xdr:nvSpPr>
      <xdr:spPr>
        <a:xfrm>
          <a:off x="20167111" y="73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6" name="テキスト ボックス 42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6" name="テキスト ボックス 43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40" name="直線コネクタ 439"/>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41"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42" name="直線コネクタ 441"/>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4" name="直線コネクタ 44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45"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46" name="フローチャート: 判断 445"/>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47" name="フローチャート: 判断 446"/>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448"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49" name="フローチャート: 判断 4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50"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451" name="フローチャート: 判断 450"/>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45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34109</xdr:rowOff>
    </xdr:from>
    <xdr:to>
      <xdr:col>81</xdr:col>
      <xdr:colOff>101600</xdr:colOff>
      <xdr:row>58</xdr:row>
      <xdr:rowOff>135709</xdr:rowOff>
    </xdr:to>
    <xdr:sp macro="" textlink="">
      <xdr:nvSpPr>
        <xdr:cNvPr id="458" name="楕円 457"/>
        <xdr:cNvSpPr/>
      </xdr:nvSpPr>
      <xdr:spPr>
        <a:xfrm>
          <a:off x="15430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21046</xdr:rowOff>
    </xdr:from>
    <xdr:to>
      <xdr:col>76</xdr:col>
      <xdr:colOff>165100</xdr:colOff>
      <xdr:row>58</xdr:row>
      <xdr:rowOff>122646</xdr:rowOff>
    </xdr:to>
    <xdr:sp macro="" textlink="">
      <xdr:nvSpPr>
        <xdr:cNvPr id="459" name="楕円 458"/>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84909</xdr:rowOff>
    </xdr:to>
    <xdr:cxnSp macro="">
      <xdr:nvCxnSpPr>
        <xdr:cNvPr id="460" name="直線コネクタ 459"/>
        <xdr:cNvCxnSpPr/>
      </xdr:nvCxnSpPr>
      <xdr:spPr>
        <a:xfrm>
          <a:off x="14592300" y="100159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152236</xdr:rowOff>
    </xdr:from>
    <xdr:ext cx="405111" cy="259045"/>
    <xdr:sp macro="" textlink="">
      <xdr:nvSpPr>
        <xdr:cNvPr id="461" name="n_1mainValue【保健センター・保健所】&#10;有形固定資産減価償却率"/>
        <xdr:cNvSpPr txBox="1"/>
      </xdr:nvSpPr>
      <xdr:spPr>
        <a:xfrm>
          <a:off x="15266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462" name="n_2mainValue【保健センター・保健所】&#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486" name="直線コネクタ 48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8" name="直線コネクタ 4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48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90" name="直線コネクタ 48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91"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2" name="フローチャート: 判断 49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493" name="フローチャート: 判断 49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494"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495" name="フローチャート: 判断 49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496"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497" name="フローチャート: 判断 496"/>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49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504" name="楕円 503"/>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505" name="楕円 504"/>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506" name="直線コネクタ 505"/>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83837</xdr:rowOff>
    </xdr:from>
    <xdr:ext cx="469744" cy="259045"/>
    <xdr:sp macro="" textlink="">
      <xdr:nvSpPr>
        <xdr:cNvPr id="507" name="n_1mainValue【保健センター・保健所】&#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508" name="n_2main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34" name="直線コネクタ 533"/>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35"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36" name="直線コネクタ 535"/>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37"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8" name="直線コネクタ 537"/>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39"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40" name="フローチャート: 判断 539"/>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41" name="フローチャート: 判断 540"/>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542"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43" name="フローチャート: 判断 54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102888</xdr:rowOff>
    </xdr:from>
    <xdr:ext cx="405111" cy="259045"/>
    <xdr:sp macro="" textlink="">
      <xdr:nvSpPr>
        <xdr:cNvPr id="544"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45" name="フローチャート: 判断 544"/>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546"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70576</xdr:rowOff>
    </xdr:from>
    <xdr:to>
      <xdr:col>81</xdr:col>
      <xdr:colOff>101600</xdr:colOff>
      <xdr:row>78</xdr:row>
      <xdr:rowOff>726</xdr:rowOff>
    </xdr:to>
    <xdr:sp macro="" textlink="">
      <xdr:nvSpPr>
        <xdr:cNvPr id="552" name="楕円 551"/>
        <xdr:cNvSpPr/>
      </xdr:nvSpPr>
      <xdr:spPr>
        <a:xfrm>
          <a:off x="15430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77107</xdr:rowOff>
    </xdr:from>
    <xdr:to>
      <xdr:col>76</xdr:col>
      <xdr:colOff>165100</xdr:colOff>
      <xdr:row>78</xdr:row>
      <xdr:rowOff>7257</xdr:rowOff>
    </xdr:to>
    <xdr:sp macro="" textlink="">
      <xdr:nvSpPr>
        <xdr:cNvPr id="553" name="楕円 552"/>
        <xdr:cNvSpPr/>
      </xdr:nvSpPr>
      <xdr:spPr>
        <a:xfrm>
          <a:off x="14541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121376</xdr:rowOff>
    </xdr:from>
    <xdr:to>
      <xdr:col>81</xdr:col>
      <xdr:colOff>50800</xdr:colOff>
      <xdr:row>77</xdr:row>
      <xdr:rowOff>127907</xdr:rowOff>
    </xdr:to>
    <xdr:cxnSp macro="">
      <xdr:nvCxnSpPr>
        <xdr:cNvPr id="554" name="直線コネクタ 553"/>
        <xdr:cNvCxnSpPr/>
      </xdr:nvCxnSpPr>
      <xdr:spPr>
        <a:xfrm flipV="1">
          <a:off x="14592300" y="13323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17253</xdr:rowOff>
    </xdr:from>
    <xdr:ext cx="405111" cy="259045"/>
    <xdr:sp macro="" textlink="">
      <xdr:nvSpPr>
        <xdr:cNvPr id="555" name="n_1mainValue【消防施設】&#10;有形固定資産減価償却率"/>
        <xdr:cNvSpPr txBox="1"/>
      </xdr:nvSpPr>
      <xdr:spPr>
        <a:xfrm>
          <a:off x="15266044" y="1304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23784</xdr:rowOff>
    </xdr:from>
    <xdr:ext cx="405111" cy="259045"/>
    <xdr:sp macro="" textlink="">
      <xdr:nvSpPr>
        <xdr:cNvPr id="556" name="n_2mainValue【消防施設】&#10;有形固定資産減価償却率"/>
        <xdr:cNvSpPr txBox="1"/>
      </xdr:nvSpPr>
      <xdr:spPr>
        <a:xfrm>
          <a:off x="143897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78" name="直線コネクタ 577"/>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79"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80" name="直線コネクタ 579"/>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81"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82" name="直線コネクタ 581"/>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583"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84" name="フローチャート: 判断 583"/>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85" name="フローチャート: 判断 584"/>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58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587" name="フローチャート: 判断 586"/>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588"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589" name="フローチャート: 判断 588"/>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590"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93827</xdr:rowOff>
    </xdr:from>
    <xdr:to>
      <xdr:col>112</xdr:col>
      <xdr:colOff>38100</xdr:colOff>
      <xdr:row>86</xdr:row>
      <xdr:rowOff>23977</xdr:rowOff>
    </xdr:to>
    <xdr:sp macro="" textlink="">
      <xdr:nvSpPr>
        <xdr:cNvPr id="596" name="楕円 595"/>
        <xdr:cNvSpPr/>
      </xdr:nvSpPr>
      <xdr:spPr>
        <a:xfrm>
          <a:off x="21272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94742</xdr:rowOff>
    </xdr:from>
    <xdr:to>
      <xdr:col>107</xdr:col>
      <xdr:colOff>101600</xdr:colOff>
      <xdr:row>86</xdr:row>
      <xdr:rowOff>24892</xdr:rowOff>
    </xdr:to>
    <xdr:sp macro="" textlink="">
      <xdr:nvSpPr>
        <xdr:cNvPr id="597" name="楕円 596"/>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144627</xdr:rowOff>
    </xdr:from>
    <xdr:to>
      <xdr:col>111</xdr:col>
      <xdr:colOff>177800</xdr:colOff>
      <xdr:row>85</xdr:row>
      <xdr:rowOff>145542</xdr:rowOff>
    </xdr:to>
    <xdr:cxnSp macro="">
      <xdr:nvCxnSpPr>
        <xdr:cNvPr id="598" name="直線コネクタ 597"/>
        <xdr:cNvCxnSpPr/>
      </xdr:nvCxnSpPr>
      <xdr:spPr>
        <a:xfrm flipV="1">
          <a:off x="20434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15104</xdr:rowOff>
    </xdr:from>
    <xdr:ext cx="469744" cy="259045"/>
    <xdr:sp macro="" textlink="">
      <xdr:nvSpPr>
        <xdr:cNvPr id="599" name="n_1mainValue【消防施設】&#10;一人当たり面積"/>
        <xdr:cNvSpPr txBox="1"/>
      </xdr:nvSpPr>
      <xdr:spPr>
        <a:xfrm>
          <a:off x="21075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600"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2" name="テキスト ボックス 6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0" name="テキスト ボックス 6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24" name="直線コネクタ 62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2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6" name="直線コネクタ 6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2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28" name="直線コネクタ 62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29"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30" name="フローチャート: 判断 629"/>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31" name="フローチャート: 判断 630"/>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632"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33" name="フローチャート: 判断 63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34"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35" name="フローチャート: 判断 634"/>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3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167639</xdr:rowOff>
    </xdr:from>
    <xdr:to>
      <xdr:col>81</xdr:col>
      <xdr:colOff>101600</xdr:colOff>
      <xdr:row>102</xdr:row>
      <xdr:rowOff>97789</xdr:rowOff>
    </xdr:to>
    <xdr:sp macro="" textlink="">
      <xdr:nvSpPr>
        <xdr:cNvPr id="642" name="楕円 641"/>
        <xdr:cNvSpPr/>
      </xdr:nvSpPr>
      <xdr:spPr>
        <a:xfrm>
          <a:off x="15430500" y="174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5080</xdr:rowOff>
    </xdr:from>
    <xdr:to>
      <xdr:col>76</xdr:col>
      <xdr:colOff>165100</xdr:colOff>
      <xdr:row>102</xdr:row>
      <xdr:rowOff>106680</xdr:rowOff>
    </xdr:to>
    <xdr:sp macro="" textlink="">
      <xdr:nvSpPr>
        <xdr:cNvPr id="643" name="楕円 642"/>
        <xdr:cNvSpPr/>
      </xdr:nvSpPr>
      <xdr:spPr>
        <a:xfrm>
          <a:off x="14541500" y="174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46989</xdr:rowOff>
    </xdr:from>
    <xdr:to>
      <xdr:col>81</xdr:col>
      <xdr:colOff>50800</xdr:colOff>
      <xdr:row>102</xdr:row>
      <xdr:rowOff>55880</xdr:rowOff>
    </xdr:to>
    <xdr:cxnSp macro="">
      <xdr:nvCxnSpPr>
        <xdr:cNvPr id="644" name="直線コネクタ 643"/>
        <xdr:cNvCxnSpPr/>
      </xdr:nvCxnSpPr>
      <xdr:spPr>
        <a:xfrm flipV="1">
          <a:off x="14592300" y="175348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114316</xdr:rowOff>
    </xdr:from>
    <xdr:ext cx="405111" cy="259045"/>
    <xdr:sp macro="" textlink="">
      <xdr:nvSpPr>
        <xdr:cNvPr id="645" name="n_1mainValue【庁舎】&#10;有形固定資産減価償却率"/>
        <xdr:cNvSpPr txBox="1"/>
      </xdr:nvSpPr>
      <xdr:spPr>
        <a:xfrm>
          <a:off x="15266044"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123207</xdr:rowOff>
    </xdr:from>
    <xdr:ext cx="405111" cy="259045"/>
    <xdr:sp macro="" textlink="">
      <xdr:nvSpPr>
        <xdr:cNvPr id="646" name="n_2mainValue【庁舎】&#10;有形固定資産減価償却率"/>
        <xdr:cNvSpPr txBox="1"/>
      </xdr:nvSpPr>
      <xdr:spPr>
        <a:xfrm>
          <a:off x="14389744"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72" name="直線コネクタ 671"/>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73"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74" name="直線コネクタ 673"/>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75"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76" name="直線コネクタ 675"/>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77"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8" name="フローチャート: 判断 677"/>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79" name="フローチャート: 判断 678"/>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680"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81" name="フローチャート: 判断 68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682"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683" name="フローチャート: 判断 68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68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23768</xdr:rowOff>
    </xdr:from>
    <xdr:to>
      <xdr:col>112</xdr:col>
      <xdr:colOff>38100</xdr:colOff>
      <xdr:row>104</xdr:row>
      <xdr:rowOff>125368</xdr:rowOff>
    </xdr:to>
    <xdr:sp macro="" textlink="">
      <xdr:nvSpPr>
        <xdr:cNvPr id="690" name="楕円 689"/>
        <xdr:cNvSpPr/>
      </xdr:nvSpPr>
      <xdr:spPr>
        <a:xfrm>
          <a:off x="2127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40095</xdr:rowOff>
    </xdr:from>
    <xdr:to>
      <xdr:col>107</xdr:col>
      <xdr:colOff>101600</xdr:colOff>
      <xdr:row>104</xdr:row>
      <xdr:rowOff>141695</xdr:rowOff>
    </xdr:to>
    <xdr:sp macro="" textlink="">
      <xdr:nvSpPr>
        <xdr:cNvPr id="691" name="楕円 690"/>
        <xdr:cNvSpPr/>
      </xdr:nvSpPr>
      <xdr:spPr>
        <a:xfrm>
          <a:off x="2038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74568</xdr:rowOff>
    </xdr:from>
    <xdr:to>
      <xdr:col>111</xdr:col>
      <xdr:colOff>177800</xdr:colOff>
      <xdr:row>104</xdr:row>
      <xdr:rowOff>90895</xdr:rowOff>
    </xdr:to>
    <xdr:cxnSp macro="">
      <xdr:nvCxnSpPr>
        <xdr:cNvPr id="692" name="直線コネクタ 691"/>
        <xdr:cNvCxnSpPr/>
      </xdr:nvCxnSpPr>
      <xdr:spPr>
        <a:xfrm flipV="1">
          <a:off x="20434300" y="179053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141895</xdr:rowOff>
    </xdr:from>
    <xdr:ext cx="469744" cy="259045"/>
    <xdr:sp macro="" textlink="">
      <xdr:nvSpPr>
        <xdr:cNvPr id="693" name="n_1mainValue【庁舎】&#10;一人当たり面積"/>
        <xdr:cNvSpPr txBox="1"/>
      </xdr:nvSpPr>
      <xdr:spPr>
        <a:xfrm>
          <a:off x="210757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158222</xdr:rowOff>
    </xdr:from>
    <xdr:ext cx="469744" cy="259045"/>
    <xdr:sp macro="" textlink="">
      <xdr:nvSpPr>
        <xdr:cNvPr id="694" name="n_2mainValue【庁舎】&#10;一人当たり面積"/>
        <xdr:cNvSpPr txBox="1"/>
      </xdr:nvSpPr>
      <xdr:spPr>
        <a:xfrm>
          <a:off x="201994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依然として類似団体平均よりも高い水準で推移している。老朽化に対応した維持修繕が増加し長寿命化・機能向上に資する改修を実施できていないことが主な要因であるため、仙北市公共施設等総合管理計画に基づき統廃合と併せ抜本的な改修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合併前旧町村の施設を活用した分庁舎方式を採用していることから、住民一人当たり面積は類似団体平均を上回っている状態である。今後も分庁舎方式により運用していくが、老朽化の著しい施設については集約を伴う建て替えを行い、この他の庁舎についても組織再編等に対応し改修を行い長期の利活用に備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消防施設については新増築を行う計画はないが、老朽化の進行により有形固定資産減価償却率は増加傾向にあるため、各地区消防団の状況等を勘案し適正配置・長寿命化を図っていく。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減価償却率、一人当たり面積いずれも類似団体平均を上回っている。体育館は庁舎と合わせ災害時の防災拠点、避難所としての役割も担う施設となることから、耐震性をはじめとした一定の施設水準を確保するとともに適正な配置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ポイントの微増となったものの引き続き横ばいの推移となっており、依然として類似団体平均を下回る状況が続いている。普通交付税は平成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年度決算においても歳入総額の</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％を占めており未だ交付税に依存した歳入予算構造となっている。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今後も合併算定替の縮減が進行するため、歳出予算の見直しと併せて産業振興や債権管理、徴収率強化による市税収入等の確保により財政健全化を図る。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年度以降増加を続けており、平成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ポイントと大きく増加した。普通交付税の合併算定替の縮減による減収など経常一般財源総額等の減少（△</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百万円）に加え、経常経費充当一般財源が前年度比＋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百万円と大きく増加した。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増加については病院事業会計繰出金（補助費等）の算出方法の見直しによる基準内繰出の増加の影響が大きい。一般会計における経常経費を重視した歳出削減の取り組みと併せ、企業会計における収益増加、費用削減による繰出額の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146957</xdr:rowOff>
    </xdr:to>
    <xdr:cxnSp macro="">
      <xdr:nvCxnSpPr>
        <xdr:cNvPr id="134" name="直線コネクタ 133"/>
        <xdr:cNvCxnSpPr/>
      </xdr:nvCxnSpPr>
      <xdr:spPr>
        <a:xfrm>
          <a:off x="4114800" y="10450285"/>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87449</xdr:rowOff>
    </xdr:from>
    <xdr:to>
      <xdr:col>19</xdr:col>
      <xdr:colOff>133350</xdr:colOff>
      <xdr:row>60</xdr:row>
      <xdr:rowOff>163285</xdr:rowOff>
    </xdr:to>
    <xdr:cxnSp macro="">
      <xdr:nvCxnSpPr>
        <xdr:cNvPr id="137" name="直線コネクタ 136"/>
        <xdr:cNvCxnSpPr/>
      </xdr:nvCxnSpPr>
      <xdr:spPr>
        <a:xfrm>
          <a:off x="3225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87449</xdr:rowOff>
    </xdr:to>
    <xdr:cxnSp macro="">
      <xdr:nvCxnSpPr>
        <xdr:cNvPr id="140" name="直線コネクタ 139"/>
        <xdr:cNvCxnSpPr/>
      </xdr:nvCxnSpPr>
      <xdr:spPr>
        <a:xfrm>
          <a:off x="2336800" y="103365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49530</xdr:rowOff>
    </xdr:to>
    <xdr:cxnSp macro="">
      <xdr:nvCxnSpPr>
        <xdr:cNvPr id="143" name="直線コネクタ 142"/>
        <xdr:cNvCxnSpPr/>
      </xdr:nvCxnSpPr>
      <xdr:spPr>
        <a:xfrm>
          <a:off x="1447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96157</xdr:rowOff>
    </xdr:from>
    <xdr:to>
      <xdr:col>23</xdr:col>
      <xdr:colOff>184150</xdr:colOff>
      <xdr:row>62</xdr:row>
      <xdr:rowOff>26307</xdr:rowOff>
    </xdr:to>
    <xdr:sp macro="" textlink="">
      <xdr:nvSpPr>
        <xdr:cNvPr id="153" name="楕円 152"/>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68234</xdr:rowOff>
    </xdr:from>
    <xdr:ext cx="762000" cy="259045"/>
    <xdr:sp macro="" textlink="">
      <xdr:nvSpPr>
        <xdr:cNvPr id="154" name="財政構造の弾力性該当値テキスト"/>
        <xdr:cNvSpPr txBox="1"/>
      </xdr:nvSpPr>
      <xdr:spPr>
        <a:xfrm>
          <a:off x="5041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7" name="楕円 156"/>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8" name="テキスト ボックス 157"/>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9" name="楕円 158"/>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85107</xdr:rowOff>
    </xdr:from>
    <xdr:ext cx="762000" cy="259045"/>
    <xdr:sp macro="" textlink="">
      <xdr:nvSpPr>
        <xdr:cNvPr id="160" name="テキスト ボックス 159"/>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61" name="楕円 160"/>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67871</xdr:rowOff>
    </xdr:from>
    <xdr:ext cx="762000" cy="259045"/>
    <xdr:sp macro="" textlink="">
      <xdr:nvSpPr>
        <xdr:cNvPr id="162" name="テキスト ボックス 161"/>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管理職の減に加え、選挙等の時間外手当の減により減少している。また物件費については公共施設等解体経費の増加があったものの施設新築に係る備品購入費や道路ストック点検委託費等の減により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の減となっている。また維持補修費は大雪であった前年度と比較し除排雪経費が抑制されたことから減少した。依然として類似団体平均と比較し高い水準で推移しており、要因としては公共施設等に係る修繕費、管理費の増加傾向が大きいと考えられるため、集約化及び長寿命化の推進により維持管理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74182</xdr:rowOff>
    </xdr:from>
    <xdr:to>
      <xdr:col>23</xdr:col>
      <xdr:colOff>133350</xdr:colOff>
      <xdr:row>86</xdr:row>
      <xdr:rowOff>83001</xdr:rowOff>
    </xdr:to>
    <xdr:cxnSp macro="">
      <xdr:nvCxnSpPr>
        <xdr:cNvPr id="193" name="直線コネクタ 192"/>
        <xdr:cNvCxnSpPr/>
      </xdr:nvCxnSpPr>
      <xdr:spPr>
        <a:xfrm flipV="1">
          <a:off x="4114800" y="14818882"/>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107801</xdr:rowOff>
    </xdr:from>
    <xdr:to>
      <xdr:col>19</xdr:col>
      <xdr:colOff>133350</xdr:colOff>
      <xdr:row>86</xdr:row>
      <xdr:rowOff>83001</xdr:rowOff>
    </xdr:to>
    <xdr:cxnSp macro="">
      <xdr:nvCxnSpPr>
        <xdr:cNvPr id="196" name="直線コネクタ 195"/>
        <xdr:cNvCxnSpPr/>
      </xdr:nvCxnSpPr>
      <xdr:spPr>
        <a:xfrm>
          <a:off x="3225800" y="14681051"/>
          <a:ext cx="889000" cy="1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107801</xdr:rowOff>
    </xdr:from>
    <xdr:to>
      <xdr:col>15</xdr:col>
      <xdr:colOff>82550</xdr:colOff>
      <xdr:row>85</xdr:row>
      <xdr:rowOff>130448</xdr:rowOff>
    </xdr:to>
    <xdr:cxnSp macro="">
      <xdr:nvCxnSpPr>
        <xdr:cNvPr id="199" name="直線コネクタ 198"/>
        <xdr:cNvCxnSpPr/>
      </xdr:nvCxnSpPr>
      <xdr:spPr>
        <a:xfrm flipV="1">
          <a:off x="2336800" y="14681051"/>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119047</xdr:rowOff>
    </xdr:from>
    <xdr:to>
      <xdr:col>11</xdr:col>
      <xdr:colOff>31750</xdr:colOff>
      <xdr:row>85</xdr:row>
      <xdr:rowOff>130448</xdr:rowOff>
    </xdr:to>
    <xdr:cxnSp macro="">
      <xdr:nvCxnSpPr>
        <xdr:cNvPr id="202" name="直線コネクタ 201"/>
        <xdr:cNvCxnSpPr/>
      </xdr:nvCxnSpPr>
      <xdr:spPr>
        <a:xfrm>
          <a:off x="1447800" y="1469229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23382</xdr:rowOff>
    </xdr:from>
    <xdr:to>
      <xdr:col>23</xdr:col>
      <xdr:colOff>184150</xdr:colOff>
      <xdr:row>86</xdr:row>
      <xdr:rowOff>124982</xdr:rowOff>
    </xdr:to>
    <xdr:sp macro="" textlink="">
      <xdr:nvSpPr>
        <xdr:cNvPr id="212" name="楕円 211"/>
        <xdr:cNvSpPr/>
      </xdr:nvSpPr>
      <xdr:spPr>
        <a:xfrm>
          <a:off x="4902200" y="147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166909</xdr:rowOff>
    </xdr:from>
    <xdr:ext cx="762000" cy="259045"/>
    <xdr:sp macro="" textlink="">
      <xdr:nvSpPr>
        <xdr:cNvPr id="213" name="人件費・物件費等の状況該当値テキスト"/>
        <xdr:cNvSpPr txBox="1"/>
      </xdr:nvSpPr>
      <xdr:spPr>
        <a:xfrm>
          <a:off x="5041900" y="1474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32201</xdr:rowOff>
    </xdr:from>
    <xdr:to>
      <xdr:col>19</xdr:col>
      <xdr:colOff>184150</xdr:colOff>
      <xdr:row>86</xdr:row>
      <xdr:rowOff>133801</xdr:rowOff>
    </xdr:to>
    <xdr:sp macro="" textlink="">
      <xdr:nvSpPr>
        <xdr:cNvPr id="214" name="楕円 213"/>
        <xdr:cNvSpPr/>
      </xdr:nvSpPr>
      <xdr:spPr>
        <a:xfrm>
          <a:off x="4064000" y="147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118578</xdr:rowOff>
    </xdr:from>
    <xdr:ext cx="736600" cy="259045"/>
    <xdr:sp macro="" textlink="">
      <xdr:nvSpPr>
        <xdr:cNvPr id="215" name="テキスト ボックス 214"/>
        <xdr:cNvSpPr txBox="1"/>
      </xdr:nvSpPr>
      <xdr:spPr>
        <a:xfrm>
          <a:off x="3733800" y="1486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57001</xdr:rowOff>
    </xdr:from>
    <xdr:to>
      <xdr:col>15</xdr:col>
      <xdr:colOff>133350</xdr:colOff>
      <xdr:row>85</xdr:row>
      <xdr:rowOff>158601</xdr:rowOff>
    </xdr:to>
    <xdr:sp macro="" textlink="">
      <xdr:nvSpPr>
        <xdr:cNvPr id="216" name="楕円 215"/>
        <xdr:cNvSpPr/>
      </xdr:nvSpPr>
      <xdr:spPr>
        <a:xfrm>
          <a:off x="3175000" y="146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143378</xdr:rowOff>
    </xdr:from>
    <xdr:ext cx="762000" cy="259045"/>
    <xdr:sp macro="" textlink="">
      <xdr:nvSpPr>
        <xdr:cNvPr id="217" name="テキスト ボックス 216"/>
        <xdr:cNvSpPr txBox="1"/>
      </xdr:nvSpPr>
      <xdr:spPr>
        <a:xfrm>
          <a:off x="2844800" y="147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79648</xdr:rowOff>
    </xdr:from>
    <xdr:to>
      <xdr:col>11</xdr:col>
      <xdr:colOff>82550</xdr:colOff>
      <xdr:row>86</xdr:row>
      <xdr:rowOff>9798</xdr:rowOff>
    </xdr:to>
    <xdr:sp macro="" textlink="">
      <xdr:nvSpPr>
        <xdr:cNvPr id="218" name="楕円 217"/>
        <xdr:cNvSpPr/>
      </xdr:nvSpPr>
      <xdr:spPr>
        <a:xfrm>
          <a:off x="2286000" y="146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166025</xdr:rowOff>
    </xdr:from>
    <xdr:ext cx="762000" cy="259045"/>
    <xdr:sp macro="" textlink="">
      <xdr:nvSpPr>
        <xdr:cNvPr id="219" name="テキスト ボックス 218"/>
        <xdr:cNvSpPr txBox="1"/>
      </xdr:nvSpPr>
      <xdr:spPr>
        <a:xfrm>
          <a:off x="1955800" y="1473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68247</xdr:rowOff>
    </xdr:from>
    <xdr:to>
      <xdr:col>7</xdr:col>
      <xdr:colOff>31750</xdr:colOff>
      <xdr:row>85</xdr:row>
      <xdr:rowOff>169847</xdr:rowOff>
    </xdr:to>
    <xdr:sp macro="" textlink="">
      <xdr:nvSpPr>
        <xdr:cNvPr id="220" name="楕円 219"/>
        <xdr:cNvSpPr/>
      </xdr:nvSpPr>
      <xdr:spPr>
        <a:xfrm>
          <a:off x="1397000" y="146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154624</xdr:rowOff>
    </xdr:from>
    <xdr:ext cx="762000" cy="259045"/>
    <xdr:sp macro="" textlink="">
      <xdr:nvSpPr>
        <xdr:cNvPr id="221" name="テキスト ボックス 220"/>
        <xdr:cNvSpPr txBox="1"/>
      </xdr:nvSpPr>
      <xdr:spPr>
        <a:xfrm>
          <a:off x="1066800" y="147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国家公務員給与削減措置の終了後、平成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年度以降は緩やかな上昇基調となっていたが、平成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年度より低下に転じ平成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類似団体平均も同様の推移となっているもののこれを下回った指数となっている。県人事委員会勧告に沿い、地域実情との均衡も考慮した適正な給与水準を維持していく。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55638</xdr:rowOff>
    </xdr:to>
    <xdr:cxnSp macro="">
      <xdr:nvCxnSpPr>
        <xdr:cNvPr id="257" name="直線コネクタ 256"/>
        <xdr:cNvCxnSpPr/>
      </xdr:nvCxnSpPr>
      <xdr:spPr>
        <a:xfrm flipV="1">
          <a:off x="16179800" y="1477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67129</xdr:rowOff>
    </xdr:to>
    <xdr:cxnSp macro="">
      <xdr:nvCxnSpPr>
        <xdr:cNvPr id="260" name="直線コネクタ 259"/>
        <xdr:cNvCxnSpPr/>
      </xdr:nvCxnSpPr>
      <xdr:spPr>
        <a:xfrm flipV="1">
          <a:off x="15290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86</xdr:row>
      <xdr:rowOff>67129</xdr:rowOff>
    </xdr:to>
    <xdr:cxnSp macro="">
      <xdr:nvCxnSpPr>
        <xdr:cNvPr id="263" name="直線コネクタ 262"/>
        <xdr:cNvCxnSpPr/>
      </xdr:nvCxnSpPr>
      <xdr:spPr>
        <a:xfrm>
          <a:off x="14401800" y="1466245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85</xdr:row>
      <xdr:rowOff>89202</xdr:rowOff>
    </xdr:to>
    <xdr:cxnSp macro="">
      <xdr:nvCxnSpPr>
        <xdr:cNvPr id="266" name="直線コネクタ 265"/>
        <xdr:cNvCxnSpPr/>
      </xdr:nvCxnSpPr>
      <xdr:spPr>
        <a:xfrm>
          <a:off x="13512800" y="14432643"/>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7"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79" name="テキスト ボックス 278"/>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1" name="テキスト ボックス 280"/>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2" name="楕円 281"/>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3" name="テキスト ボックス 282"/>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4" name="楕円 283"/>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5" name="テキスト ボックス 284"/>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市定員適正化計画に基づく新規採用者数の抑制等により普通会計職員数は毎年度減少しているが、人口減少の進行も著しいことから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人当たり職員数はほぼ横ばいで推移している。また分庁舎、支所等に対する人員配置を要することなどから類似団体平均を上回っている。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今後も大量退職に伴う職員数の減少が見込まれるが、分庁舎方式での組織の維持も念頭に置いた新規採用、再任用制度の活用により行政サービスの継続のための適正な職員数の維持に努める。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116356</xdr:rowOff>
    </xdr:from>
    <xdr:to>
      <xdr:col>81</xdr:col>
      <xdr:colOff>44450</xdr:colOff>
      <xdr:row>64</xdr:row>
      <xdr:rowOff>126698</xdr:rowOff>
    </xdr:to>
    <xdr:cxnSp macro="">
      <xdr:nvCxnSpPr>
        <xdr:cNvPr id="322" name="直線コネクタ 321"/>
        <xdr:cNvCxnSpPr/>
      </xdr:nvCxnSpPr>
      <xdr:spPr>
        <a:xfrm flipV="1">
          <a:off x="16179800" y="1108915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114058</xdr:rowOff>
    </xdr:from>
    <xdr:to>
      <xdr:col>77</xdr:col>
      <xdr:colOff>44450</xdr:colOff>
      <xdr:row>64</xdr:row>
      <xdr:rowOff>126698</xdr:rowOff>
    </xdr:to>
    <xdr:cxnSp macro="">
      <xdr:nvCxnSpPr>
        <xdr:cNvPr id="325" name="直線コネクタ 324"/>
        <xdr:cNvCxnSpPr/>
      </xdr:nvCxnSpPr>
      <xdr:spPr>
        <a:xfrm>
          <a:off x="15290800" y="110868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88779</xdr:rowOff>
    </xdr:from>
    <xdr:to>
      <xdr:col>72</xdr:col>
      <xdr:colOff>203200</xdr:colOff>
      <xdr:row>64</xdr:row>
      <xdr:rowOff>114058</xdr:rowOff>
    </xdr:to>
    <xdr:cxnSp macro="">
      <xdr:nvCxnSpPr>
        <xdr:cNvPr id="328" name="直線コネクタ 327"/>
        <xdr:cNvCxnSpPr/>
      </xdr:nvCxnSpPr>
      <xdr:spPr>
        <a:xfrm>
          <a:off x="14401800" y="1106157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88779</xdr:rowOff>
    </xdr:from>
    <xdr:to>
      <xdr:col>68</xdr:col>
      <xdr:colOff>152400</xdr:colOff>
      <xdr:row>64</xdr:row>
      <xdr:rowOff>126698</xdr:rowOff>
    </xdr:to>
    <xdr:cxnSp macro="">
      <xdr:nvCxnSpPr>
        <xdr:cNvPr id="331" name="直線コネクタ 330"/>
        <xdr:cNvCxnSpPr/>
      </xdr:nvCxnSpPr>
      <xdr:spPr>
        <a:xfrm flipV="1">
          <a:off x="13512800" y="1106157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65556</xdr:rowOff>
    </xdr:from>
    <xdr:to>
      <xdr:col>81</xdr:col>
      <xdr:colOff>95250</xdr:colOff>
      <xdr:row>64</xdr:row>
      <xdr:rowOff>167156</xdr:rowOff>
    </xdr:to>
    <xdr:sp macro="" textlink="">
      <xdr:nvSpPr>
        <xdr:cNvPr id="341" name="楕円 340"/>
        <xdr:cNvSpPr/>
      </xdr:nvSpPr>
      <xdr:spPr>
        <a:xfrm>
          <a:off x="169672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37633</xdr:rowOff>
    </xdr:from>
    <xdr:ext cx="762000" cy="259045"/>
    <xdr:sp macro="" textlink="">
      <xdr:nvSpPr>
        <xdr:cNvPr id="342" name="定員管理の状況該当値テキスト"/>
        <xdr:cNvSpPr txBox="1"/>
      </xdr:nvSpPr>
      <xdr:spPr>
        <a:xfrm>
          <a:off x="17106900" y="1101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75898</xdr:rowOff>
    </xdr:from>
    <xdr:to>
      <xdr:col>77</xdr:col>
      <xdr:colOff>95250</xdr:colOff>
      <xdr:row>65</xdr:row>
      <xdr:rowOff>6048</xdr:rowOff>
    </xdr:to>
    <xdr:sp macro="" textlink="">
      <xdr:nvSpPr>
        <xdr:cNvPr id="343" name="楕円 342"/>
        <xdr:cNvSpPr/>
      </xdr:nvSpPr>
      <xdr:spPr>
        <a:xfrm>
          <a:off x="16129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162275</xdr:rowOff>
    </xdr:from>
    <xdr:ext cx="736600" cy="259045"/>
    <xdr:sp macro="" textlink="">
      <xdr:nvSpPr>
        <xdr:cNvPr id="344" name="テキスト ボックス 343"/>
        <xdr:cNvSpPr txBox="1"/>
      </xdr:nvSpPr>
      <xdr:spPr>
        <a:xfrm>
          <a:off x="15798800" y="1113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63258</xdr:rowOff>
    </xdr:from>
    <xdr:to>
      <xdr:col>73</xdr:col>
      <xdr:colOff>44450</xdr:colOff>
      <xdr:row>64</xdr:row>
      <xdr:rowOff>164858</xdr:rowOff>
    </xdr:to>
    <xdr:sp macro="" textlink="">
      <xdr:nvSpPr>
        <xdr:cNvPr id="345" name="楕円 344"/>
        <xdr:cNvSpPr/>
      </xdr:nvSpPr>
      <xdr:spPr>
        <a:xfrm>
          <a:off x="15240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149635</xdr:rowOff>
    </xdr:from>
    <xdr:ext cx="762000" cy="259045"/>
    <xdr:sp macro="" textlink="">
      <xdr:nvSpPr>
        <xdr:cNvPr id="346" name="テキスト ボックス 345"/>
        <xdr:cNvSpPr txBox="1"/>
      </xdr:nvSpPr>
      <xdr:spPr>
        <a:xfrm>
          <a:off x="14909800" y="111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37979</xdr:rowOff>
    </xdr:from>
    <xdr:to>
      <xdr:col>68</xdr:col>
      <xdr:colOff>203200</xdr:colOff>
      <xdr:row>64</xdr:row>
      <xdr:rowOff>139579</xdr:rowOff>
    </xdr:to>
    <xdr:sp macro="" textlink="">
      <xdr:nvSpPr>
        <xdr:cNvPr id="347" name="楕円 346"/>
        <xdr:cNvSpPr/>
      </xdr:nvSpPr>
      <xdr:spPr>
        <a:xfrm>
          <a:off x="14351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124356</xdr:rowOff>
    </xdr:from>
    <xdr:ext cx="762000" cy="259045"/>
    <xdr:sp macro="" textlink="">
      <xdr:nvSpPr>
        <xdr:cNvPr id="348" name="テキスト ボックス 347"/>
        <xdr:cNvSpPr txBox="1"/>
      </xdr:nvSpPr>
      <xdr:spPr>
        <a:xfrm>
          <a:off x="14020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75898</xdr:rowOff>
    </xdr:from>
    <xdr:to>
      <xdr:col>64</xdr:col>
      <xdr:colOff>152400</xdr:colOff>
      <xdr:row>65</xdr:row>
      <xdr:rowOff>6048</xdr:rowOff>
    </xdr:to>
    <xdr:sp macro="" textlink="">
      <xdr:nvSpPr>
        <xdr:cNvPr id="349" name="楕円 348"/>
        <xdr:cNvSpPr/>
      </xdr:nvSpPr>
      <xdr:spPr>
        <a:xfrm>
          <a:off x="13462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162275</xdr:rowOff>
    </xdr:from>
    <xdr:ext cx="762000" cy="259045"/>
    <xdr:sp macro="" textlink="">
      <xdr:nvSpPr>
        <xdr:cNvPr id="350" name="テキスト ボックス 349"/>
        <xdr:cNvSpPr txBox="1"/>
      </xdr:nvSpPr>
      <xdr:spPr>
        <a:xfrm>
          <a:off x="13131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一般会計の元利償還金は引き続き減少したが、病院事業会計で新病院の建設にあたり発行した企業債の元利償還金に対する繰入金が増加した。比率としては単年度比率は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ポイント以上の増加となったものの３カ年平均は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会計においても大規模建設事業の実施に伴う地方債発行が増加するため公債費も令和８年度をピークとして増加する見込みだが、交付税算入率等勘案した地方債発行による実質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28046</xdr:rowOff>
    </xdr:to>
    <xdr:cxnSp macro="">
      <xdr:nvCxnSpPr>
        <xdr:cNvPr id="384" name="直線コネクタ 383"/>
        <xdr:cNvCxnSpPr/>
      </xdr:nvCxnSpPr>
      <xdr:spPr>
        <a:xfrm flipV="1">
          <a:off x="16179800" y="636767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44133</xdr:rowOff>
    </xdr:to>
    <xdr:cxnSp macro="">
      <xdr:nvCxnSpPr>
        <xdr:cNvPr id="387" name="直線コネクタ 386"/>
        <xdr:cNvCxnSpPr/>
      </xdr:nvCxnSpPr>
      <xdr:spPr>
        <a:xfrm flipV="1">
          <a:off x="15290800" y="6371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68263</xdr:rowOff>
    </xdr:to>
    <xdr:cxnSp macro="">
      <xdr:nvCxnSpPr>
        <xdr:cNvPr id="390" name="直線コネクタ 389"/>
        <xdr:cNvCxnSpPr/>
      </xdr:nvCxnSpPr>
      <xdr:spPr>
        <a:xfrm flipV="1">
          <a:off x="14401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100436</xdr:rowOff>
    </xdr:to>
    <xdr:cxnSp macro="">
      <xdr:nvCxnSpPr>
        <xdr:cNvPr id="393" name="直線コネクタ 392"/>
        <xdr:cNvCxnSpPr/>
      </xdr:nvCxnSpPr>
      <xdr:spPr>
        <a:xfrm flipV="1">
          <a:off x="13512800" y="64119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3" name="楕円 402"/>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161201</xdr:rowOff>
    </xdr:from>
    <xdr:ext cx="762000" cy="259045"/>
    <xdr:sp macro="" textlink="">
      <xdr:nvSpPr>
        <xdr:cNvPr id="404" name="公債費負担の状況該当値テキスト"/>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5" name="楕円 404"/>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406" name="テキスト ボックス 40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7" name="楕円 406"/>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08" name="テキスト ボックス 407"/>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17463</xdr:rowOff>
    </xdr:from>
    <xdr:to>
      <xdr:col>68</xdr:col>
      <xdr:colOff>203200</xdr:colOff>
      <xdr:row>37</xdr:row>
      <xdr:rowOff>119063</xdr:rowOff>
    </xdr:to>
    <xdr:sp macro="" textlink="">
      <xdr:nvSpPr>
        <xdr:cNvPr id="409" name="楕円 408"/>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103840</xdr:rowOff>
    </xdr:from>
    <xdr:ext cx="762000" cy="259045"/>
    <xdr:sp macro="" textlink="">
      <xdr:nvSpPr>
        <xdr:cNvPr id="410" name="テキスト ボックス 409"/>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公営企業債残高は平成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年度末をピークに減少しているが、一般会計債残高は新市建設計画や過疎計画に基づく大規模建設事業の実施に伴う地方債発行の増加により平成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年度末から増加に転じている。また一般財源需要に対応するための財政調整基金取崩しの増加に伴う残高の減少により充当可能基金も大きく減少しており、比率としては前年度より</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般会計では庁舎整備事業等地方債を活用した大規模建設事業が計画されており比率の更なる増加が見込まれるが、交付税算入率等を踏まえた適切な地方債発行と歳出予算削減等による充当可能基金残高の確保により比率の上昇を抑制す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15</xdr:row>
      <xdr:rowOff>134783</xdr:rowOff>
    </xdr:to>
    <xdr:cxnSp macro="">
      <xdr:nvCxnSpPr>
        <xdr:cNvPr id="448" name="直線コネクタ 447"/>
        <xdr:cNvCxnSpPr/>
      </xdr:nvCxnSpPr>
      <xdr:spPr>
        <a:xfrm>
          <a:off x="16179800" y="2680335"/>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49639</xdr:rowOff>
    </xdr:from>
    <xdr:to>
      <xdr:col>77</xdr:col>
      <xdr:colOff>44450</xdr:colOff>
      <xdr:row>15</xdr:row>
      <xdr:rowOff>108585</xdr:rowOff>
    </xdr:to>
    <xdr:cxnSp macro="">
      <xdr:nvCxnSpPr>
        <xdr:cNvPr id="451" name="直線コネクタ 450"/>
        <xdr:cNvCxnSpPr/>
      </xdr:nvCxnSpPr>
      <xdr:spPr>
        <a:xfrm>
          <a:off x="15290800" y="2621389"/>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27922</xdr:rowOff>
    </xdr:from>
    <xdr:to>
      <xdr:col>72</xdr:col>
      <xdr:colOff>203200</xdr:colOff>
      <xdr:row>15</xdr:row>
      <xdr:rowOff>49639</xdr:rowOff>
    </xdr:to>
    <xdr:cxnSp macro="">
      <xdr:nvCxnSpPr>
        <xdr:cNvPr id="454" name="直線コネクタ 453"/>
        <xdr:cNvCxnSpPr/>
      </xdr:nvCxnSpPr>
      <xdr:spPr>
        <a:xfrm>
          <a:off x="14401800" y="259967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27922</xdr:rowOff>
    </xdr:from>
    <xdr:to>
      <xdr:col>68</xdr:col>
      <xdr:colOff>152400</xdr:colOff>
      <xdr:row>15</xdr:row>
      <xdr:rowOff>39642</xdr:rowOff>
    </xdr:to>
    <xdr:cxnSp macro="">
      <xdr:nvCxnSpPr>
        <xdr:cNvPr id="457" name="直線コネクタ 456"/>
        <xdr:cNvCxnSpPr/>
      </xdr:nvCxnSpPr>
      <xdr:spPr>
        <a:xfrm flipV="1">
          <a:off x="13512800" y="2599672"/>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83983</xdr:rowOff>
    </xdr:from>
    <xdr:to>
      <xdr:col>81</xdr:col>
      <xdr:colOff>95250</xdr:colOff>
      <xdr:row>16</xdr:row>
      <xdr:rowOff>14133</xdr:rowOff>
    </xdr:to>
    <xdr:sp macro="" textlink="">
      <xdr:nvSpPr>
        <xdr:cNvPr id="467" name="楕円 466"/>
        <xdr:cNvSpPr/>
      </xdr:nvSpPr>
      <xdr:spPr>
        <a:xfrm>
          <a:off x="16967200" y="26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56060</xdr:rowOff>
    </xdr:from>
    <xdr:ext cx="762000" cy="259045"/>
    <xdr:sp macro="" textlink="">
      <xdr:nvSpPr>
        <xdr:cNvPr id="468" name="将来負担の状況該当値テキスト"/>
        <xdr:cNvSpPr txBox="1"/>
      </xdr:nvSpPr>
      <xdr:spPr>
        <a:xfrm>
          <a:off x="17106900" y="2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57785</xdr:rowOff>
    </xdr:from>
    <xdr:to>
      <xdr:col>77</xdr:col>
      <xdr:colOff>95250</xdr:colOff>
      <xdr:row>15</xdr:row>
      <xdr:rowOff>159385</xdr:rowOff>
    </xdr:to>
    <xdr:sp macro="" textlink="">
      <xdr:nvSpPr>
        <xdr:cNvPr id="469" name="楕円 468"/>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144162</xdr:rowOff>
    </xdr:from>
    <xdr:ext cx="736600" cy="259045"/>
    <xdr:sp macro="" textlink="">
      <xdr:nvSpPr>
        <xdr:cNvPr id="470" name="テキスト ボックス 469"/>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170289</xdr:rowOff>
    </xdr:from>
    <xdr:to>
      <xdr:col>73</xdr:col>
      <xdr:colOff>44450</xdr:colOff>
      <xdr:row>15</xdr:row>
      <xdr:rowOff>100439</xdr:rowOff>
    </xdr:to>
    <xdr:sp macro="" textlink="">
      <xdr:nvSpPr>
        <xdr:cNvPr id="471" name="楕円 470"/>
        <xdr:cNvSpPr/>
      </xdr:nvSpPr>
      <xdr:spPr>
        <a:xfrm>
          <a:off x="15240000" y="25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85216</xdr:rowOff>
    </xdr:from>
    <xdr:ext cx="762000" cy="259045"/>
    <xdr:sp macro="" textlink="">
      <xdr:nvSpPr>
        <xdr:cNvPr id="472" name="テキスト ボックス 471"/>
        <xdr:cNvSpPr txBox="1"/>
      </xdr:nvSpPr>
      <xdr:spPr>
        <a:xfrm>
          <a:off x="14909800" y="26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148572</xdr:rowOff>
    </xdr:from>
    <xdr:to>
      <xdr:col>68</xdr:col>
      <xdr:colOff>203200</xdr:colOff>
      <xdr:row>15</xdr:row>
      <xdr:rowOff>78722</xdr:rowOff>
    </xdr:to>
    <xdr:sp macro="" textlink="">
      <xdr:nvSpPr>
        <xdr:cNvPr id="473" name="楕円 472"/>
        <xdr:cNvSpPr/>
      </xdr:nvSpPr>
      <xdr:spPr>
        <a:xfrm>
          <a:off x="14351000" y="25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63499</xdr:rowOff>
    </xdr:from>
    <xdr:ext cx="762000" cy="259045"/>
    <xdr:sp macro="" textlink="">
      <xdr:nvSpPr>
        <xdr:cNvPr id="474" name="テキスト ボックス 473"/>
        <xdr:cNvSpPr txBox="1"/>
      </xdr:nvSpPr>
      <xdr:spPr>
        <a:xfrm>
          <a:off x="14020800" y="26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160292</xdr:rowOff>
    </xdr:from>
    <xdr:to>
      <xdr:col>64</xdr:col>
      <xdr:colOff>152400</xdr:colOff>
      <xdr:row>15</xdr:row>
      <xdr:rowOff>90442</xdr:rowOff>
    </xdr:to>
    <xdr:sp macro="" textlink="">
      <xdr:nvSpPr>
        <xdr:cNvPr id="475" name="楕円 474"/>
        <xdr:cNvSpPr/>
      </xdr:nvSpPr>
      <xdr:spPr>
        <a:xfrm>
          <a:off x="13462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75219</xdr:rowOff>
    </xdr:from>
    <xdr:ext cx="762000" cy="259045"/>
    <xdr:sp macro="" textlink="">
      <xdr:nvSpPr>
        <xdr:cNvPr id="476" name="テキスト ボックス 475"/>
        <xdr:cNvSpPr txBox="1"/>
      </xdr:nvSpPr>
      <xdr:spPr>
        <a:xfrm>
          <a:off x="13131800" y="26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大量退職、組織再編等に伴う管理職の減等による職員給うち基本給等の微減と合わせ選挙等に係る時間外手当が減少しており、前年度比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ポイントの微減となっている。今後令和元年度から令和３年度にかけて各年度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名ほどの退職が見込まれており職員数の減が見込まれるが、組織再編や民間活力、再任用制度の活用等により新規採用を抑制し、仙北市定員適正化計画に基づく長期的な人件費の低減に努める。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117856</xdr:rowOff>
    </xdr:to>
    <xdr:cxnSp macro="">
      <xdr:nvCxnSpPr>
        <xdr:cNvPr id="64" name="直線コネクタ 63"/>
        <xdr:cNvCxnSpPr/>
      </xdr:nvCxnSpPr>
      <xdr:spPr>
        <a:xfrm flipV="1">
          <a:off x="3987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24130</xdr:rowOff>
    </xdr:to>
    <xdr:cxnSp macro="">
      <xdr:nvCxnSpPr>
        <xdr:cNvPr id="67" name="直線コネクタ 66"/>
        <xdr:cNvCxnSpPr/>
      </xdr:nvCxnSpPr>
      <xdr:spPr>
        <a:xfrm flipV="1">
          <a:off x="3098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24130</xdr:rowOff>
    </xdr:to>
    <xdr:cxnSp macro="">
      <xdr:nvCxnSpPr>
        <xdr:cNvPr id="70" name="直線コネクタ 69"/>
        <xdr:cNvCxnSpPr/>
      </xdr:nvCxnSpPr>
      <xdr:spPr>
        <a:xfrm>
          <a:off x="2209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69850</xdr:rowOff>
    </xdr:to>
    <xdr:cxnSp macro="">
      <xdr:nvCxnSpPr>
        <xdr:cNvPr id="73" name="直線コネクタ 72"/>
        <xdr:cNvCxnSpPr/>
      </xdr:nvCxnSpPr>
      <xdr:spPr>
        <a:xfrm flipV="1">
          <a:off x="1320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児童数の減少に対応した複式学級指導支援員の増加により賃金が増加したほか、ふるさと納税寄附金の増加に伴う返礼品送料の増加などもあり前年度比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に係る指定管理委託料も多額に及んでいることから、公共施設等総合管理計画に基づく集約化等により維持管理費の縮減を図る。また、組織再編や事務事業の見直しに伴い事務費等経常的な内部管理経費の削減に努める。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20</xdr:row>
      <xdr:rowOff>12700</xdr:rowOff>
    </xdr:to>
    <xdr:cxnSp macro="">
      <xdr:nvCxnSpPr>
        <xdr:cNvPr id="127" name="直線コネクタ 126"/>
        <xdr:cNvCxnSpPr/>
      </xdr:nvCxnSpPr>
      <xdr:spPr>
        <a:xfrm>
          <a:off x="15671800" y="3343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19</xdr:row>
      <xdr:rowOff>86178</xdr:rowOff>
    </xdr:to>
    <xdr:cxnSp macro="">
      <xdr:nvCxnSpPr>
        <xdr:cNvPr id="130" name="直線コネクタ 129"/>
        <xdr:cNvCxnSpPr/>
      </xdr:nvCxnSpPr>
      <xdr:spPr>
        <a:xfrm>
          <a:off x="14782800" y="3093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50800</xdr:rowOff>
    </xdr:to>
    <xdr:cxnSp macro="">
      <xdr:nvCxnSpPr>
        <xdr:cNvPr id="133" name="直線コネクタ 132"/>
        <xdr:cNvCxnSpPr/>
      </xdr:nvCxnSpPr>
      <xdr:spPr>
        <a:xfrm flipV="1">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18</xdr:row>
      <xdr:rowOff>50800</xdr:rowOff>
    </xdr:to>
    <xdr:cxnSp macro="">
      <xdr:nvCxnSpPr>
        <xdr:cNvPr id="136" name="直線コネクタ 135"/>
        <xdr:cNvCxnSpPr/>
      </xdr:nvCxnSpPr>
      <xdr:spPr>
        <a:xfrm>
          <a:off x="13004800" y="287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48" name="楕円 147"/>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49" name="テキスト ボックス 148"/>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5" name="テキスト ボックス 154"/>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分子は生活保護費の実績減等により減少しているものの普通交付税の合併算定替の縮減に伴い分母も減少したことで前年度から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引き続き類似団体平均をわずかに下回っている。生活保護費等に係る負担は人口減少に伴い縮小されていくものと思われる。単独事業費については住民のニーズを把握し適宜制度の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34472</xdr:rowOff>
    </xdr:to>
    <xdr:cxnSp macro="">
      <xdr:nvCxnSpPr>
        <xdr:cNvPr id="190" name="直線コネクタ 189"/>
        <xdr:cNvCxnSpPr/>
      </xdr:nvCxnSpPr>
      <xdr:spPr>
        <a:xfrm>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23585</xdr:rowOff>
    </xdr:to>
    <xdr:cxnSp macro="">
      <xdr:nvCxnSpPr>
        <xdr:cNvPr id="193" name="直線コネクタ 192"/>
        <xdr:cNvCxnSpPr/>
      </xdr:nvCxnSpPr>
      <xdr:spPr>
        <a:xfrm>
          <a:off x="3098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118835</xdr:rowOff>
    </xdr:to>
    <xdr:cxnSp macro="">
      <xdr:nvCxnSpPr>
        <xdr:cNvPr id="196" name="直線コネクタ 195"/>
        <xdr:cNvCxnSpPr/>
      </xdr:nvCxnSpPr>
      <xdr:spPr>
        <a:xfrm>
          <a:off x="2209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199" name="直線コネクタ 198"/>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2" name="テキスト ボックス 211"/>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5" name="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6" name="テキスト ボックス 215"/>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維持補修費は公共施設等修繕費の減、また繰出金は後期高齢者医療に係る療養給付費負担金の減等により減少しており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平均を上回っている。一般財源等の不足から公共施設の老朽化対策を十分に行えていないため、維持補修費が比較的大きくなっていると考えられる。公共施設等の集約化を踏まえた老朽化対策に取り組み修繕費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135165</xdr:rowOff>
    </xdr:to>
    <xdr:cxnSp macro="">
      <xdr:nvCxnSpPr>
        <xdr:cNvPr id="253" name="直線コネクタ 252"/>
        <xdr:cNvCxnSpPr/>
      </xdr:nvCxnSpPr>
      <xdr:spPr>
        <a:xfrm flipV="1">
          <a:off x="15671800" y="98882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135165</xdr:rowOff>
    </xdr:to>
    <xdr:cxnSp macro="">
      <xdr:nvCxnSpPr>
        <xdr:cNvPr id="256" name="直線コネクタ 255"/>
        <xdr:cNvCxnSpPr/>
      </xdr:nvCxnSpPr>
      <xdr:spPr>
        <a:xfrm>
          <a:off x="14782800" y="981637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43724</xdr:rowOff>
    </xdr:to>
    <xdr:cxnSp macro="">
      <xdr:nvCxnSpPr>
        <xdr:cNvPr id="259" name="直線コネクタ 258"/>
        <xdr:cNvCxnSpPr/>
      </xdr:nvCxnSpPr>
      <xdr:spPr>
        <a:xfrm>
          <a:off x="13893800" y="97510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56</xdr:row>
      <xdr:rowOff>149860</xdr:rowOff>
    </xdr:to>
    <xdr:cxnSp macro="">
      <xdr:nvCxnSpPr>
        <xdr:cNvPr id="262" name="直線コネクタ 261"/>
        <xdr:cNvCxnSpPr/>
      </xdr:nvCxnSpPr>
      <xdr:spPr>
        <a:xfrm>
          <a:off x="13004800" y="9698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5" name="テキスト ボックス 27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6" name="楕円 275"/>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7" name="テキスト ボックス 276"/>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9" name="テキスト ボックス 27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80" name="楕円 279"/>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81" name="テキスト ボックス 280"/>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病院事業会計における医業収益の減等に対応した補助金の増加等により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差が顕著になった。医師確保対策や休床活用方針の再検討により収益改善を図り一般会計繰入所要額の削減に努める。また令和元年度より廃棄物処理を広域市町村圏組合で実施することから比率の増加が見込まれる。引き続き事務事業の見直し等による政策的補助金の廃止・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115570</xdr:rowOff>
    </xdr:to>
    <xdr:cxnSp macro="">
      <xdr:nvCxnSpPr>
        <xdr:cNvPr id="311" name="直線コネクタ 310"/>
        <xdr:cNvCxnSpPr/>
      </xdr:nvCxnSpPr>
      <xdr:spPr>
        <a:xfrm>
          <a:off x="15671800" y="626262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90424</xdr:rowOff>
    </xdr:to>
    <xdr:cxnSp macro="">
      <xdr:nvCxnSpPr>
        <xdr:cNvPr id="314" name="直線コネクタ 313"/>
        <xdr:cNvCxnSpPr/>
      </xdr:nvCxnSpPr>
      <xdr:spPr>
        <a:xfrm>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72136</xdr:rowOff>
    </xdr:to>
    <xdr:cxnSp macro="">
      <xdr:nvCxnSpPr>
        <xdr:cNvPr id="317" name="直線コネクタ 316"/>
        <xdr:cNvCxnSpPr/>
      </xdr:nvCxnSpPr>
      <xdr:spPr>
        <a:xfrm>
          <a:off x="13893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12700</xdr:rowOff>
    </xdr:to>
    <xdr:cxnSp macro="">
      <xdr:nvCxnSpPr>
        <xdr:cNvPr id="320" name="直線コネクタ 319"/>
        <xdr:cNvCxnSpPr/>
      </xdr:nvCxnSpPr>
      <xdr:spPr>
        <a:xfrm>
          <a:off x="13004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0" name="楕円 32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2" name="楕円 331"/>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33" name="テキスト ボックス 332"/>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6" name="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8" name="楕円 337"/>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9" name="テキスト ボックス 338"/>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地方債現在高は増加に転じたものの公債費は前年度に引き続き微減しており、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今後庁舎建設など大規模建設事業の実施に伴う地方債発行の増加により、現在高が令和２年度末、元利償還額が令和８年度にそれぞれピークを迎える。世代間負担の公平化のためにも地方債は活用すべきと考えているため、交付税措置等勘案のうえ適切に発行し実質的な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149860</xdr:rowOff>
    </xdr:to>
    <xdr:cxnSp macro="">
      <xdr:nvCxnSpPr>
        <xdr:cNvPr id="371" name="直線コネクタ 370"/>
        <xdr:cNvCxnSpPr/>
      </xdr:nvCxnSpPr>
      <xdr:spPr>
        <a:xfrm flipV="1">
          <a:off x="3987800" y="12833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118127</xdr:rowOff>
    </xdr:from>
    <xdr:ext cx="762000" cy="259045"/>
    <xdr:sp macro="" textlink="">
      <xdr:nvSpPr>
        <xdr:cNvPr id="372" name="公債費平均値テキスト"/>
        <xdr:cNvSpPr txBox="1"/>
      </xdr:nvSpPr>
      <xdr:spPr>
        <a:xfrm>
          <a:off x="4914900" y="1280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167005</xdr:rowOff>
    </xdr:to>
    <xdr:cxnSp macro="">
      <xdr:nvCxnSpPr>
        <xdr:cNvPr id="374" name="直線コネクタ 373"/>
        <xdr:cNvCxnSpPr/>
      </xdr:nvCxnSpPr>
      <xdr:spPr>
        <a:xfrm flipV="1">
          <a:off x="3098800" y="12837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16510</xdr:rowOff>
    </xdr:to>
    <xdr:cxnSp macro="">
      <xdr:nvCxnSpPr>
        <xdr:cNvPr id="377" name="直線コネクタ 376"/>
        <xdr:cNvCxnSpPr/>
      </xdr:nvCxnSpPr>
      <xdr:spPr>
        <a:xfrm flipV="1">
          <a:off x="2209800" y="12854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58420</xdr:rowOff>
    </xdr:to>
    <xdr:cxnSp macro="">
      <xdr:nvCxnSpPr>
        <xdr:cNvPr id="380" name="直線コネクタ 379"/>
        <xdr:cNvCxnSpPr/>
      </xdr:nvCxnSpPr>
      <xdr:spPr>
        <a:xfrm flipV="1">
          <a:off x="1320800" y="12875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90" name="楕円 389"/>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3827</xdr:rowOff>
    </xdr:from>
    <xdr:ext cx="762000" cy="259045"/>
    <xdr:sp macro="" textlink="">
      <xdr:nvSpPr>
        <xdr:cNvPr id="391" name="公債費該当値テキスト"/>
        <xdr:cNvSpPr txBox="1"/>
      </xdr:nvSpPr>
      <xdr:spPr>
        <a:xfrm>
          <a:off x="4914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2" name="楕円 39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3" name="テキスト ボックス 39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5" name="テキスト ボックス 394"/>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6" name="楕円 395"/>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7" name="テキスト ボックス 396"/>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8" name="楕円 397"/>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93997</xdr:rowOff>
    </xdr:from>
    <xdr:ext cx="762000" cy="259045"/>
    <xdr:sp macro="" textlink="">
      <xdr:nvSpPr>
        <xdr:cNvPr id="399" name="テキスト ボックス 398"/>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大きく増加している。比率の分母における普通交付税の減少と、分子における病院事業会計補助金の算出方法の見直しによる増加の影響が非常に大きい。経常一般財源等収入の大幅な増加は困難であることから、経常経費を意識した予算規模の縮減により一般財源需要の抑制に努める。また公営企業においても費用削減と収益増加に取り組み補助金、繰出金の減少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31750</xdr:rowOff>
    </xdr:to>
    <xdr:cxnSp macro="">
      <xdr:nvCxnSpPr>
        <xdr:cNvPr id="432" name="直線コネクタ 431"/>
        <xdr:cNvCxnSpPr/>
      </xdr:nvCxnSpPr>
      <xdr:spPr>
        <a:xfrm>
          <a:off x="15671800" y="135686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77470</xdr:rowOff>
    </xdr:from>
    <xdr:to>
      <xdr:col>78</xdr:col>
      <xdr:colOff>69850</xdr:colOff>
      <xdr:row>79</xdr:row>
      <xdr:rowOff>24130</xdr:rowOff>
    </xdr:to>
    <xdr:cxnSp macro="">
      <xdr:nvCxnSpPr>
        <xdr:cNvPr id="435" name="直線コネクタ 434"/>
        <xdr:cNvCxnSpPr/>
      </xdr:nvCxnSpPr>
      <xdr:spPr>
        <a:xfrm>
          <a:off x="14782800" y="134505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78</xdr:row>
      <xdr:rowOff>77470</xdr:rowOff>
    </xdr:to>
    <xdr:cxnSp macro="">
      <xdr:nvCxnSpPr>
        <xdr:cNvPr id="438" name="直線コネクタ 437"/>
        <xdr:cNvCxnSpPr/>
      </xdr:nvCxnSpPr>
      <xdr:spPr>
        <a:xfrm>
          <a:off x="13893800" y="13366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165100</xdr:rowOff>
    </xdr:to>
    <xdr:cxnSp macro="">
      <xdr:nvCxnSpPr>
        <xdr:cNvPr id="441" name="直線コネクタ 440"/>
        <xdr:cNvCxnSpPr/>
      </xdr:nvCxnSpPr>
      <xdr:spPr>
        <a:xfrm>
          <a:off x="13004800" y="13263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51" name="楕円 450"/>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124477</xdr:rowOff>
    </xdr:from>
    <xdr:ext cx="762000" cy="259045"/>
    <xdr:sp macro="" textlink="">
      <xdr:nvSpPr>
        <xdr:cNvPr id="452" name="公債費以外該当値テキスト"/>
        <xdr:cNvSpPr txBox="1"/>
      </xdr:nvSpPr>
      <xdr:spPr>
        <a:xfrm>
          <a:off x="16598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3" name="楕円 452"/>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4" name="テキスト ボックス 45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26670</xdr:rowOff>
    </xdr:from>
    <xdr:to>
      <xdr:col>74</xdr:col>
      <xdr:colOff>31750</xdr:colOff>
      <xdr:row>78</xdr:row>
      <xdr:rowOff>128270</xdr:rowOff>
    </xdr:to>
    <xdr:sp macro="" textlink="">
      <xdr:nvSpPr>
        <xdr:cNvPr id="455" name="楕円 45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113047</xdr:rowOff>
    </xdr:from>
    <xdr:ext cx="762000" cy="259045"/>
    <xdr:sp macro="" textlink="">
      <xdr:nvSpPr>
        <xdr:cNvPr id="456" name="テキスト ボックス 45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57" name="楕円 456"/>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58" name="テキスト ボックス 457"/>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9" name="楕円 458"/>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60" name="テキスト ボックス 459"/>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124308</xdr:rowOff>
    </xdr:from>
    <xdr:to>
      <xdr:col>29</xdr:col>
      <xdr:colOff>127000</xdr:colOff>
      <xdr:row>14</xdr:row>
      <xdr:rowOff>143548</xdr:rowOff>
    </xdr:to>
    <xdr:cxnSp macro="">
      <xdr:nvCxnSpPr>
        <xdr:cNvPr id="50" name="直線コネクタ 49"/>
        <xdr:cNvCxnSpPr/>
      </xdr:nvCxnSpPr>
      <xdr:spPr bwMode="auto">
        <a:xfrm flipV="1">
          <a:off x="5003800" y="2572233"/>
          <a:ext cx="6477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143548</xdr:rowOff>
    </xdr:from>
    <xdr:to>
      <xdr:col>26</xdr:col>
      <xdr:colOff>50800</xdr:colOff>
      <xdr:row>15</xdr:row>
      <xdr:rowOff>23381</xdr:rowOff>
    </xdr:to>
    <xdr:cxnSp macro="">
      <xdr:nvCxnSpPr>
        <xdr:cNvPr id="53" name="直線コネクタ 52"/>
        <xdr:cNvCxnSpPr/>
      </xdr:nvCxnSpPr>
      <xdr:spPr bwMode="auto">
        <a:xfrm flipV="1">
          <a:off x="4305300" y="2591473"/>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168135</xdr:rowOff>
    </xdr:from>
    <xdr:to>
      <xdr:col>22</xdr:col>
      <xdr:colOff>114300</xdr:colOff>
      <xdr:row>15</xdr:row>
      <xdr:rowOff>23381</xdr:rowOff>
    </xdr:to>
    <xdr:cxnSp macro="">
      <xdr:nvCxnSpPr>
        <xdr:cNvPr id="56" name="直線コネクタ 55"/>
        <xdr:cNvCxnSpPr/>
      </xdr:nvCxnSpPr>
      <xdr:spPr bwMode="auto">
        <a:xfrm>
          <a:off x="3606800" y="2616060"/>
          <a:ext cx="698500" cy="2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147358</xdr:rowOff>
    </xdr:from>
    <xdr:to>
      <xdr:col>18</xdr:col>
      <xdr:colOff>177800</xdr:colOff>
      <xdr:row>14</xdr:row>
      <xdr:rowOff>168135</xdr:rowOff>
    </xdr:to>
    <xdr:cxnSp macro="">
      <xdr:nvCxnSpPr>
        <xdr:cNvPr id="59" name="直線コネクタ 58"/>
        <xdr:cNvCxnSpPr/>
      </xdr:nvCxnSpPr>
      <xdr:spPr bwMode="auto">
        <a:xfrm>
          <a:off x="2908300" y="2595283"/>
          <a:ext cx="698500" cy="2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73508</xdr:rowOff>
    </xdr:from>
    <xdr:to>
      <xdr:col>29</xdr:col>
      <xdr:colOff>177800</xdr:colOff>
      <xdr:row>15</xdr:row>
      <xdr:rowOff>3658</xdr:rowOff>
    </xdr:to>
    <xdr:sp macro="" textlink="">
      <xdr:nvSpPr>
        <xdr:cNvPr id="69" name="楕円 68"/>
        <xdr:cNvSpPr/>
      </xdr:nvSpPr>
      <xdr:spPr bwMode="auto">
        <a:xfrm>
          <a:off x="5600700" y="252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90035</xdr:rowOff>
    </xdr:from>
    <xdr:ext cx="762000" cy="259045"/>
    <xdr:sp macro="" textlink="">
      <xdr:nvSpPr>
        <xdr:cNvPr id="70" name="人口1人当たり決算額の推移該当値テキスト130"/>
        <xdr:cNvSpPr txBox="1"/>
      </xdr:nvSpPr>
      <xdr:spPr>
        <a:xfrm>
          <a:off x="5740400" y="236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92748</xdr:rowOff>
    </xdr:from>
    <xdr:to>
      <xdr:col>26</xdr:col>
      <xdr:colOff>101600</xdr:colOff>
      <xdr:row>15</xdr:row>
      <xdr:rowOff>22898</xdr:rowOff>
    </xdr:to>
    <xdr:sp macro="" textlink="">
      <xdr:nvSpPr>
        <xdr:cNvPr id="71" name="楕円 70"/>
        <xdr:cNvSpPr/>
      </xdr:nvSpPr>
      <xdr:spPr bwMode="auto">
        <a:xfrm>
          <a:off x="4953000" y="254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33075</xdr:rowOff>
    </xdr:from>
    <xdr:ext cx="736600" cy="259045"/>
    <xdr:sp macro="" textlink="">
      <xdr:nvSpPr>
        <xdr:cNvPr id="72" name="テキスト ボックス 71"/>
        <xdr:cNvSpPr txBox="1"/>
      </xdr:nvSpPr>
      <xdr:spPr>
        <a:xfrm>
          <a:off x="4622800" y="230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144031</xdr:rowOff>
    </xdr:from>
    <xdr:to>
      <xdr:col>22</xdr:col>
      <xdr:colOff>165100</xdr:colOff>
      <xdr:row>15</xdr:row>
      <xdr:rowOff>74181</xdr:rowOff>
    </xdr:to>
    <xdr:sp macro="" textlink="">
      <xdr:nvSpPr>
        <xdr:cNvPr id="73" name="楕円 72"/>
        <xdr:cNvSpPr/>
      </xdr:nvSpPr>
      <xdr:spPr bwMode="auto">
        <a:xfrm>
          <a:off x="4254500" y="259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84358</xdr:rowOff>
    </xdr:from>
    <xdr:ext cx="762000" cy="259045"/>
    <xdr:sp macro="" textlink="">
      <xdr:nvSpPr>
        <xdr:cNvPr id="74" name="テキスト ボックス 73"/>
        <xdr:cNvSpPr txBox="1"/>
      </xdr:nvSpPr>
      <xdr:spPr>
        <a:xfrm>
          <a:off x="3924300" y="236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117335</xdr:rowOff>
    </xdr:from>
    <xdr:to>
      <xdr:col>19</xdr:col>
      <xdr:colOff>38100</xdr:colOff>
      <xdr:row>15</xdr:row>
      <xdr:rowOff>47485</xdr:rowOff>
    </xdr:to>
    <xdr:sp macro="" textlink="">
      <xdr:nvSpPr>
        <xdr:cNvPr id="75" name="楕円 74"/>
        <xdr:cNvSpPr/>
      </xdr:nvSpPr>
      <xdr:spPr bwMode="auto">
        <a:xfrm>
          <a:off x="3556000" y="256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57662</xdr:rowOff>
    </xdr:from>
    <xdr:ext cx="762000" cy="259045"/>
    <xdr:sp macro="" textlink="">
      <xdr:nvSpPr>
        <xdr:cNvPr id="76" name="テキスト ボックス 75"/>
        <xdr:cNvSpPr txBox="1"/>
      </xdr:nvSpPr>
      <xdr:spPr>
        <a:xfrm>
          <a:off x="3225800" y="23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96558</xdr:rowOff>
    </xdr:from>
    <xdr:to>
      <xdr:col>15</xdr:col>
      <xdr:colOff>101600</xdr:colOff>
      <xdr:row>15</xdr:row>
      <xdr:rowOff>26708</xdr:rowOff>
    </xdr:to>
    <xdr:sp macro="" textlink="">
      <xdr:nvSpPr>
        <xdr:cNvPr id="77" name="楕円 76"/>
        <xdr:cNvSpPr/>
      </xdr:nvSpPr>
      <xdr:spPr bwMode="auto">
        <a:xfrm>
          <a:off x="2857500" y="254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36885</xdr:rowOff>
    </xdr:from>
    <xdr:ext cx="762000" cy="259045"/>
    <xdr:sp macro="" textlink="">
      <xdr:nvSpPr>
        <xdr:cNvPr id="78" name="テキスト ボックス 77"/>
        <xdr:cNvSpPr txBox="1"/>
      </xdr:nvSpPr>
      <xdr:spPr>
        <a:xfrm>
          <a:off x="2527300" y="231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290971</xdr:rowOff>
    </xdr:from>
    <xdr:to>
      <xdr:col>29</xdr:col>
      <xdr:colOff>127000</xdr:colOff>
      <xdr:row>37</xdr:row>
      <xdr:rowOff>304984</xdr:rowOff>
    </xdr:to>
    <xdr:cxnSp macro="">
      <xdr:nvCxnSpPr>
        <xdr:cNvPr id="112" name="直線コネクタ 111"/>
        <xdr:cNvCxnSpPr/>
      </xdr:nvCxnSpPr>
      <xdr:spPr bwMode="auto">
        <a:xfrm flipV="1">
          <a:off x="5003800" y="7415671"/>
          <a:ext cx="6477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275748</xdr:rowOff>
    </xdr:from>
    <xdr:ext cx="762000" cy="259045"/>
    <xdr:sp macro="" textlink="">
      <xdr:nvSpPr>
        <xdr:cNvPr id="113" name="人口1人当たり決算額の推移平均値テキスト445"/>
        <xdr:cNvSpPr txBox="1"/>
      </xdr:nvSpPr>
      <xdr:spPr>
        <a:xfrm>
          <a:off x="5740400" y="7400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304984</xdr:rowOff>
    </xdr:from>
    <xdr:to>
      <xdr:col>26</xdr:col>
      <xdr:colOff>50800</xdr:colOff>
      <xdr:row>37</xdr:row>
      <xdr:rowOff>305666</xdr:rowOff>
    </xdr:to>
    <xdr:cxnSp macro="">
      <xdr:nvCxnSpPr>
        <xdr:cNvPr id="115" name="直線コネクタ 114"/>
        <xdr:cNvCxnSpPr/>
      </xdr:nvCxnSpPr>
      <xdr:spPr bwMode="auto">
        <a:xfrm flipV="1">
          <a:off x="4305300" y="7429684"/>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284787</xdr:rowOff>
    </xdr:from>
    <xdr:to>
      <xdr:col>22</xdr:col>
      <xdr:colOff>114300</xdr:colOff>
      <xdr:row>37</xdr:row>
      <xdr:rowOff>305666</xdr:rowOff>
    </xdr:to>
    <xdr:cxnSp macro="">
      <xdr:nvCxnSpPr>
        <xdr:cNvPr id="118" name="直線コネクタ 117"/>
        <xdr:cNvCxnSpPr/>
      </xdr:nvCxnSpPr>
      <xdr:spPr bwMode="auto">
        <a:xfrm>
          <a:off x="3606800" y="7409487"/>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273407</xdr:rowOff>
    </xdr:from>
    <xdr:to>
      <xdr:col>18</xdr:col>
      <xdr:colOff>177800</xdr:colOff>
      <xdr:row>37</xdr:row>
      <xdr:rowOff>284787</xdr:rowOff>
    </xdr:to>
    <xdr:cxnSp macro="">
      <xdr:nvCxnSpPr>
        <xdr:cNvPr id="121" name="直線コネクタ 120"/>
        <xdr:cNvCxnSpPr/>
      </xdr:nvCxnSpPr>
      <xdr:spPr bwMode="auto">
        <a:xfrm>
          <a:off x="2908300" y="7398107"/>
          <a:ext cx="698500" cy="1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240171</xdr:rowOff>
    </xdr:from>
    <xdr:to>
      <xdr:col>29</xdr:col>
      <xdr:colOff>177800</xdr:colOff>
      <xdr:row>37</xdr:row>
      <xdr:rowOff>341771</xdr:rowOff>
    </xdr:to>
    <xdr:sp macro="" textlink="">
      <xdr:nvSpPr>
        <xdr:cNvPr id="131" name="楕円 130"/>
        <xdr:cNvSpPr/>
      </xdr:nvSpPr>
      <xdr:spPr bwMode="auto">
        <a:xfrm>
          <a:off x="56007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85248</xdr:rowOff>
    </xdr:from>
    <xdr:ext cx="762000" cy="259045"/>
    <xdr:sp macro="" textlink="">
      <xdr:nvSpPr>
        <xdr:cNvPr id="132" name="人口1人当たり決算額の推移該当値テキスト445"/>
        <xdr:cNvSpPr txBox="1"/>
      </xdr:nvSpPr>
      <xdr:spPr>
        <a:xfrm>
          <a:off x="5740400" y="72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254184</xdr:rowOff>
    </xdr:from>
    <xdr:to>
      <xdr:col>26</xdr:col>
      <xdr:colOff>101600</xdr:colOff>
      <xdr:row>38</xdr:row>
      <xdr:rowOff>12884</xdr:rowOff>
    </xdr:to>
    <xdr:sp macro="" textlink="">
      <xdr:nvSpPr>
        <xdr:cNvPr id="133" name="楕円 132"/>
        <xdr:cNvSpPr/>
      </xdr:nvSpPr>
      <xdr:spPr bwMode="auto">
        <a:xfrm>
          <a:off x="4953000" y="737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23061</xdr:rowOff>
    </xdr:from>
    <xdr:ext cx="736600" cy="259045"/>
    <xdr:sp macro="" textlink="">
      <xdr:nvSpPr>
        <xdr:cNvPr id="134" name="テキスト ボックス 133"/>
        <xdr:cNvSpPr txBox="1"/>
      </xdr:nvSpPr>
      <xdr:spPr>
        <a:xfrm>
          <a:off x="4622800" y="714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254866</xdr:rowOff>
    </xdr:from>
    <xdr:to>
      <xdr:col>22</xdr:col>
      <xdr:colOff>165100</xdr:colOff>
      <xdr:row>38</xdr:row>
      <xdr:rowOff>13566</xdr:rowOff>
    </xdr:to>
    <xdr:sp macro="" textlink="">
      <xdr:nvSpPr>
        <xdr:cNvPr id="135" name="楕円 134"/>
        <xdr:cNvSpPr/>
      </xdr:nvSpPr>
      <xdr:spPr bwMode="auto">
        <a:xfrm>
          <a:off x="42545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23743</xdr:rowOff>
    </xdr:from>
    <xdr:ext cx="762000" cy="259045"/>
    <xdr:sp macro="" textlink="">
      <xdr:nvSpPr>
        <xdr:cNvPr id="136" name="テキスト ボックス 135"/>
        <xdr:cNvSpPr txBox="1"/>
      </xdr:nvSpPr>
      <xdr:spPr>
        <a:xfrm>
          <a:off x="3924300" y="71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233987</xdr:rowOff>
    </xdr:from>
    <xdr:to>
      <xdr:col>19</xdr:col>
      <xdr:colOff>38100</xdr:colOff>
      <xdr:row>37</xdr:row>
      <xdr:rowOff>335587</xdr:rowOff>
    </xdr:to>
    <xdr:sp macro="" textlink="">
      <xdr:nvSpPr>
        <xdr:cNvPr id="137" name="楕円 136"/>
        <xdr:cNvSpPr/>
      </xdr:nvSpPr>
      <xdr:spPr bwMode="auto">
        <a:xfrm>
          <a:off x="3556000" y="73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2864</xdr:rowOff>
    </xdr:from>
    <xdr:ext cx="762000" cy="259045"/>
    <xdr:sp macro="" textlink="">
      <xdr:nvSpPr>
        <xdr:cNvPr id="138" name="テキスト ボックス 137"/>
        <xdr:cNvSpPr txBox="1"/>
      </xdr:nvSpPr>
      <xdr:spPr>
        <a:xfrm>
          <a:off x="3225800" y="712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222607</xdr:rowOff>
    </xdr:from>
    <xdr:to>
      <xdr:col>15</xdr:col>
      <xdr:colOff>101600</xdr:colOff>
      <xdr:row>37</xdr:row>
      <xdr:rowOff>324207</xdr:rowOff>
    </xdr:to>
    <xdr:sp macro="" textlink="">
      <xdr:nvSpPr>
        <xdr:cNvPr id="139" name="楕円 138"/>
        <xdr:cNvSpPr/>
      </xdr:nvSpPr>
      <xdr:spPr bwMode="auto">
        <a:xfrm>
          <a:off x="28575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162934</xdr:rowOff>
    </xdr:from>
    <xdr:ext cx="762000" cy="259045"/>
    <xdr:sp macro="" textlink="">
      <xdr:nvSpPr>
        <xdr:cNvPr id="140" name="テキスト ボックス 139"/>
        <xdr:cNvSpPr txBox="1"/>
      </xdr:nvSpPr>
      <xdr:spPr>
        <a:xfrm>
          <a:off x="2527300" y="71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54242</xdr:rowOff>
    </xdr:from>
    <xdr:to>
      <xdr:col>24</xdr:col>
      <xdr:colOff>63500</xdr:colOff>
      <xdr:row>33</xdr:row>
      <xdr:rowOff>62014</xdr:rowOff>
    </xdr:to>
    <xdr:cxnSp macro="">
      <xdr:nvCxnSpPr>
        <xdr:cNvPr id="61" name="直線コネクタ 60"/>
        <xdr:cNvCxnSpPr/>
      </xdr:nvCxnSpPr>
      <xdr:spPr>
        <a:xfrm>
          <a:off x="3797300" y="571209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149504</xdr:rowOff>
    </xdr:from>
    <xdr:to>
      <xdr:col>19</xdr:col>
      <xdr:colOff>177800</xdr:colOff>
      <xdr:row>33</xdr:row>
      <xdr:rowOff>54242</xdr:rowOff>
    </xdr:to>
    <xdr:cxnSp macro="">
      <xdr:nvCxnSpPr>
        <xdr:cNvPr id="64" name="直線コネクタ 63"/>
        <xdr:cNvCxnSpPr/>
      </xdr:nvCxnSpPr>
      <xdr:spPr>
        <a:xfrm>
          <a:off x="2908300" y="5635904"/>
          <a:ext cx="889000" cy="7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118301</xdr:rowOff>
    </xdr:from>
    <xdr:to>
      <xdr:col>15</xdr:col>
      <xdr:colOff>50800</xdr:colOff>
      <xdr:row>32</xdr:row>
      <xdr:rowOff>149504</xdr:rowOff>
    </xdr:to>
    <xdr:cxnSp macro="">
      <xdr:nvCxnSpPr>
        <xdr:cNvPr id="67" name="直線コネクタ 66"/>
        <xdr:cNvCxnSpPr/>
      </xdr:nvCxnSpPr>
      <xdr:spPr>
        <a:xfrm>
          <a:off x="2019300" y="5604701"/>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90843</xdr:rowOff>
    </xdr:from>
    <xdr:to>
      <xdr:col>10</xdr:col>
      <xdr:colOff>114300</xdr:colOff>
      <xdr:row>32</xdr:row>
      <xdr:rowOff>118301</xdr:rowOff>
    </xdr:to>
    <xdr:cxnSp macro="">
      <xdr:nvCxnSpPr>
        <xdr:cNvPr id="70" name="直線コネクタ 69"/>
        <xdr:cNvCxnSpPr/>
      </xdr:nvCxnSpPr>
      <xdr:spPr>
        <a:xfrm>
          <a:off x="1130300" y="5577243"/>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11214</xdr:rowOff>
    </xdr:from>
    <xdr:to>
      <xdr:col>24</xdr:col>
      <xdr:colOff>114300</xdr:colOff>
      <xdr:row>33</xdr:row>
      <xdr:rowOff>112814</xdr:rowOff>
    </xdr:to>
    <xdr:sp macro="" textlink="">
      <xdr:nvSpPr>
        <xdr:cNvPr id="80" name="楕円 79"/>
        <xdr:cNvSpPr/>
      </xdr:nvSpPr>
      <xdr:spPr>
        <a:xfrm>
          <a:off x="4584700" y="56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34091</xdr:rowOff>
    </xdr:from>
    <xdr:ext cx="599010" cy="259045"/>
    <xdr:sp macro="" textlink="">
      <xdr:nvSpPr>
        <xdr:cNvPr id="81" name="人件費該当値テキスト"/>
        <xdr:cNvSpPr txBox="1"/>
      </xdr:nvSpPr>
      <xdr:spPr>
        <a:xfrm>
          <a:off x="4686300" y="55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3442</xdr:rowOff>
    </xdr:from>
    <xdr:to>
      <xdr:col>20</xdr:col>
      <xdr:colOff>38100</xdr:colOff>
      <xdr:row>33</xdr:row>
      <xdr:rowOff>105042</xdr:rowOff>
    </xdr:to>
    <xdr:sp macro="" textlink="">
      <xdr:nvSpPr>
        <xdr:cNvPr id="82" name="楕円 81"/>
        <xdr:cNvSpPr/>
      </xdr:nvSpPr>
      <xdr:spPr>
        <a:xfrm>
          <a:off x="3746500" y="56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121569</xdr:rowOff>
    </xdr:from>
    <xdr:ext cx="599010" cy="259045"/>
    <xdr:sp macro="" textlink="">
      <xdr:nvSpPr>
        <xdr:cNvPr id="83" name="テキスト ボックス 82"/>
        <xdr:cNvSpPr txBox="1"/>
      </xdr:nvSpPr>
      <xdr:spPr>
        <a:xfrm>
          <a:off x="3497795" y="543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98704</xdr:rowOff>
    </xdr:from>
    <xdr:to>
      <xdr:col>15</xdr:col>
      <xdr:colOff>101600</xdr:colOff>
      <xdr:row>33</xdr:row>
      <xdr:rowOff>28854</xdr:rowOff>
    </xdr:to>
    <xdr:sp macro="" textlink="">
      <xdr:nvSpPr>
        <xdr:cNvPr id="84" name="楕円 83"/>
        <xdr:cNvSpPr/>
      </xdr:nvSpPr>
      <xdr:spPr>
        <a:xfrm>
          <a:off x="2857500" y="55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45381</xdr:rowOff>
    </xdr:from>
    <xdr:ext cx="599010" cy="259045"/>
    <xdr:sp macro="" textlink="">
      <xdr:nvSpPr>
        <xdr:cNvPr id="85" name="テキスト ボックス 84"/>
        <xdr:cNvSpPr txBox="1"/>
      </xdr:nvSpPr>
      <xdr:spPr>
        <a:xfrm>
          <a:off x="2608795" y="536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67501</xdr:rowOff>
    </xdr:from>
    <xdr:to>
      <xdr:col>10</xdr:col>
      <xdr:colOff>165100</xdr:colOff>
      <xdr:row>32</xdr:row>
      <xdr:rowOff>169101</xdr:rowOff>
    </xdr:to>
    <xdr:sp macro="" textlink="">
      <xdr:nvSpPr>
        <xdr:cNvPr id="86" name="楕円 85"/>
        <xdr:cNvSpPr/>
      </xdr:nvSpPr>
      <xdr:spPr>
        <a:xfrm>
          <a:off x="1968500" y="5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14178</xdr:rowOff>
    </xdr:from>
    <xdr:ext cx="599010" cy="259045"/>
    <xdr:sp macro="" textlink="">
      <xdr:nvSpPr>
        <xdr:cNvPr id="87" name="テキスト ボックス 86"/>
        <xdr:cNvSpPr txBox="1"/>
      </xdr:nvSpPr>
      <xdr:spPr>
        <a:xfrm>
          <a:off x="1719795" y="53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40043</xdr:rowOff>
    </xdr:from>
    <xdr:to>
      <xdr:col>6</xdr:col>
      <xdr:colOff>38100</xdr:colOff>
      <xdr:row>32</xdr:row>
      <xdr:rowOff>141643</xdr:rowOff>
    </xdr:to>
    <xdr:sp macro="" textlink="">
      <xdr:nvSpPr>
        <xdr:cNvPr id="88" name="楕円 87"/>
        <xdr:cNvSpPr/>
      </xdr:nvSpPr>
      <xdr:spPr>
        <a:xfrm>
          <a:off x="1079500" y="55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158170</xdr:rowOff>
    </xdr:from>
    <xdr:ext cx="599010" cy="259045"/>
    <xdr:sp macro="" textlink="">
      <xdr:nvSpPr>
        <xdr:cNvPr id="89" name="テキスト ボックス 88"/>
        <xdr:cNvSpPr txBox="1"/>
      </xdr:nvSpPr>
      <xdr:spPr>
        <a:xfrm>
          <a:off x="830795" y="53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71469</xdr:rowOff>
    </xdr:from>
    <xdr:to>
      <xdr:col>24</xdr:col>
      <xdr:colOff>63500</xdr:colOff>
      <xdr:row>54</xdr:row>
      <xdr:rowOff>84661</xdr:rowOff>
    </xdr:to>
    <xdr:cxnSp macro="">
      <xdr:nvCxnSpPr>
        <xdr:cNvPr id="121" name="直線コネクタ 120"/>
        <xdr:cNvCxnSpPr/>
      </xdr:nvCxnSpPr>
      <xdr:spPr>
        <a:xfrm flipV="1">
          <a:off x="3797300" y="9329769"/>
          <a:ext cx="8382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84661</xdr:rowOff>
    </xdr:from>
    <xdr:to>
      <xdr:col>19</xdr:col>
      <xdr:colOff>177800</xdr:colOff>
      <xdr:row>55</xdr:row>
      <xdr:rowOff>90083</xdr:rowOff>
    </xdr:to>
    <xdr:cxnSp macro="">
      <xdr:nvCxnSpPr>
        <xdr:cNvPr id="124" name="直線コネクタ 123"/>
        <xdr:cNvCxnSpPr/>
      </xdr:nvCxnSpPr>
      <xdr:spPr>
        <a:xfrm flipV="1">
          <a:off x="2908300" y="9342961"/>
          <a:ext cx="889000" cy="1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67789</xdr:rowOff>
    </xdr:from>
    <xdr:to>
      <xdr:col>15</xdr:col>
      <xdr:colOff>50800</xdr:colOff>
      <xdr:row>55</xdr:row>
      <xdr:rowOff>90083</xdr:rowOff>
    </xdr:to>
    <xdr:cxnSp macro="">
      <xdr:nvCxnSpPr>
        <xdr:cNvPr id="127" name="直線コネクタ 126"/>
        <xdr:cNvCxnSpPr/>
      </xdr:nvCxnSpPr>
      <xdr:spPr>
        <a:xfrm>
          <a:off x="2019300" y="9497539"/>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67789</xdr:rowOff>
    </xdr:from>
    <xdr:to>
      <xdr:col>10</xdr:col>
      <xdr:colOff>114300</xdr:colOff>
      <xdr:row>55</xdr:row>
      <xdr:rowOff>118734</xdr:rowOff>
    </xdr:to>
    <xdr:cxnSp macro="">
      <xdr:nvCxnSpPr>
        <xdr:cNvPr id="130" name="直線コネクタ 129"/>
        <xdr:cNvCxnSpPr/>
      </xdr:nvCxnSpPr>
      <xdr:spPr>
        <a:xfrm flipV="1">
          <a:off x="1130300" y="9497539"/>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20669</xdr:rowOff>
    </xdr:from>
    <xdr:to>
      <xdr:col>24</xdr:col>
      <xdr:colOff>114300</xdr:colOff>
      <xdr:row>54</xdr:row>
      <xdr:rowOff>122269</xdr:rowOff>
    </xdr:to>
    <xdr:sp macro="" textlink="">
      <xdr:nvSpPr>
        <xdr:cNvPr id="140" name="楕円 139"/>
        <xdr:cNvSpPr/>
      </xdr:nvSpPr>
      <xdr:spPr>
        <a:xfrm>
          <a:off x="4584700" y="92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43546</xdr:rowOff>
    </xdr:from>
    <xdr:ext cx="599010" cy="259045"/>
    <xdr:sp macro="" textlink="">
      <xdr:nvSpPr>
        <xdr:cNvPr id="141" name="物件費該当値テキスト"/>
        <xdr:cNvSpPr txBox="1"/>
      </xdr:nvSpPr>
      <xdr:spPr>
        <a:xfrm>
          <a:off x="4686300" y="913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33861</xdr:rowOff>
    </xdr:from>
    <xdr:to>
      <xdr:col>20</xdr:col>
      <xdr:colOff>38100</xdr:colOff>
      <xdr:row>54</xdr:row>
      <xdr:rowOff>135461</xdr:rowOff>
    </xdr:to>
    <xdr:sp macro="" textlink="">
      <xdr:nvSpPr>
        <xdr:cNvPr id="142" name="楕円 141"/>
        <xdr:cNvSpPr/>
      </xdr:nvSpPr>
      <xdr:spPr>
        <a:xfrm>
          <a:off x="3746500" y="92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151988</xdr:rowOff>
    </xdr:from>
    <xdr:ext cx="599010" cy="259045"/>
    <xdr:sp macro="" textlink="">
      <xdr:nvSpPr>
        <xdr:cNvPr id="143" name="テキスト ボックス 142"/>
        <xdr:cNvSpPr txBox="1"/>
      </xdr:nvSpPr>
      <xdr:spPr>
        <a:xfrm>
          <a:off x="3497795" y="906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39283</xdr:rowOff>
    </xdr:from>
    <xdr:to>
      <xdr:col>15</xdr:col>
      <xdr:colOff>101600</xdr:colOff>
      <xdr:row>55</xdr:row>
      <xdr:rowOff>140883</xdr:rowOff>
    </xdr:to>
    <xdr:sp macro="" textlink="">
      <xdr:nvSpPr>
        <xdr:cNvPr id="144" name="楕円 143"/>
        <xdr:cNvSpPr/>
      </xdr:nvSpPr>
      <xdr:spPr>
        <a:xfrm>
          <a:off x="2857500" y="9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157410</xdr:rowOff>
    </xdr:from>
    <xdr:ext cx="534377" cy="259045"/>
    <xdr:sp macro="" textlink="">
      <xdr:nvSpPr>
        <xdr:cNvPr id="145" name="テキスト ボックス 144"/>
        <xdr:cNvSpPr txBox="1"/>
      </xdr:nvSpPr>
      <xdr:spPr>
        <a:xfrm>
          <a:off x="2641111" y="92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16989</xdr:rowOff>
    </xdr:from>
    <xdr:to>
      <xdr:col>10</xdr:col>
      <xdr:colOff>165100</xdr:colOff>
      <xdr:row>55</xdr:row>
      <xdr:rowOff>118589</xdr:rowOff>
    </xdr:to>
    <xdr:sp macro="" textlink="">
      <xdr:nvSpPr>
        <xdr:cNvPr id="146" name="楕円 145"/>
        <xdr:cNvSpPr/>
      </xdr:nvSpPr>
      <xdr:spPr>
        <a:xfrm>
          <a:off x="1968500" y="9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135116</xdr:rowOff>
    </xdr:from>
    <xdr:ext cx="534377" cy="259045"/>
    <xdr:sp macro="" textlink="">
      <xdr:nvSpPr>
        <xdr:cNvPr id="147" name="テキスト ボックス 146"/>
        <xdr:cNvSpPr txBox="1"/>
      </xdr:nvSpPr>
      <xdr:spPr>
        <a:xfrm>
          <a:off x="1752111" y="92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67934</xdr:rowOff>
    </xdr:from>
    <xdr:to>
      <xdr:col>6</xdr:col>
      <xdr:colOff>38100</xdr:colOff>
      <xdr:row>55</xdr:row>
      <xdr:rowOff>169534</xdr:rowOff>
    </xdr:to>
    <xdr:sp macro="" textlink="">
      <xdr:nvSpPr>
        <xdr:cNvPr id="148" name="楕円 147"/>
        <xdr:cNvSpPr/>
      </xdr:nvSpPr>
      <xdr:spPr>
        <a:xfrm>
          <a:off x="1079500" y="94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14611</xdr:rowOff>
    </xdr:from>
    <xdr:ext cx="534377" cy="259045"/>
    <xdr:sp macro="" textlink="">
      <xdr:nvSpPr>
        <xdr:cNvPr id="149" name="テキスト ボックス 148"/>
        <xdr:cNvSpPr txBox="1"/>
      </xdr:nvSpPr>
      <xdr:spPr>
        <a:xfrm>
          <a:off x="863111" y="92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111330</xdr:rowOff>
    </xdr:from>
    <xdr:to>
      <xdr:col>24</xdr:col>
      <xdr:colOff>63500</xdr:colOff>
      <xdr:row>76</xdr:row>
      <xdr:rowOff>7913</xdr:rowOff>
    </xdr:to>
    <xdr:cxnSp macro="">
      <xdr:nvCxnSpPr>
        <xdr:cNvPr id="176" name="直線コネクタ 175"/>
        <xdr:cNvCxnSpPr/>
      </xdr:nvCxnSpPr>
      <xdr:spPr>
        <a:xfrm>
          <a:off x="3797300" y="12970080"/>
          <a:ext cx="8382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111330</xdr:rowOff>
    </xdr:from>
    <xdr:to>
      <xdr:col>19</xdr:col>
      <xdr:colOff>177800</xdr:colOff>
      <xdr:row>76</xdr:row>
      <xdr:rowOff>35641</xdr:rowOff>
    </xdr:to>
    <xdr:cxnSp macro="">
      <xdr:nvCxnSpPr>
        <xdr:cNvPr id="179" name="直線コネクタ 178"/>
        <xdr:cNvCxnSpPr/>
      </xdr:nvCxnSpPr>
      <xdr:spPr>
        <a:xfrm flipV="1">
          <a:off x="2908300" y="12970080"/>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35641</xdr:rowOff>
    </xdr:from>
    <xdr:to>
      <xdr:col>15</xdr:col>
      <xdr:colOff>50800</xdr:colOff>
      <xdr:row>76</xdr:row>
      <xdr:rowOff>56809</xdr:rowOff>
    </xdr:to>
    <xdr:cxnSp macro="">
      <xdr:nvCxnSpPr>
        <xdr:cNvPr id="182" name="直線コネクタ 181"/>
        <xdr:cNvCxnSpPr/>
      </xdr:nvCxnSpPr>
      <xdr:spPr>
        <a:xfrm flipV="1">
          <a:off x="2019300" y="13065841"/>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48512</xdr:rowOff>
    </xdr:from>
    <xdr:to>
      <xdr:col>10</xdr:col>
      <xdr:colOff>114300</xdr:colOff>
      <xdr:row>76</xdr:row>
      <xdr:rowOff>56809</xdr:rowOff>
    </xdr:to>
    <xdr:cxnSp macro="">
      <xdr:nvCxnSpPr>
        <xdr:cNvPr id="185" name="直線コネクタ 184"/>
        <xdr:cNvCxnSpPr/>
      </xdr:nvCxnSpPr>
      <xdr:spPr>
        <a:xfrm>
          <a:off x="1130300" y="13078712"/>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128562</xdr:rowOff>
    </xdr:from>
    <xdr:to>
      <xdr:col>24</xdr:col>
      <xdr:colOff>114300</xdr:colOff>
      <xdr:row>76</xdr:row>
      <xdr:rowOff>58713</xdr:rowOff>
    </xdr:to>
    <xdr:sp macro="" textlink="">
      <xdr:nvSpPr>
        <xdr:cNvPr id="195" name="楕円 194"/>
        <xdr:cNvSpPr/>
      </xdr:nvSpPr>
      <xdr:spPr>
        <a:xfrm>
          <a:off x="4584700" y="1298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151439</xdr:rowOff>
    </xdr:from>
    <xdr:ext cx="534377" cy="259045"/>
    <xdr:sp macro="" textlink="">
      <xdr:nvSpPr>
        <xdr:cNvPr id="196" name="維持補修費該当値テキスト"/>
        <xdr:cNvSpPr txBox="1"/>
      </xdr:nvSpPr>
      <xdr:spPr>
        <a:xfrm>
          <a:off x="4686300" y="128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60530</xdr:rowOff>
    </xdr:from>
    <xdr:to>
      <xdr:col>20</xdr:col>
      <xdr:colOff>38100</xdr:colOff>
      <xdr:row>75</xdr:row>
      <xdr:rowOff>162130</xdr:rowOff>
    </xdr:to>
    <xdr:sp macro="" textlink="">
      <xdr:nvSpPr>
        <xdr:cNvPr id="197" name="楕円 196"/>
        <xdr:cNvSpPr/>
      </xdr:nvSpPr>
      <xdr:spPr>
        <a:xfrm>
          <a:off x="3746500" y="129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7207</xdr:rowOff>
    </xdr:from>
    <xdr:ext cx="534377" cy="259045"/>
    <xdr:sp macro="" textlink="">
      <xdr:nvSpPr>
        <xdr:cNvPr id="198" name="テキスト ボックス 197"/>
        <xdr:cNvSpPr txBox="1"/>
      </xdr:nvSpPr>
      <xdr:spPr>
        <a:xfrm>
          <a:off x="3530111" y="126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156291</xdr:rowOff>
    </xdr:from>
    <xdr:to>
      <xdr:col>15</xdr:col>
      <xdr:colOff>101600</xdr:colOff>
      <xdr:row>76</xdr:row>
      <xdr:rowOff>86441</xdr:rowOff>
    </xdr:to>
    <xdr:sp macro="" textlink="">
      <xdr:nvSpPr>
        <xdr:cNvPr id="199" name="楕円 198"/>
        <xdr:cNvSpPr/>
      </xdr:nvSpPr>
      <xdr:spPr>
        <a:xfrm>
          <a:off x="2857500" y="130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102968</xdr:rowOff>
    </xdr:from>
    <xdr:ext cx="534377" cy="259045"/>
    <xdr:sp macro="" textlink="">
      <xdr:nvSpPr>
        <xdr:cNvPr id="200" name="テキスト ボックス 199"/>
        <xdr:cNvSpPr txBox="1"/>
      </xdr:nvSpPr>
      <xdr:spPr>
        <a:xfrm>
          <a:off x="2641111" y="127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6009</xdr:rowOff>
    </xdr:from>
    <xdr:to>
      <xdr:col>10</xdr:col>
      <xdr:colOff>165100</xdr:colOff>
      <xdr:row>76</xdr:row>
      <xdr:rowOff>107609</xdr:rowOff>
    </xdr:to>
    <xdr:sp macro="" textlink="">
      <xdr:nvSpPr>
        <xdr:cNvPr id="201" name="楕円 200"/>
        <xdr:cNvSpPr/>
      </xdr:nvSpPr>
      <xdr:spPr>
        <a:xfrm>
          <a:off x="1968500" y="130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124137</xdr:rowOff>
    </xdr:from>
    <xdr:ext cx="534377" cy="259045"/>
    <xdr:sp macro="" textlink="">
      <xdr:nvSpPr>
        <xdr:cNvPr id="202" name="テキスト ボックス 201"/>
        <xdr:cNvSpPr txBox="1"/>
      </xdr:nvSpPr>
      <xdr:spPr>
        <a:xfrm>
          <a:off x="1752111" y="128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169162</xdr:rowOff>
    </xdr:from>
    <xdr:to>
      <xdr:col>6</xdr:col>
      <xdr:colOff>38100</xdr:colOff>
      <xdr:row>76</xdr:row>
      <xdr:rowOff>99312</xdr:rowOff>
    </xdr:to>
    <xdr:sp macro="" textlink="">
      <xdr:nvSpPr>
        <xdr:cNvPr id="203" name="楕円 202"/>
        <xdr:cNvSpPr/>
      </xdr:nvSpPr>
      <xdr:spPr>
        <a:xfrm>
          <a:off x="1079500" y="130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115839</xdr:rowOff>
    </xdr:from>
    <xdr:ext cx="534377" cy="259045"/>
    <xdr:sp macro="" textlink="">
      <xdr:nvSpPr>
        <xdr:cNvPr id="204" name="テキスト ボックス 203"/>
        <xdr:cNvSpPr txBox="1"/>
      </xdr:nvSpPr>
      <xdr:spPr>
        <a:xfrm>
          <a:off x="863111" y="128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22771</xdr:rowOff>
    </xdr:from>
    <xdr:to>
      <xdr:col>24</xdr:col>
      <xdr:colOff>63500</xdr:colOff>
      <xdr:row>97</xdr:row>
      <xdr:rowOff>32169</xdr:rowOff>
    </xdr:to>
    <xdr:cxnSp macro="">
      <xdr:nvCxnSpPr>
        <xdr:cNvPr id="234" name="直線コネクタ 233"/>
        <xdr:cNvCxnSpPr/>
      </xdr:nvCxnSpPr>
      <xdr:spPr>
        <a:xfrm flipV="1">
          <a:off x="3797300" y="16653421"/>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153339</xdr:rowOff>
    </xdr:from>
    <xdr:to>
      <xdr:col>19</xdr:col>
      <xdr:colOff>177800</xdr:colOff>
      <xdr:row>97</xdr:row>
      <xdr:rowOff>32169</xdr:rowOff>
    </xdr:to>
    <xdr:cxnSp macro="">
      <xdr:nvCxnSpPr>
        <xdr:cNvPr id="237" name="直線コネクタ 236"/>
        <xdr:cNvCxnSpPr/>
      </xdr:nvCxnSpPr>
      <xdr:spPr>
        <a:xfrm>
          <a:off x="2908300" y="1661253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153339</xdr:rowOff>
    </xdr:from>
    <xdr:to>
      <xdr:col>15</xdr:col>
      <xdr:colOff>50800</xdr:colOff>
      <xdr:row>97</xdr:row>
      <xdr:rowOff>19659</xdr:rowOff>
    </xdr:to>
    <xdr:cxnSp macro="">
      <xdr:nvCxnSpPr>
        <xdr:cNvPr id="240" name="直線コネクタ 239"/>
        <xdr:cNvCxnSpPr/>
      </xdr:nvCxnSpPr>
      <xdr:spPr>
        <a:xfrm flipV="1">
          <a:off x="2019300" y="16612539"/>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19659</xdr:rowOff>
    </xdr:from>
    <xdr:to>
      <xdr:col>10</xdr:col>
      <xdr:colOff>114300</xdr:colOff>
      <xdr:row>97</xdr:row>
      <xdr:rowOff>27279</xdr:rowOff>
    </xdr:to>
    <xdr:cxnSp macro="">
      <xdr:nvCxnSpPr>
        <xdr:cNvPr id="243" name="直線コネクタ 242"/>
        <xdr:cNvCxnSpPr/>
      </xdr:nvCxnSpPr>
      <xdr:spPr>
        <a:xfrm flipV="1">
          <a:off x="1130300" y="166503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143421</xdr:rowOff>
    </xdr:from>
    <xdr:to>
      <xdr:col>24</xdr:col>
      <xdr:colOff>114300</xdr:colOff>
      <xdr:row>97</xdr:row>
      <xdr:rowOff>73571</xdr:rowOff>
    </xdr:to>
    <xdr:sp macro="" textlink="">
      <xdr:nvSpPr>
        <xdr:cNvPr id="253" name="楕円 252"/>
        <xdr:cNvSpPr/>
      </xdr:nvSpPr>
      <xdr:spPr>
        <a:xfrm>
          <a:off x="45847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121848</xdr:rowOff>
    </xdr:from>
    <xdr:ext cx="534377" cy="259045"/>
    <xdr:sp macro="" textlink="">
      <xdr:nvSpPr>
        <xdr:cNvPr id="254" name="扶助費該当値テキスト"/>
        <xdr:cNvSpPr txBox="1"/>
      </xdr:nvSpPr>
      <xdr:spPr>
        <a:xfrm>
          <a:off x="4686300"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152819</xdr:rowOff>
    </xdr:from>
    <xdr:to>
      <xdr:col>20</xdr:col>
      <xdr:colOff>38100</xdr:colOff>
      <xdr:row>97</xdr:row>
      <xdr:rowOff>82969</xdr:rowOff>
    </xdr:to>
    <xdr:sp macro="" textlink="">
      <xdr:nvSpPr>
        <xdr:cNvPr id="255" name="楕円 254"/>
        <xdr:cNvSpPr/>
      </xdr:nvSpPr>
      <xdr:spPr>
        <a:xfrm>
          <a:off x="3746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74096</xdr:rowOff>
    </xdr:from>
    <xdr:ext cx="534377" cy="259045"/>
    <xdr:sp macro="" textlink="">
      <xdr:nvSpPr>
        <xdr:cNvPr id="256" name="テキスト ボックス 255"/>
        <xdr:cNvSpPr txBox="1"/>
      </xdr:nvSpPr>
      <xdr:spPr>
        <a:xfrm>
          <a:off x="3530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102539</xdr:rowOff>
    </xdr:from>
    <xdr:to>
      <xdr:col>15</xdr:col>
      <xdr:colOff>101600</xdr:colOff>
      <xdr:row>97</xdr:row>
      <xdr:rowOff>32689</xdr:rowOff>
    </xdr:to>
    <xdr:sp macro="" textlink="">
      <xdr:nvSpPr>
        <xdr:cNvPr id="257" name="楕円 256"/>
        <xdr:cNvSpPr/>
      </xdr:nvSpPr>
      <xdr:spPr>
        <a:xfrm>
          <a:off x="2857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23816</xdr:rowOff>
    </xdr:from>
    <xdr:ext cx="534377" cy="259045"/>
    <xdr:sp macro="" textlink="">
      <xdr:nvSpPr>
        <xdr:cNvPr id="258" name="テキスト ボックス 257"/>
        <xdr:cNvSpPr txBox="1"/>
      </xdr:nvSpPr>
      <xdr:spPr>
        <a:xfrm>
          <a:off x="2641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140309</xdr:rowOff>
    </xdr:from>
    <xdr:to>
      <xdr:col>10</xdr:col>
      <xdr:colOff>165100</xdr:colOff>
      <xdr:row>97</xdr:row>
      <xdr:rowOff>70459</xdr:rowOff>
    </xdr:to>
    <xdr:sp macro="" textlink="">
      <xdr:nvSpPr>
        <xdr:cNvPr id="259" name="楕円 258"/>
        <xdr:cNvSpPr/>
      </xdr:nvSpPr>
      <xdr:spPr>
        <a:xfrm>
          <a:off x="19685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61586</xdr:rowOff>
    </xdr:from>
    <xdr:ext cx="534377" cy="259045"/>
    <xdr:sp macro="" textlink="">
      <xdr:nvSpPr>
        <xdr:cNvPr id="260" name="テキスト ボックス 259"/>
        <xdr:cNvSpPr txBox="1"/>
      </xdr:nvSpPr>
      <xdr:spPr>
        <a:xfrm>
          <a:off x="1752111" y="166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147929</xdr:rowOff>
    </xdr:from>
    <xdr:to>
      <xdr:col>6</xdr:col>
      <xdr:colOff>38100</xdr:colOff>
      <xdr:row>97</xdr:row>
      <xdr:rowOff>78079</xdr:rowOff>
    </xdr:to>
    <xdr:sp macro="" textlink="">
      <xdr:nvSpPr>
        <xdr:cNvPr id="261" name="楕円 260"/>
        <xdr:cNvSpPr/>
      </xdr:nvSpPr>
      <xdr:spPr>
        <a:xfrm>
          <a:off x="1079500" y="16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94606</xdr:rowOff>
    </xdr:from>
    <xdr:ext cx="534377" cy="259045"/>
    <xdr:sp macro="" textlink="">
      <xdr:nvSpPr>
        <xdr:cNvPr id="262" name="テキスト ボックス 261"/>
        <xdr:cNvSpPr txBox="1"/>
      </xdr:nvSpPr>
      <xdr:spPr>
        <a:xfrm>
          <a:off x="863111" y="163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17445</xdr:rowOff>
    </xdr:from>
    <xdr:to>
      <xdr:col>55</xdr:col>
      <xdr:colOff>0</xdr:colOff>
      <xdr:row>34</xdr:row>
      <xdr:rowOff>64597</xdr:rowOff>
    </xdr:to>
    <xdr:cxnSp macro="">
      <xdr:nvCxnSpPr>
        <xdr:cNvPr id="291" name="直線コネクタ 290"/>
        <xdr:cNvCxnSpPr/>
      </xdr:nvCxnSpPr>
      <xdr:spPr>
        <a:xfrm>
          <a:off x="9639300" y="5846745"/>
          <a:ext cx="838200" cy="4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17445</xdr:rowOff>
    </xdr:from>
    <xdr:to>
      <xdr:col>50</xdr:col>
      <xdr:colOff>114300</xdr:colOff>
      <xdr:row>35</xdr:row>
      <xdr:rowOff>52116</xdr:rowOff>
    </xdr:to>
    <xdr:cxnSp macro="">
      <xdr:nvCxnSpPr>
        <xdr:cNvPr id="294" name="直線コネクタ 293"/>
        <xdr:cNvCxnSpPr/>
      </xdr:nvCxnSpPr>
      <xdr:spPr>
        <a:xfrm flipV="1">
          <a:off x="8750300" y="5846745"/>
          <a:ext cx="8890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52116</xdr:rowOff>
    </xdr:from>
    <xdr:to>
      <xdr:col>45</xdr:col>
      <xdr:colOff>177800</xdr:colOff>
      <xdr:row>35</xdr:row>
      <xdr:rowOff>125413</xdr:rowOff>
    </xdr:to>
    <xdr:cxnSp macro="">
      <xdr:nvCxnSpPr>
        <xdr:cNvPr id="297" name="直線コネクタ 296"/>
        <xdr:cNvCxnSpPr/>
      </xdr:nvCxnSpPr>
      <xdr:spPr>
        <a:xfrm flipV="1">
          <a:off x="7861300" y="6052866"/>
          <a:ext cx="889000" cy="7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125413</xdr:rowOff>
    </xdr:from>
    <xdr:to>
      <xdr:col>41</xdr:col>
      <xdr:colOff>50800</xdr:colOff>
      <xdr:row>36</xdr:row>
      <xdr:rowOff>17262</xdr:rowOff>
    </xdr:to>
    <xdr:cxnSp macro="">
      <xdr:nvCxnSpPr>
        <xdr:cNvPr id="300" name="直線コネクタ 299"/>
        <xdr:cNvCxnSpPr/>
      </xdr:nvCxnSpPr>
      <xdr:spPr>
        <a:xfrm flipV="1">
          <a:off x="6972300" y="612616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13797</xdr:rowOff>
    </xdr:from>
    <xdr:to>
      <xdr:col>55</xdr:col>
      <xdr:colOff>50800</xdr:colOff>
      <xdr:row>34</xdr:row>
      <xdr:rowOff>115397</xdr:rowOff>
    </xdr:to>
    <xdr:sp macro="" textlink="">
      <xdr:nvSpPr>
        <xdr:cNvPr id="310" name="楕円 309"/>
        <xdr:cNvSpPr/>
      </xdr:nvSpPr>
      <xdr:spPr>
        <a:xfrm>
          <a:off x="10426700" y="5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36674</xdr:rowOff>
    </xdr:from>
    <xdr:ext cx="599010" cy="259045"/>
    <xdr:sp macro="" textlink="">
      <xdr:nvSpPr>
        <xdr:cNvPr id="311" name="補助費等該当値テキスト"/>
        <xdr:cNvSpPr txBox="1"/>
      </xdr:nvSpPr>
      <xdr:spPr>
        <a:xfrm>
          <a:off x="10528300" y="56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138095</xdr:rowOff>
    </xdr:from>
    <xdr:to>
      <xdr:col>50</xdr:col>
      <xdr:colOff>165100</xdr:colOff>
      <xdr:row>34</xdr:row>
      <xdr:rowOff>68245</xdr:rowOff>
    </xdr:to>
    <xdr:sp macro="" textlink="">
      <xdr:nvSpPr>
        <xdr:cNvPr id="312" name="楕円 311"/>
        <xdr:cNvSpPr/>
      </xdr:nvSpPr>
      <xdr:spPr>
        <a:xfrm>
          <a:off x="9588500" y="5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84772</xdr:rowOff>
    </xdr:from>
    <xdr:ext cx="599010" cy="259045"/>
    <xdr:sp macro="" textlink="">
      <xdr:nvSpPr>
        <xdr:cNvPr id="313" name="テキスト ボックス 312"/>
        <xdr:cNvSpPr txBox="1"/>
      </xdr:nvSpPr>
      <xdr:spPr>
        <a:xfrm>
          <a:off x="9339795" y="557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1316</xdr:rowOff>
    </xdr:from>
    <xdr:to>
      <xdr:col>46</xdr:col>
      <xdr:colOff>38100</xdr:colOff>
      <xdr:row>35</xdr:row>
      <xdr:rowOff>102916</xdr:rowOff>
    </xdr:to>
    <xdr:sp macro="" textlink="">
      <xdr:nvSpPr>
        <xdr:cNvPr id="314" name="楕円 313"/>
        <xdr:cNvSpPr/>
      </xdr:nvSpPr>
      <xdr:spPr>
        <a:xfrm>
          <a:off x="8699500" y="60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119443</xdr:rowOff>
    </xdr:from>
    <xdr:ext cx="534377" cy="259045"/>
    <xdr:sp macro="" textlink="">
      <xdr:nvSpPr>
        <xdr:cNvPr id="315" name="テキスト ボックス 314"/>
        <xdr:cNvSpPr txBox="1"/>
      </xdr:nvSpPr>
      <xdr:spPr>
        <a:xfrm>
          <a:off x="8483111" y="57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74613</xdr:rowOff>
    </xdr:from>
    <xdr:to>
      <xdr:col>41</xdr:col>
      <xdr:colOff>101600</xdr:colOff>
      <xdr:row>36</xdr:row>
      <xdr:rowOff>4763</xdr:rowOff>
    </xdr:to>
    <xdr:sp macro="" textlink="">
      <xdr:nvSpPr>
        <xdr:cNvPr id="316" name="楕円 315"/>
        <xdr:cNvSpPr/>
      </xdr:nvSpPr>
      <xdr:spPr>
        <a:xfrm>
          <a:off x="7810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21290</xdr:rowOff>
    </xdr:from>
    <xdr:ext cx="534377" cy="259045"/>
    <xdr:sp macro="" textlink="">
      <xdr:nvSpPr>
        <xdr:cNvPr id="317" name="テキスト ボックス 316"/>
        <xdr:cNvSpPr txBox="1"/>
      </xdr:nvSpPr>
      <xdr:spPr>
        <a:xfrm>
          <a:off x="7594111" y="58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137912</xdr:rowOff>
    </xdr:from>
    <xdr:to>
      <xdr:col>36</xdr:col>
      <xdr:colOff>165100</xdr:colOff>
      <xdr:row>36</xdr:row>
      <xdr:rowOff>68062</xdr:rowOff>
    </xdr:to>
    <xdr:sp macro="" textlink="">
      <xdr:nvSpPr>
        <xdr:cNvPr id="318" name="楕円 317"/>
        <xdr:cNvSpPr/>
      </xdr:nvSpPr>
      <xdr:spPr>
        <a:xfrm>
          <a:off x="6921500" y="6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84589</xdr:rowOff>
    </xdr:from>
    <xdr:ext cx="534377" cy="259045"/>
    <xdr:sp macro="" textlink="">
      <xdr:nvSpPr>
        <xdr:cNvPr id="319" name="テキスト ボックス 318"/>
        <xdr:cNvSpPr txBox="1"/>
      </xdr:nvSpPr>
      <xdr:spPr>
        <a:xfrm>
          <a:off x="6705111" y="59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31166</xdr:rowOff>
    </xdr:from>
    <xdr:to>
      <xdr:col>55</xdr:col>
      <xdr:colOff>0</xdr:colOff>
      <xdr:row>56</xdr:row>
      <xdr:rowOff>112035</xdr:rowOff>
    </xdr:to>
    <xdr:cxnSp macro="">
      <xdr:nvCxnSpPr>
        <xdr:cNvPr id="346" name="直線コネクタ 345"/>
        <xdr:cNvCxnSpPr/>
      </xdr:nvCxnSpPr>
      <xdr:spPr>
        <a:xfrm flipV="1">
          <a:off x="9639300" y="9632366"/>
          <a:ext cx="8382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112035</xdr:rowOff>
    </xdr:from>
    <xdr:to>
      <xdr:col>50</xdr:col>
      <xdr:colOff>114300</xdr:colOff>
      <xdr:row>56</xdr:row>
      <xdr:rowOff>122084</xdr:rowOff>
    </xdr:to>
    <xdr:cxnSp macro="">
      <xdr:nvCxnSpPr>
        <xdr:cNvPr id="349" name="直線コネクタ 348"/>
        <xdr:cNvCxnSpPr/>
      </xdr:nvCxnSpPr>
      <xdr:spPr>
        <a:xfrm flipV="1">
          <a:off x="8750300" y="971323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122084</xdr:rowOff>
    </xdr:from>
    <xdr:to>
      <xdr:col>45</xdr:col>
      <xdr:colOff>177800</xdr:colOff>
      <xdr:row>57</xdr:row>
      <xdr:rowOff>69913</xdr:rowOff>
    </xdr:to>
    <xdr:cxnSp macro="">
      <xdr:nvCxnSpPr>
        <xdr:cNvPr id="352" name="直線コネクタ 351"/>
        <xdr:cNvCxnSpPr/>
      </xdr:nvCxnSpPr>
      <xdr:spPr>
        <a:xfrm flipV="1">
          <a:off x="7861300" y="9723284"/>
          <a:ext cx="8890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58163</xdr:rowOff>
    </xdr:from>
    <xdr:to>
      <xdr:col>41</xdr:col>
      <xdr:colOff>50800</xdr:colOff>
      <xdr:row>57</xdr:row>
      <xdr:rowOff>69913</xdr:rowOff>
    </xdr:to>
    <xdr:cxnSp macro="">
      <xdr:nvCxnSpPr>
        <xdr:cNvPr id="355" name="直線コネクタ 354"/>
        <xdr:cNvCxnSpPr/>
      </xdr:nvCxnSpPr>
      <xdr:spPr>
        <a:xfrm>
          <a:off x="6972300" y="9830813"/>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151816</xdr:rowOff>
    </xdr:from>
    <xdr:to>
      <xdr:col>55</xdr:col>
      <xdr:colOff>50800</xdr:colOff>
      <xdr:row>56</xdr:row>
      <xdr:rowOff>81966</xdr:rowOff>
    </xdr:to>
    <xdr:sp macro="" textlink="">
      <xdr:nvSpPr>
        <xdr:cNvPr id="365" name="楕円 364"/>
        <xdr:cNvSpPr/>
      </xdr:nvSpPr>
      <xdr:spPr>
        <a:xfrm>
          <a:off x="104267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3243</xdr:rowOff>
    </xdr:from>
    <xdr:ext cx="534377" cy="259045"/>
    <xdr:sp macro="" textlink="">
      <xdr:nvSpPr>
        <xdr:cNvPr id="366" name="普通建設事業費該当値テキスト"/>
        <xdr:cNvSpPr txBox="1"/>
      </xdr:nvSpPr>
      <xdr:spPr>
        <a:xfrm>
          <a:off x="10528300" y="94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61235</xdr:rowOff>
    </xdr:from>
    <xdr:to>
      <xdr:col>50</xdr:col>
      <xdr:colOff>165100</xdr:colOff>
      <xdr:row>56</xdr:row>
      <xdr:rowOff>162835</xdr:rowOff>
    </xdr:to>
    <xdr:sp macro="" textlink="">
      <xdr:nvSpPr>
        <xdr:cNvPr id="367" name="楕円 366"/>
        <xdr:cNvSpPr/>
      </xdr:nvSpPr>
      <xdr:spPr>
        <a:xfrm>
          <a:off x="95885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153962</xdr:rowOff>
    </xdr:from>
    <xdr:ext cx="534377" cy="259045"/>
    <xdr:sp macro="" textlink="">
      <xdr:nvSpPr>
        <xdr:cNvPr id="368" name="テキスト ボックス 367"/>
        <xdr:cNvSpPr txBox="1"/>
      </xdr:nvSpPr>
      <xdr:spPr>
        <a:xfrm>
          <a:off x="9372111" y="97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71284</xdr:rowOff>
    </xdr:from>
    <xdr:to>
      <xdr:col>46</xdr:col>
      <xdr:colOff>38100</xdr:colOff>
      <xdr:row>57</xdr:row>
      <xdr:rowOff>1434</xdr:rowOff>
    </xdr:to>
    <xdr:sp macro="" textlink="">
      <xdr:nvSpPr>
        <xdr:cNvPr id="369" name="楕円 368"/>
        <xdr:cNvSpPr/>
      </xdr:nvSpPr>
      <xdr:spPr>
        <a:xfrm>
          <a:off x="8699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164011</xdr:rowOff>
    </xdr:from>
    <xdr:ext cx="534377" cy="259045"/>
    <xdr:sp macro="" textlink="">
      <xdr:nvSpPr>
        <xdr:cNvPr id="370" name="テキスト ボックス 369"/>
        <xdr:cNvSpPr txBox="1"/>
      </xdr:nvSpPr>
      <xdr:spPr>
        <a:xfrm>
          <a:off x="8483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19113</xdr:rowOff>
    </xdr:from>
    <xdr:to>
      <xdr:col>41</xdr:col>
      <xdr:colOff>101600</xdr:colOff>
      <xdr:row>57</xdr:row>
      <xdr:rowOff>120713</xdr:rowOff>
    </xdr:to>
    <xdr:sp macro="" textlink="">
      <xdr:nvSpPr>
        <xdr:cNvPr id="371" name="楕円 370"/>
        <xdr:cNvSpPr/>
      </xdr:nvSpPr>
      <xdr:spPr>
        <a:xfrm>
          <a:off x="7810500" y="97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111840</xdr:rowOff>
    </xdr:from>
    <xdr:ext cx="534377" cy="259045"/>
    <xdr:sp macro="" textlink="">
      <xdr:nvSpPr>
        <xdr:cNvPr id="372" name="テキスト ボックス 371"/>
        <xdr:cNvSpPr txBox="1"/>
      </xdr:nvSpPr>
      <xdr:spPr>
        <a:xfrm>
          <a:off x="7594111" y="9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7363</xdr:rowOff>
    </xdr:from>
    <xdr:to>
      <xdr:col>36</xdr:col>
      <xdr:colOff>165100</xdr:colOff>
      <xdr:row>57</xdr:row>
      <xdr:rowOff>108963</xdr:rowOff>
    </xdr:to>
    <xdr:sp macro="" textlink="">
      <xdr:nvSpPr>
        <xdr:cNvPr id="373" name="楕円 372"/>
        <xdr:cNvSpPr/>
      </xdr:nvSpPr>
      <xdr:spPr>
        <a:xfrm>
          <a:off x="6921500" y="97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100090</xdr:rowOff>
    </xdr:from>
    <xdr:ext cx="534377" cy="259045"/>
    <xdr:sp macro="" textlink="">
      <xdr:nvSpPr>
        <xdr:cNvPr id="374" name="テキスト ボックス 373"/>
        <xdr:cNvSpPr txBox="1"/>
      </xdr:nvSpPr>
      <xdr:spPr>
        <a:xfrm>
          <a:off x="6705111" y="98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132201</xdr:rowOff>
    </xdr:from>
    <xdr:to>
      <xdr:col>55</xdr:col>
      <xdr:colOff>0</xdr:colOff>
      <xdr:row>78</xdr:row>
      <xdr:rowOff>71065</xdr:rowOff>
    </xdr:to>
    <xdr:cxnSp macro="">
      <xdr:nvCxnSpPr>
        <xdr:cNvPr id="401" name="直線コネクタ 400"/>
        <xdr:cNvCxnSpPr/>
      </xdr:nvCxnSpPr>
      <xdr:spPr>
        <a:xfrm>
          <a:off x="9639300" y="13333851"/>
          <a:ext cx="8382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12233</xdr:rowOff>
    </xdr:from>
    <xdr:to>
      <xdr:col>50</xdr:col>
      <xdr:colOff>114300</xdr:colOff>
      <xdr:row>77</xdr:row>
      <xdr:rowOff>132201</xdr:rowOff>
    </xdr:to>
    <xdr:cxnSp macro="">
      <xdr:nvCxnSpPr>
        <xdr:cNvPr id="404" name="直線コネクタ 403"/>
        <xdr:cNvCxnSpPr/>
      </xdr:nvCxnSpPr>
      <xdr:spPr>
        <a:xfrm>
          <a:off x="8750300" y="13213883"/>
          <a:ext cx="889000" cy="1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167562</xdr:rowOff>
    </xdr:from>
    <xdr:to>
      <xdr:col>45</xdr:col>
      <xdr:colOff>177800</xdr:colOff>
      <xdr:row>77</xdr:row>
      <xdr:rowOff>12233</xdr:rowOff>
    </xdr:to>
    <xdr:cxnSp macro="">
      <xdr:nvCxnSpPr>
        <xdr:cNvPr id="407" name="直線コネクタ 406"/>
        <xdr:cNvCxnSpPr/>
      </xdr:nvCxnSpPr>
      <xdr:spPr>
        <a:xfrm>
          <a:off x="7861300" y="13197762"/>
          <a:ext cx="889000" cy="1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167562</xdr:rowOff>
    </xdr:from>
    <xdr:to>
      <xdr:col>41</xdr:col>
      <xdr:colOff>50800</xdr:colOff>
      <xdr:row>77</xdr:row>
      <xdr:rowOff>62159</xdr:rowOff>
    </xdr:to>
    <xdr:cxnSp macro="">
      <xdr:nvCxnSpPr>
        <xdr:cNvPr id="410" name="直線コネクタ 409"/>
        <xdr:cNvCxnSpPr/>
      </xdr:nvCxnSpPr>
      <xdr:spPr>
        <a:xfrm flipV="1">
          <a:off x="6972300" y="13197762"/>
          <a:ext cx="889000" cy="6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20265</xdr:rowOff>
    </xdr:from>
    <xdr:to>
      <xdr:col>55</xdr:col>
      <xdr:colOff>50800</xdr:colOff>
      <xdr:row>78</xdr:row>
      <xdr:rowOff>121865</xdr:rowOff>
    </xdr:to>
    <xdr:sp macro="" textlink="">
      <xdr:nvSpPr>
        <xdr:cNvPr id="420" name="楕円 419"/>
        <xdr:cNvSpPr/>
      </xdr:nvSpPr>
      <xdr:spPr>
        <a:xfrm>
          <a:off x="10426700" y="133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106642</xdr:rowOff>
    </xdr:from>
    <xdr:ext cx="469744" cy="259045"/>
    <xdr:sp macro="" textlink="">
      <xdr:nvSpPr>
        <xdr:cNvPr id="421" name="普通建設事業費 （ うち新規整備　）該当値テキスト"/>
        <xdr:cNvSpPr txBox="1"/>
      </xdr:nvSpPr>
      <xdr:spPr>
        <a:xfrm>
          <a:off x="10528300" y="1330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81401</xdr:rowOff>
    </xdr:from>
    <xdr:to>
      <xdr:col>50</xdr:col>
      <xdr:colOff>165100</xdr:colOff>
      <xdr:row>78</xdr:row>
      <xdr:rowOff>11551</xdr:rowOff>
    </xdr:to>
    <xdr:sp macro="" textlink="">
      <xdr:nvSpPr>
        <xdr:cNvPr id="422" name="楕円 421"/>
        <xdr:cNvSpPr/>
      </xdr:nvSpPr>
      <xdr:spPr>
        <a:xfrm>
          <a:off x="9588500" y="13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2678</xdr:rowOff>
    </xdr:from>
    <xdr:ext cx="534377" cy="259045"/>
    <xdr:sp macro="" textlink="">
      <xdr:nvSpPr>
        <xdr:cNvPr id="423" name="テキスト ボックス 422"/>
        <xdr:cNvSpPr txBox="1"/>
      </xdr:nvSpPr>
      <xdr:spPr>
        <a:xfrm>
          <a:off x="9372111" y="133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132883</xdr:rowOff>
    </xdr:from>
    <xdr:to>
      <xdr:col>46</xdr:col>
      <xdr:colOff>38100</xdr:colOff>
      <xdr:row>77</xdr:row>
      <xdr:rowOff>63033</xdr:rowOff>
    </xdr:to>
    <xdr:sp macro="" textlink="">
      <xdr:nvSpPr>
        <xdr:cNvPr id="424" name="楕円 423"/>
        <xdr:cNvSpPr/>
      </xdr:nvSpPr>
      <xdr:spPr>
        <a:xfrm>
          <a:off x="8699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79560</xdr:rowOff>
    </xdr:from>
    <xdr:ext cx="534377" cy="259045"/>
    <xdr:sp macro="" textlink="">
      <xdr:nvSpPr>
        <xdr:cNvPr id="425" name="テキスト ボックス 424"/>
        <xdr:cNvSpPr txBox="1"/>
      </xdr:nvSpPr>
      <xdr:spPr>
        <a:xfrm>
          <a:off x="8483111" y="129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116762</xdr:rowOff>
    </xdr:from>
    <xdr:to>
      <xdr:col>41</xdr:col>
      <xdr:colOff>101600</xdr:colOff>
      <xdr:row>77</xdr:row>
      <xdr:rowOff>46912</xdr:rowOff>
    </xdr:to>
    <xdr:sp macro="" textlink="">
      <xdr:nvSpPr>
        <xdr:cNvPr id="426" name="楕円 425"/>
        <xdr:cNvSpPr/>
      </xdr:nvSpPr>
      <xdr:spPr>
        <a:xfrm>
          <a:off x="7810500" y="131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38039</xdr:rowOff>
    </xdr:from>
    <xdr:ext cx="534377" cy="259045"/>
    <xdr:sp macro="" textlink="">
      <xdr:nvSpPr>
        <xdr:cNvPr id="427" name="テキスト ボックス 426"/>
        <xdr:cNvSpPr txBox="1"/>
      </xdr:nvSpPr>
      <xdr:spPr>
        <a:xfrm>
          <a:off x="7594111" y="132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11359</xdr:rowOff>
    </xdr:from>
    <xdr:to>
      <xdr:col>36</xdr:col>
      <xdr:colOff>165100</xdr:colOff>
      <xdr:row>77</xdr:row>
      <xdr:rowOff>112959</xdr:rowOff>
    </xdr:to>
    <xdr:sp macro="" textlink="">
      <xdr:nvSpPr>
        <xdr:cNvPr id="428" name="楕円 427"/>
        <xdr:cNvSpPr/>
      </xdr:nvSpPr>
      <xdr:spPr>
        <a:xfrm>
          <a:off x="6921500" y="13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104086</xdr:rowOff>
    </xdr:from>
    <xdr:ext cx="534377" cy="259045"/>
    <xdr:sp macro="" textlink="">
      <xdr:nvSpPr>
        <xdr:cNvPr id="429" name="テキスト ボックス 428"/>
        <xdr:cNvSpPr txBox="1"/>
      </xdr:nvSpPr>
      <xdr:spPr>
        <a:xfrm>
          <a:off x="6705111" y="133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56130</xdr:rowOff>
    </xdr:from>
    <xdr:to>
      <xdr:col>55</xdr:col>
      <xdr:colOff>0</xdr:colOff>
      <xdr:row>97</xdr:row>
      <xdr:rowOff>84269</xdr:rowOff>
    </xdr:to>
    <xdr:cxnSp macro="">
      <xdr:nvCxnSpPr>
        <xdr:cNvPr id="460" name="直線コネクタ 459"/>
        <xdr:cNvCxnSpPr/>
      </xdr:nvCxnSpPr>
      <xdr:spPr>
        <a:xfrm flipV="1">
          <a:off x="9639300" y="16343880"/>
          <a:ext cx="838200" cy="3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84269</xdr:rowOff>
    </xdr:from>
    <xdr:to>
      <xdr:col>50</xdr:col>
      <xdr:colOff>114300</xdr:colOff>
      <xdr:row>98</xdr:row>
      <xdr:rowOff>159327</xdr:rowOff>
    </xdr:to>
    <xdr:cxnSp macro="">
      <xdr:nvCxnSpPr>
        <xdr:cNvPr id="463" name="直線コネクタ 462"/>
        <xdr:cNvCxnSpPr/>
      </xdr:nvCxnSpPr>
      <xdr:spPr>
        <a:xfrm flipV="1">
          <a:off x="8750300" y="16714919"/>
          <a:ext cx="889000" cy="2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150847</xdr:rowOff>
    </xdr:from>
    <xdr:to>
      <xdr:col>45</xdr:col>
      <xdr:colOff>177800</xdr:colOff>
      <xdr:row>98</xdr:row>
      <xdr:rowOff>159327</xdr:rowOff>
    </xdr:to>
    <xdr:cxnSp macro="">
      <xdr:nvCxnSpPr>
        <xdr:cNvPr id="466" name="直線コネクタ 465"/>
        <xdr:cNvCxnSpPr/>
      </xdr:nvCxnSpPr>
      <xdr:spPr>
        <a:xfrm>
          <a:off x="7861300" y="16952947"/>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150847</xdr:rowOff>
    </xdr:from>
    <xdr:to>
      <xdr:col>41</xdr:col>
      <xdr:colOff>50800</xdr:colOff>
      <xdr:row>99</xdr:row>
      <xdr:rowOff>42120</xdr:rowOff>
    </xdr:to>
    <xdr:cxnSp macro="">
      <xdr:nvCxnSpPr>
        <xdr:cNvPr id="469" name="直線コネクタ 468"/>
        <xdr:cNvCxnSpPr/>
      </xdr:nvCxnSpPr>
      <xdr:spPr>
        <a:xfrm flipV="1">
          <a:off x="6972300" y="16952947"/>
          <a:ext cx="889000" cy="6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5330</xdr:rowOff>
    </xdr:from>
    <xdr:to>
      <xdr:col>55</xdr:col>
      <xdr:colOff>50800</xdr:colOff>
      <xdr:row>95</xdr:row>
      <xdr:rowOff>106930</xdr:rowOff>
    </xdr:to>
    <xdr:sp macro="" textlink="">
      <xdr:nvSpPr>
        <xdr:cNvPr id="479" name="楕円 478"/>
        <xdr:cNvSpPr/>
      </xdr:nvSpPr>
      <xdr:spPr>
        <a:xfrm>
          <a:off x="10426700" y="16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28207</xdr:rowOff>
    </xdr:from>
    <xdr:ext cx="534377" cy="259045"/>
    <xdr:sp macro="" textlink="">
      <xdr:nvSpPr>
        <xdr:cNvPr id="480" name="普通建設事業費 （ うち更新整備　）該当値テキスト"/>
        <xdr:cNvSpPr txBox="1"/>
      </xdr:nvSpPr>
      <xdr:spPr>
        <a:xfrm>
          <a:off x="10528300" y="161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33469</xdr:rowOff>
    </xdr:from>
    <xdr:to>
      <xdr:col>50</xdr:col>
      <xdr:colOff>165100</xdr:colOff>
      <xdr:row>97</xdr:row>
      <xdr:rowOff>135069</xdr:rowOff>
    </xdr:to>
    <xdr:sp macro="" textlink="">
      <xdr:nvSpPr>
        <xdr:cNvPr id="481" name="楕円 480"/>
        <xdr:cNvSpPr/>
      </xdr:nvSpPr>
      <xdr:spPr>
        <a:xfrm>
          <a:off x="9588500" y="166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126196</xdr:rowOff>
    </xdr:from>
    <xdr:ext cx="534377" cy="259045"/>
    <xdr:sp macro="" textlink="">
      <xdr:nvSpPr>
        <xdr:cNvPr id="482" name="テキスト ボックス 481"/>
        <xdr:cNvSpPr txBox="1"/>
      </xdr:nvSpPr>
      <xdr:spPr>
        <a:xfrm>
          <a:off x="9372111" y="167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108527</xdr:rowOff>
    </xdr:from>
    <xdr:to>
      <xdr:col>46</xdr:col>
      <xdr:colOff>38100</xdr:colOff>
      <xdr:row>99</xdr:row>
      <xdr:rowOff>38677</xdr:rowOff>
    </xdr:to>
    <xdr:sp macro="" textlink="">
      <xdr:nvSpPr>
        <xdr:cNvPr id="483" name="楕円 482"/>
        <xdr:cNvSpPr/>
      </xdr:nvSpPr>
      <xdr:spPr>
        <a:xfrm>
          <a:off x="8699500" y="169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29804</xdr:rowOff>
    </xdr:from>
    <xdr:ext cx="534377" cy="259045"/>
    <xdr:sp macro="" textlink="">
      <xdr:nvSpPr>
        <xdr:cNvPr id="484" name="テキスト ボックス 483"/>
        <xdr:cNvSpPr txBox="1"/>
      </xdr:nvSpPr>
      <xdr:spPr>
        <a:xfrm>
          <a:off x="8483111" y="170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100047</xdr:rowOff>
    </xdr:from>
    <xdr:to>
      <xdr:col>41</xdr:col>
      <xdr:colOff>101600</xdr:colOff>
      <xdr:row>99</xdr:row>
      <xdr:rowOff>30197</xdr:rowOff>
    </xdr:to>
    <xdr:sp macro="" textlink="">
      <xdr:nvSpPr>
        <xdr:cNvPr id="485" name="楕円 484"/>
        <xdr:cNvSpPr/>
      </xdr:nvSpPr>
      <xdr:spPr>
        <a:xfrm>
          <a:off x="7810500" y="169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21324</xdr:rowOff>
    </xdr:from>
    <xdr:ext cx="534377" cy="259045"/>
    <xdr:sp macro="" textlink="">
      <xdr:nvSpPr>
        <xdr:cNvPr id="486" name="テキスト ボックス 485"/>
        <xdr:cNvSpPr txBox="1"/>
      </xdr:nvSpPr>
      <xdr:spPr>
        <a:xfrm>
          <a:off x="7594111" y="169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162770</xdr:rowOff>
    </xdr:from>
    <xdr:to>
      <xdr:col>36</xdr:col>
      <xdr:colOff>165100</xdr:colOff>
      <xdr:row>99</xdr:row>
      <xdr:rowOff>92920</xdr:rowOff>
    </xdr:to>
    <xdr:sp macro="" textlink="">
      <xdr:nvSpPr>
        <xdr:cNvPr id="487" name="楕円 486"/>
        <xdr:cNvSpPr/>
      </xdr:nvSpPr>
      <xdr:spPr>
        <a:xfrm>
          <a:off x="6921500" y="169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84047</xdr:rowOff>
    </xdr:from>
    <xdr:ext cx="469744" cy="259045"/>
    <xdr:sp macro="" textlink="">
      <xdr:nvSpPr>
        <xdr:cNvPr id="488" name="テキスト ボックス 487"/>
        <xdr:cNvSpPr txBox="1"/>
      </xdr:nvSpPr>
      <xdr:spPr>
        <a:xfrm>
          <a:off x="6737428" y="170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90412</xdr:rowOff>
    </xdr:from>
    <xdr:to>
      <xdr:col>85</xdr:col>
      <xdr:colOff>127000</xdr:colOff>
      <xdr:row>38</xdr:row>
      <xdr:rowOff>114986</xdr:rowOff>
    </xdr:to>
    <xdr:cxnSp macro="">
      <xdr:nvCxnSpPr>
        <xdr:cNvPr id="517" name="直線コネクタ 516"/>
        <xdr:cNvCxnSpPr/>
      </xdr:nvCxnSpPr>
      <xdr:spPr>
        <a:xfrm flipV="1">
          <a:off x="15481300" y="660551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114986</xdr:rowOff>
    </xdr:from>
    <xdr:to>
      <xdr:col>81</xdr:col>
      <xdr:colOff>50800</xdr:colOff>
      <xdr:row>39</xdr:row>
      <xdr:rowOff>40487</xdr:rowOff>
    </xdr:to>
    <xdr:cxnSp macro="">
      <xdr:nvCxnSpPr>
        <xdr:cNvPr id="520" name="直線コネクタ 519"/>
        <xdr:cNvCxnSpPr/>
      </xdr:nvCxnSpPr>
      <xdr:spPr>
        <a:xfrm flipV="1">
          <a:off x="14592300" y="6630086"/>
          <a:ext cx="889000" cy="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34303</xdr:rowOff>
    </xdr:from>
    <xdr:to>
      <xdr:col>76</xdr:col>
      <xdr:colOff>114300</xdr:colOff>
      <xdr:row>39</xdr:row>
      <xdr:rowOff>40487</xdr:rowOff>
    </xdr:to>
    <xdr:cxnSp macro="">
      <xdr:nvCxnSpPr>
        <xdr:cNvPr id="523" name="直線コネクタ 522"/>
        <xdr:cNvCxnSpPr/>
      </xdr:nvCxnSpPr>
      <xdr:spPr>
        <a:xfrm>
          <a:off x="13703300" y="672085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165164</xdr:rowOff>
    </xdr:from>
    <xdr:to>
      <xdr:col>71</xdr:col>
      <xdr:colOff>177800</xdr:colOff>
      <xdr:row>39</xdr:row>
      <xdr:rowOff>34303</xdr:rowOff>
    </xdr:to>
    <xdr:cxnSp macro="">
      <xdr:nvCxnSpPr>
        <xdr:cNvPr id="526" name="直線コネクタ 525"/>
        <xdr:cNvCxnSpPr/>
      </xdr:nvCxnSpPr>
      <xdr:spPr>
        <a:xfrm>
          <a:off x="12814300" y="668026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39612</xdr:rowOff>
    </xdr:from>
    <xdr:to>
      <xdr:col>85</xdr:col>
      <xdr:colOff>177800</xdr:colOff>
      <xdr:row>38</xdr:row>
      <xdr:rowOff>141212</xdr:rowOff>
    </xdr:to>
    <xdr:sp macro="" textlink="">
      <xdr:nvSpPr>
        <xdr:cNvPr id="536" name="楕円 535"/>
        <xdr:cNvSpPr/>
      </xdr:nvSpPr>
      <xdr:spPr>
        <a:xfrm>
          <a:off x="16268700" y="6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170438</xdr:rowOff>
    </xdr:from>
    <xdr:ext cx="469744" cy="259045"/>
    <xdr:sp macro="" textlink="">
      <xdr:nvSpPr>
        <xdr:cNvPr id="537" name="災害復旧事業費該当値テキスト"/>
        <xdr:cNvSpPr txBox="1"/>
      </xdr:nvSpPr>
      <xdr:spPr>
        <a:xfrm>
          <a:off x="16370300" y="6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64186</xdr:rowOff>
    </xdr:from>
    <xdr:to>
      <xdr:col>81</xdr:col>
      <xdr:colOff>101600</xdr:colOff>
      <xdr:row>38</xdr:row>
      <xdr:rowOff>165786</xdr:rowOff>
    </xdr:to>
    <xdr:sp macro="" textlink="">
      <xdr:nvSpPr>
        <xdr:cNvPr id="538" name="楕円 537"/>
        <xdr:cNvSpPr/>
      </xdr:nvSpPr>
      <xdr:spPr>
        <a:xfrm>
          <a:off x="15430500" y="65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10863</xdr:rowOff>
    </xdr:from>
    <xdr:ext cx="469744" cy="259045"/>
    <xdr:sp macro="" textlink="">
      <xdr:nvSpPr>
        <xdr:cNvPr id="539" name="テキスト ボックス 538"/>
        <xdr:cNvSpPr txBox="1"/>
      </xdr:nvSpPr>
      <xdr:spPr>
        <a:xfrm>
          <a:off x="1524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161137</xdr:rowOff>
    </xdr:from>
    <xdr:to>
      <xdr:col>76</xdr:col>
      <xdr:colOff>165100</xdr:colOff>
      <xdr:row>39</xdr:row>
      <xdr:rowOff>91287</xdr:rowOff>
    </xdr:to>
    <xdr:sp macro="" textlink="">
      <xdr:nvSpPr>
        <xdr:cNvPr id="540" name="楕円 539"/>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82414</xdr:rowOff>
    </xdr:from>
    <xdr:ext cx="378565" cy="259045"/>
    <xdr:sp macro="" textlink="">
      <xdr:nvSpPr>
        <xdr:cNvPr id="541" name="テキスト ボックス 540"/>
        <xdr:cNvSpPr txBox="1"/>
      </xdr:nvSpPr>
      <xdr:spPr>
        <a:xfrm>
          <a:off x="14403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154953</xdr:rowOff>
    </xdr:from>
    <xdr:to>
      <xdr:col>72</xdr:col>
      <xdr:colOff>38100</xdr:colOff>
      <xdr:row>39</xdr:row>
      <xdr:rowOff>85103</xdr:rowOff>
    </xdr:to>
    <xdr:sp macro="" textlink="">
      <xdr:nvSpPr>
        <xdr:cNvPr id="542" name="楕円 541"/>
        <xdr:cNvSpPr/>
      </xdr:nvSpPr>
      <xdr:spPr>
        <a:xfrm>
          <a:off x="13652500" y="66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76230</xdr:rowOff>
    </xdr:from>
    <xdr:ext cx="378565" cy="259045"/>
    <xdr:sp macro="" textlink="">
      <xdr:nvSpPr>
        <xdr:cNvPr id="543" name="テキスト ボックス 542"/>
        <xdr:cNvSpPr txBox="1"/>
      </xdr:nvSpPr>
      <xdr:spPr>
        <a:xfrm>
          <a:off x="13514017" y="676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114364</xdr:rowOff>
    </xdr:from>
    <xdr:to>
      <xdr:col>67</xdr:col>
      <xdr:colOff>101600</xdr:colOff>
      <xdr:row>39</xdr:row>
      <xdr:rowOff>44514</xdr:rowOff>
    </xdr:to>
    <xdr:sp macro="" textlink="">
      <xdr:nvSpPr>
        <xdr:cNvPr id="544" name="楕円 543"/>
        <xdr:cNvSpPr/>
      </xdr:nvSpPr>
      <xdr:spPr>
        <a:xfrm>
          <a:off x="12763500" y="66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35641</xdr:rowOff>
    </xdr:from>
    <xdr:ext cx="469744" cy="259045"/>
    <xdr:sp macro="" textlink="">
      <xdr:nvSpPr>
        <xdr:cNvPr id="545" name="テキスト ボックス 544"/>
        <xdr:cNvSpPr txBox="1"/>
      </xdr:nvSpPr>
      <xdr:spPr>
        <a:xfrm>
          <a:off x="12579428" y="67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81369</xdr:rowOff>
    </xdr:from>
    <xdr:to>
      <xdr:col>85</xdr:col>
      <xdr:colOff>127000</xdr:colOff>
      <xdr:row>77</xdr:row>
      <xdr:rowOff>82542</xdr:rowOff>
    </xdr:to>
    <xdr:cxnSp macro="">
      <xdr:nvCxnSpPr>
        <xdr:cNvPr id="631" name="直線コネクタ 630"/>
        <xdr:cNvCxnSpPr/>
      </xdr:nvCxnSpPr>
      <xdr:spPr>
        <a:xfrm flipV="1">
          <a:off x="15481300" y="13283019"/>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70236</xdr:rowOff>
    </xdr:from>
    <xdr:to>
      <xdr:col>81</xdr:col>
      <xdr:colOff>50800</xdr:colOff>
      <xdr:row>77</xdr:row>
      <xdr:rowOff>82542</xdr:rowOff>
    </xdr:to>
    <xdr:cxnSp macro="">
      <xdr:nvCxnSpPr>
        <xdr:cNvPr id="634" name="直線コネクタ 633"/>
        <xdr:cNvCxnSpPr/>
      </xdr:nvCxnSpPr>
      <xdr:spPr>
        <a:xfrm>
          <a:off x="14592300" y="1327188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49967</xdr:rowOff>
    </xdr:from>
    <xdr:to>
      <xdr:col>76</xdr:col>
      <xdr:colOff>114300</xdr:colOff>
      <xdr:row>77</xdr:row>
      <xdr:rowOff>70236</xdr:rowOff>
    </xdr:to>
    <xdr:cxnSp macro="">
      <xdr:nvCxnSpPr>
        <xdr:cNvPr id="637" name="直線コネクタ 636"/>
        <xdr:cNvCxnSpPr/>
      </xdr:nvCxnSpPr>
      <xdr:spPr>
        <a:xfrm>
          <a:off x="13703300" y="132516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148127</xdr:rowOff>
    </xdr:from>
    <xdr:to>
      <xdr:col>71</xdr:col>
      <xdr:colOff>177800</xdr:colOff>
      <xdr:row>77</xdr:row>
      <xdr:rowOff>49967</xdr:rowOff>
    </xdr:to>
    <xdr:cxnSp macro="">
      <xdr:nvCxnSpPr>
        <xdr:cNvPr id="640" name="直線コネクタ 639"/>
        <xdr:cNvCxnSpPr/>
      </xdr:nvCxnSpPr>
      <xdr:spPr>
        <a:xfrm>
          <a:off x="12814300" y="13178327"/>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30569</xdr:rowOff>
    </xdr:from>
    <xdr:to>
      <xdr:col>85</xdr:col>
      <xdr:colOff>177800</xdr:colOff>
      <xdr:row>77</xdr:row>
      <xdr:rowOff>132169</xdr:rowOff>
    </xdr:to>
    <xdr:sp macro="" textlink="">
      <xdr:nvSpPr>
        <xdr:cNvPr id="650" name="楕円 649"/>
        <xdr:cNvSpPr/>
      </xdr:nvSpPr>
      <xdr:spPr>
        <a:xfrm>
          <a:off x="16268700" y="132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53446</xdr:rowOff>
    </xdr:from>
    <xdr:ext cx="534377" cy="259045"/>
    <xdr:sp macro="" textlink="">
      <xdr:nvSpPr>
        <xdr:cNvPr id="651" name="公債費該当値テキスト"/>
        <xdr:cNvSpPr txBox="1"/>
      </xdr:nvSpPr>
      <xdr:spPr>
        <a:xfrm>
          <a:off x="16370300"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31742</xdr:rowOff>
    </xdr:from>
    <xdr:to>
      <xdr:col>81</xdr:col>
      <xdr:colOff>101600</xdr:colOff>
      <xdr:row>77</xdr:row>
      <xdr:rowOff>133342</xdr:rowOff>
    </xdr:to>
    <xdr:sp macro="" textlink="">
      <xdr:nvSpPr>
        <xdr:cNvPr id="652" name="楕円 651"/>
        <xdr:cNvSpPr/>
      </xdr:nvSpPr>
      <xdr:spPr>
        <a:xfrm>
          <a:off x="15430500" y="132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149869</xdr:rowOff>
    </xdr:from>
    <xdr:ext cx="534377" cy="259045"/>
    <xdr:sp macro="" textlink="">
      <xdr:nvSpPr>
        <xdr:cNvPr id="653" name="テキスト ボックス 652"/>
        <xdr:cNvSpPr txBox="1"/>
      </xdr:nvSpPr>
      <xdr:spPr>
        <a:xfrm>
          <a:off x="15214111" y="130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19436</xdr:rowOff>
    </xdr:from>
    <xdr:to>
      <xdr:col>76</xdr:col>
      <xdr:colOff>165100</xdr:colOff>
      <xdr:row>77</xdr:row>
      <xdr:rowOff>121036</xdr:rowOff>
    </xdr:to>
    <xdr:sp macro="" textlink="">
      <xdr:nvSpPr>
        <xdr:cNvPr id="654" name="楕円 653"/>
        <xdr:cNvSpPr/>
      </xdr:nvSpPr>
      <xdr:spPr>
        <a:xfrm>
          <a:off x="14541500" y="132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137563</xdr:rowOff>
    </xdr:from>
    <xdr:ext cx="534377" cy="259045"/>
    <xdr:sp macro="" textlink="">
      <xdr:nvSpPr>
        <xdr:cNvPr id="655" name="テキスト ボックス 654"/>
        <xdr:cNvSpPr txBox="1"/>
      </xdr:nvSpPr>
      <xdr:spPr>
        <a:xfrm>
          <a:off x="14325111" y="129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170617</xdr:rowOff>
    </xdr:from>
    <xdr:to>
      <xdr:col>72</xdr:col>
      <xdr:colOff>38100</xdr:colOff>
      <xdr:row>77</xdr:row>
      <xdr:rowOff>100767</xdr:rowOff>
    </xdr:to>
    <xdr:sp macro="" textlink="">
      <xdr:nvSpPr>
        <xdr:cNvPr id="656" name="楕円 655"/>
        <xdr:cNvSpPr/>
      </xdr:nvSpPr>
      <xdr:spPr>
        <a:xfrm>
          <a:off x="13652500" y="132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117294</xdr:rowOff>
    </xdr:from>
    <xdr:ext cx="534377" cy="259045"/>
    <xdr:sp macro="" textlink="">
      <xdr:nvSpPr>
        <xdr:cNvPr id="657" name="テキスト ボックス 656"/>
        <xdr:cNvSpPr txBox="1"/>
      </xdr:nvSpPr>
      <xdr:spPr>
        <a:xfrm>
          <a:off x="13436111" y="12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97327</xdr:rowOff>
    </xdr:from>
    <xdr:to>
      <xdr:col>67</xdr:col>
      <xdr:colOff>101600</xdr:colOff>
      <xdr:row>77</xdr:row>
      <xdr:rowOff>27477</xdr:rowOff>
    </xdr:to>
    <xdr:sp macro="" textlink="">
      <xdr:nvSpPr>
        <xdr:cNvPr id="658" name="楕円 657"/>
        <xdr:cNvSpPr/>
      </xdr:nvSpPr>
      <xdr:spPr>
        <a:xfrm>
          <a:off x="12763500" y="131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44004</xdr:rowOff>
    </xdr:from>
    <xdr:ext cx="599010" cy="259045"/>
    <xdr:sp macro="" textlink="">
      <xdr:nvSpPr>
        <xdr:cNvPr id="659" name="テキスト ボックス 658"/>
        <xdr:cNvSpPr txBox="1"/>
      </xdr:nvSpPr>
      <xdr:spPr>
        <a:xfrm>
          <a:off x="12514795" y="1290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118326</xdr:rowOff>
    </xdr:from>
    <xdr:to>
      <xdr:col>85</xdr:col>
      <xdr:colOff>127000</xdr:colOff>
      <xdr:row>97</xdr:row>
      <xdr:rowOff>139768</xdr:rowOff>
    </xdr:to>
    <xdr:cxnSp macro="">
      <xdr:nvCxnSpPr>
        <xdr:cNvPr id="684" name="直線コネクタ 683"/>
        <xdr:cNvCxnSpPr/>
      </xdr:nvCxnSpPr>
      <xdr:spPr>
        <a:xfrm flipV="1">
          <a:off x="15481300" y="16748976"/>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139768</xdr:rowOff>
    </xdr:from>
    <xdr:to>
      <xdr:col>81</xdr:col>
      <xdr:colOff>50800</xdr:colOff>
      <xdr:row>97</xdr:row>
      <xdr:rowOff>156566</xdr:rowOff>
    </xdr:to>
    <xdr:cxnSp macro="">
      <xdr:nvCxnSpPr>
        <xdr:cNvPr id="687" name="直線コネクタ 686"/>
        <xdr:cNvCxnSpPr/>
      </xdr:nvCxnSpPr>
      <xdr:spPr>
        <a:xfrm flipV="1">
          <a:off x="14592300" y="16770418"/>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153764</xdr:rowOff>
    </xdr:from>
    <xdr:to>
      <xdr:col>76</xdr:col>
      <xdr:colOff>114300</xdr:colOff>
      <xdr:row>97</xdr:row>
      <xdr:rowOff>156566</xdr:rowOff>
    </xdr:to>
    <xdr:cxnSp macro="">
      <xdr:nvCxnSpPr>
        <xdr:cNvPr id="690" name="直線コネクタ 689"/>
        <xdr:cNvCxnSpPr/>
      </xdr:nvCxnSpPr>
      <xdr:spPr>
        <a:xfrm>
          <a:off x="13703300" y="1678441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153764</xdr:rowOff>
    </xdr:from>
    <xdr:to>
      <xdr:col>71</xdr:col>
      <xdr:colOff>177800</xdr:colOff>
      <xdr:row>97</xdr:row>
      <xdr:rowOff>170018</xdr:rowOff>
    </xdr:to>
    <xdr:cxnSp macro="">
      <xdr:nvCxnSpPr>
        <xdr:cNvPr id="693" name="直線コネクタ 692"/>
        <xdr:cNvCxnSpPr/>
      </xdr:nvCxnSpPr>
      <xdr:spPr>
        <a:xfrm flipV="1">
          <a:off x="12814300" y="16784414"/>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67526</xdr:rowOff>
    </xdr:from>
    <xdr:to>
      <xdr:col>85</xdr:col>
      <xdr:colOff>177800</xdr:colOff>
      <xdr:row>97</xdr:row>
      <xdr:rowOff>169126</xdr:rowOff>
    </xdr:to>
    <xdr:sp macro="" textlink="">
      <xdr:nvSpPr>
        <xdr:cNvPr id="703" name="楕円 702"/>
        <xdr:cNvSpPr/>
      </xdr:nvSpPr>
      <xdr:spPr>
        <a:xfrm>
          <a:off x="16268700" y="166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88968</xdr:rowOff>
    </xdr:from>
    <xdr:to>
      <xdr:col>81</xdr:col>
      <xdr:colOff>101600</xdr:colOff>
      <xdr:row>98</xdr:row>
      <xdr:rowOff>19118</xdr:rowOff>
    </xdr:to>
    <xdr:sp macro="" textlink="">
      <xdr:nvSpPr>
        <xdr:cNvPr id="705" name="楕円 704"/>
        <xdr:cNvSpPr/>
      </xdr:nvSpPr>
      <xdr:spPr>
        <a:xfrm>
          <a:off x="15430500" y="167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10245</xdr:rowOff>
    </xdr:from>
    <xdr:ext cx="469744" cy="259045"/>
    <xdr:sp macro="" textlink="">
      <xdr:nvSpPr>
        <xdr:cNvPr id="706" name="テキスト ボックス 705"/>
        <xdr:cNvSpPr txBox="1"/>
      </xdr:nvSpPr>
      <xdr:spPr>
        <a:xfrm>
          <a:off x="15246428" y="1681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105766</xdr:rowOff>
    </xdr:from>
    <xdr:to>
      <xdr:col>76</xdr:col>
      <xdr:colOff>165100</xdr:colOff>
      <xdr:row>98</xdr:row>
      <xdr:rowOff>35916</xdr:rowOff>
    </xdr:to>
    <xdr:sp macro="" textlink="">
      <xdr:nvSpPr>
        <xdr:cNvPr id="707" name="楕円 706"/>
        <xdr:cNvSpPr/>
      </xdr:nvSpPr>
      <xdr:spPr>
        <a:xfrm>
          <a:off x="14541500" y="167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27043</xdr:rowOff>
    </xdr:from>
    <xdr:ext cx="469744" cy="259045"/>
    <xdr:sp macro="" textlink="">
      <xdr:nvSpPr>
        <xdr:cNvPr id="708" name="テキスト ボックス 707"/>
        <xdr:cNvSpPr txBox="1"/>
      </xdr:nvSpPr>
      <xdr:spPr>
        <a:xfrm>
          <a:off x="14357428" y="1682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102964</xdr:rowOff>
    </xdr:from>
    <xdr:to>
      <xdr:col>72</xdr:col>
      <xdr:colOff>38100</xdr:colOff>
      <xdr:row>98</xdr:row>
      <xdr:rowOff>33114</xdr:rowOff>
    </xdr:to>
    <xdr:sp macro="" textlink="">
      <xdr:nvSpPr>
        <xdr:cNvPr id="709" name="楕円 708"/>
        <xdr:cNvSpPr/>
      </xdr:nvSpPr>
      <xdr:spPr>
        <a:xfrm>
          <a:off x="13652500" y="167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24241</xdr:rowOff>
    </xdr:from>
    <xdr:ext cx="469744" cy="259045"/>
    <xdr:sp macro="" textlink="">
      <xdr:nvSpPr>
        <xdr:cNvPr id="710" name="テキスト ボックス 709"/>
        <xdr:cNvSpPr txBox="1"/>
      </xdr:nvSpPr>
      <xdr:spPr>
        <a:xfrm>
          <a:off x="13468428" y="168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119218</xdr:rowOff>
    </xdr:from>
    <xdr:to>
      <xdr:col>67</xdr:col>
      <xdr:colOff>101600</xdr:colOff>
      <xdr:row>98</xdr:row>
      <xdr:rowOff>49368</xdr:rowOff>
    </xdr:to>
    <xdr:sp macro="" textlink="">
      <xdr:nvSpPr>
        <xdr:cNvPr id="711" name="楕円 710"/>
        <xdr:cNvSpPr/>
      </xdr:nvSpPr>
      <xdr:spPr>
        <a:xfrm>
          <a:off x="12763500" y="167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40495</xdr:rowOff>
    </xdr:from>
    <xdr:ext cx="469744" cy="259045"/>
    <xdr:sp macro="" textlink="">
      <xdr:nvSpPr>
        <xdr:cNvPr id="712" name="テキスト ボックス 711"/>
        <xdr:cNvSpPr txBox="1"/>
      </xdr:nvSpPr>
      <xdr:spPr>
        <a:xfrm>
          <a:off x="12579428" y="1684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136728</xdr:rowOff>
    </xdr:from>
    <xdr:to>
      <xdr:col>116</xdr:col>
      <xdr:colOff>63500</xdr:colOff>
      <xdr:row>37</xdr:row>
      <xdr:rowOff>73978</xdr:rowOff>
    </xdr:to>
    <xdr:cxnSp macro="">
      <xdr:nvCxnSpPr>
        <xdr:cNvPr id="741" name="直線コネクタ 740"/>
        <xdr:cNvCxnSpPr/>
      </xdr:nvCxnSpPr>
      <xdr:spPr>
        <a:xfrm flipV="1">
          <a:off x="21323300" y="6308928"/>
          <a:ext cx="8382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73978</xdr:rowOff>
    </xdr:from>
    <xdr:to>
      <xdr:col>111</xdr:col>
      <xdr:colOff>177800</xdr:colOff>
      <xdr:row>37</xdr:row>
      <xdr:rowOff>115964</xdr:rowOff>
    </xdr:to>
    <xdr:cxnSp macro="">
      <xdr:nvCxnSpPr>
        <xdr:cNvPr id="744" name="直線コネクタ 743"/>
        <xdr:cNvCxnSpPr/>
      </xdr:nvCxnSpPr>
      <xdr:spPr>
        <a:xfrm flipV="1">
          <a:off x="20434300" y="6417628"/>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115964</xdr:rowOff>
    </xdr:from>
    <xdr:to>
      <xdr:col>107</xdr:col>
      <xdr:colOff>50800</xdr:colOff>
      <xdr:row>38</xdr:row>
      <xdr:rowOff>23990</xdr:rowOff>
    </xdr:to>
    <xdr:cxnSp macro="">
      <xdr:nvCxnSpPr>
        <xdr:cNvPr id="747" name="直線コネクタ 746"/>
        <xdr:cNvCxnSpPr/>
      </xdr:nvCxnSpPr>
      <xdr:spPr>
        <a:xfrm flipV="1">
          <a:off x="19545300" y="6459614"/>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23990</xdr:rowOff>
    </xdr:from>
    <xdr:to>
      <xdr:col>102</xdr:col>
      <xdr:colOff>114300</xdr:colOff>
      <xdr:row>38</xdr:row>
      <xdr:rowOff>36030</xdr:rowOff>
    </xdr:to>
    <xdr:cxnSp macro="">
      <xdr:nvCxnSpPr>
        <xdr:cNvPr id="750" name="直線コネクタ 749"/>
        <xdr:cNvCxnSpPr/>
      </xdr:nvCxnSpPr>
      <xdr:spPr>
        <a:xfrm flipV="1">
          <a:off x="18656300" y="6539090"/>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85928</xdr:rowOff>
    </xdr:from>
    <xdr:to>
      <xdr:col>116</xdr:col>
      <xdr:colOff>114300</xdr:colOff>
      <xdr:row>37</xdr:row>
      <xdr:rowOff>16078</xdr:rowOff>
    </xdr:to>
    <xdr:sp macro="" textlink="">
      <xdr:nvSpPr>
        <xdr:cNvPr id="760" name="楕円 759"/>
        <xdr:cNvSpPr/>
      </xdr:nvSpPr>
      <xdr:spPr>
        <a:xfrm>
          <a:off x="221107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108805</xdr:rowOff>
    </xdr:from>
    <xdr:ext cx="534377" cy="259045"/>
    <xdr:sp macro="" textlink="">
      <xdr:nvSpPr>
        <xdr:cNvPr id="761" name="投資及び出資金該当値テキスト"/>
        <xdr:cNvSpPr txBox="1"/>
      </xdr:nvSpPr>
      <xdr:spPr>
        <a:xfrm>
          <a:off x="22212300" y="61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23178</xdr:rowOff>
    </xdr:from>
    <xdr:to>
      <xdr:col>112</xdr:col>
      <xdr:colOff>38100</xdr:colOff>
      <xdr:row>37</xdr:row>
      <xdr:rowOff>124778</xdr:rowOff>
    </xdr:to>
    <xdr:sp macro="" textlink="">
      <xdr:nvSpPr>
        <xdr:cNvPr id="762" name="楕円 761"/>
        <xdr:cNvSpPr/>
      </xdr:nvSpPr>
      <xdr:spPr>
        <a:xfrm>
          <a:off x="212725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141305</xdr:rowOff>
    </xdr:from>
    <xdr:ext cx="469744" cy="259045"/>
    <xdr:sp macro="" textlink="">
      <xdr:nvSpPr>
        <xdr:cNvPr id="763" name="テキスト ボックス 762"/>
        <xdr:cNvSpPr txBox="1"/>
      </xdr:nvSpPr>
      <xdr:spPr>
        <a:xfrm>
          <a:off x="21088428" y="6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65164</xdr:rowOff>
    </xdr:from>
    <xdr:to>
      <xdr:col>107</xdr:col>
      <xdr:colOff>101600</xdr:colOff>
      <xdr:row>37</xdr:row>
      <xdr:rowOff>166763</xdr:rowOff>
    </xdr:to>
    <xdr:sp macro="" textlink="">
      <xdr:nvSpPr>
        <xdr:cNvPr id="764" name="楕円 763"/>
        <xdr:cNvSpPr/>
      </xdr:nvSpPr>
      <xdr:spPr>
        <a:xfrm>
          <a:off x="20383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11841</xdr:rowOff>
    </xdr:from>
    <xdr:ext cx="469744" cy="259045"/>
    <xdr:sp macro="" textlink="">
      <xdr:nvSpPr>
        <xdr:cNvPr id="765" name="テキスト ボックス 764"/>
        <xdr:cNvSpPr txBox="1"/>
      </xdr:nvSpPr>
      <xdr:spPr>
        <a:xfrm>
          <a:off x="20199428" y="618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144640</xdr:rowOff>
    </xdr:from>
    <xdr:to>
      <xdr:col>102</xdr:col>
      <xdr:colOff>165100</xdr:colOff>
      <xdr:row>38</xdr:row>
      <xdr:rowOff>74791</xdr:rowOff>
    </xdr:to>
    <xdr:sp macro="" textlink="">
      <xdr:nvSpPr>
        <xdr:cNvPr id="766" name="楕円 765"/>
        <xdr:cNvSpPr/>
      </xdr:nvSpPr>
      <xdr:spPr>
        <a:xfrm>
          <a:off x="19494500" y="6488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91317</xdr:rowOff>
    </xdr:from>
    <xdr:ext cx="469744" cy="259045"/>
    <xdr:sp macro="" textlink="">
      <xdr:nvSpPr>
        <xdr:cNvPr id="767" name="テキスト ボックス 766"/>
        <xdr:cNvSpPr txBox="1"/>
      </xdr:nvSpPr>
      <xdr:spPr>
        <a:xfrm>
          <a:off x="19310428" y="62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156680</xdr:rowOff>
    </xdr:from>
    <xdr:to>
      <xdr:col>98</xdr:col>
      <xdr:colOff>38100</xdr:colOff>
      <xdr:row>38</xdr:row>
      <xdr:rowOff>86830</xdr:rowOff>
    </xdr:to>
    <xdr:sp macro="" textlink="">
      <xdr:nvSpPr>
        <xdr:cNvPr id="768" name="楕円 767"/>
        <xdr:cNvSpPr/>
      </xdr:nvSpPr>
      <xdr:spPr>
        <a:xfrm>
          <a:off x="18605500" y="65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103357</xdr:rowOff>
    </xdr:from>
    <xdr:ext cx="469744" cy="259045"/>
    <xdr:sp macro="" textlink="">
      <xdr:nvSpPr>
        <xdr:cNvPr id="769" name="テキスト ボックス 768"/>
        <xdr:cNvSpPr txBox="1"/>
      </xdr:nvSpPr>
      <xdr:spPr>
        <a:xfrm>
          <a:off x="18421428" y="62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131287</xdr:rowOff>
    </xdr:from>
    <xdr:to>
      <xdr:col>116</xdr:col>
      <xdr:colOff>63500</xdr:colOff>
      <xdr:row>56</xdr:row>
      <xdr:rowOff>149987</xdr:rowOff>
    </xdr:to>
    <xdr:cxnSp macro="">
      <xdr:nvCxnSpPr>
        <xdr:cNvPr id="796" name="直線コネクタ 795"/>
        <xdr:cNvCxnSpPr/>
      </xdr:nvCxnSpPr>
      <xdr:spPr>
        <a:xfrm>
          <a:off x="21323300" y="9732487"/>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28166</xdr:rowOff>
    </xdr:from>
    <xdr:to>
      <xdr:col>111</xdr:col>
      <xdr:colOff>177800</xdr:colOff>
      <xdr:row>56</xdr:row>
      <xdr:rowOff>131287</xdr:rowOff>
    </xdr:to>
    <xdr:cxnSp macro="">
      <xdr:nvCxnSpPr>
        <xdr:cNvPr id="799" name="直線コネクタ 798"/>
        <xdr:cNvCxnSpPr/>
      </xdr:nvCxnSpPr>
      <xdr:spPr>
        <a:xfrm>
          <a:off x="20434300" y="9629366"/>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109844</xdr:rowOff>
    </xdr:from>
    <xdr:to>
      <xdr:col>107</xdr:col>
      <xdr:colOff>50800</xdr:colOff>
      <xdr:row>56</xdr:row>
      <xdr:rowOff>28166</xdr:rowOff>
    </xdr:to>
    <xdr:cxnSp macro="">
      <xdr:nvCxnSpPr>
        <xdr:cNvPr id="802" name="直線コネクタ 801"/>
        <xdr:cNvCxnSpPr/>
      </xdr:nvCxnSpPr>
      <xdr:spPr>
        <a:xfrm>
          <a:off x="19545300" y="9539594"/>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109844</xdr:rowOff>
    </xdr:from>
    <xdr:to>
      <xdr:col>102</xdr:col>
      <xdr:colOff>114300</xdr:colOff>
      <xdr:row>57</xdr:row>
      <xdr:rowOff>31183</xdr:rowOff>
    </xdr:to>
    <xdr:cxnSp macro="">
      <xdr:nvCxnSpPr>
        <xdr:cNvPr id="805" name="直線コネクタ 804"/>
        <xdr:cNvCxnSpPr/>
      </xdr:nvCxnSpPr>
      <xdr:spPr>
        <a:xfrm flipV="1">
          <a:off x="18656300" y="9539594"/>
          <a:ext cx="889000" cy="26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99187</xdr:rowOff>
    </xdr:from>
    <xdr:to>
      <xdr:col>116</xdr:col>
      <xdr:colOff>114300</xdr:colOff>
      <xdr:row>57</xdr:row>
      <xdr:rowOff>29337</xdr:rowOff>
    </xdr:to>
    <xdr:sp macro="" textlink="">
      <xdr:nvSpPr>
        <xdr:cNvPr id="815" name="楕円 814"/>
        <xdr:cNvSpPr/>
      </xdr:nvSpPr>
      <xdr:spPr>
        <a:xfrm>
          <a:off x="221107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122064</xdr:rowOff>
    </xdr:from>
    <xdr:ext cx="534377" cy="259045"/>
    <xdr:sp macro="" textlink="">
      <xdr:nvSpPr>
        <xdr:cNvPr id="816" name="貸付金該当値テキスト"/>
        <xdr:cNvSpPr txBox="1"/>
      </xdr:nvSpPr>
      <xdr:spPr>
        <a:xfrm>
          <a:off x="22212300" y="95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80487</xdr:rowOff>
    </xdr:from>
    <xdr:to>
      <xdr:col>112</xdr:col>
      <xdr:colOff>38100</xdr:colOff>
      <xdr:row>57</xdr:row>
      <xdr:rowOff>10637</xdr:rowOff>
    </xdr:to>
    <xdr:sp macro="" textlink="">
      <xdr:nvSpPr>
        <xdr:cNvPr id="817" name="楕円 816"/>
        <xdr:cNvSpPr/>
      </xdr:nvSpPr>
      <xdr:spPr>
        <a:xfrm>
          <a:off x="212725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27164</xdr:rowOff>
    </xdr:from>
    <xdr:ext cx="534377" cy="259045"/>
    <xdr:sp macro="" textlink="">
      <xdr:nvSpPr>
        <xdr:cNvPr id="818" name="テキスト ボックス 817"/>
        <xdr:cNvSpPr txBox="1"/>
      </xdr:nvSpPr>
      <xdr:spPr>
        <a:xfrm>
          <a:off x="21056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148816</xdr:rowOff>
    </xdr:from>
    <xdr:to>
      <xdr:col>107</xdr:col>
      <xdr:colOff>101600</xdr:colOff>
      <xdr:row>56</xdr:row>
      <xdr:rowOff>78966</xdr:rowOff>
    </xdr:to>
    <xdr:sp macro="" textlink="">
      <xdr:nvSpPr>
        <xdr:cNvPr id="819" name="楕円 818"/>
        <xdr:cNvSpPr/>
      </xdr:nvSpPr>
      <xdr:spPr>
        <a:xfrm>
          <a:off x="20383500" y="9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95493</xdr:rowOff>
    </xdr:from>
    <xdr:ext cx="534377" cy="259045"/>
    <xdr:sp macro="" textlink="">
      <xdr:nvSpPr>
        <xdr:cNvPr id="820" name="テキスト ボックス 819"/>
        <xdr:cNvSpPr txBox="1"/>
      </xdr:nvSpPr>
      <xdr:spPr>
        <a:xfrm>
          <a:off x="20167111" y="935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59044</xdr:rowOff>
    </xdr:from>
    <xdr:to>
      <xdr:col>102</xdr:col>
      <xdr:colOff>165100</xdr:colOff>
      <xdr:row>55</xdr:row>
      <xdr:rowOff>160644</xdr:rowOff>
    </xdr:to>
    <xdr:sp macro="" textlink="">
      <xdr:nvSpPr>
        <xdr:cNvPr id="821" name="楕円 820"/>
        <xdr:cNvSpPr/>
      </xdr:nvSpPr>
      <xdr:spPr>
        <a:xfrm>
          <a:off x="194945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5721</xdr:rowOff>
    </xdr:from>
    <xdr:ext cx="534377" cy="259045"/>
    <xdr:sp macro="" textlink="">
      <xdr:nvSpPr>
        <xdr:cNvPr id="822" name="テキスト ボックス 821"/>
        <xdr:cNvSpPr txBox="1"/>
      </xdr:nvSpPr>
      <xdr:spPr>
        <a:xfrm>
          <a:off x="19278111" y="9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151833</xdr:rowOff>
    </xdr:from>
    <xdr:to>
      <xdr:col>98</xdr:col>
      <xdr:colOff>38100</xdr:colOff>
      <xdr:row>57</xdr:row>
      <xdr:rowOff>81983</xdr:rowOff>
    </xdr:to>
    <xdr:sp macro="" textlink="">
      <xdr:nvSpPr>
        <xdr:cNvPr id="823" name="楕円 822"/>
        <xdr:cNvSpPr/>
      </xdr:nvSpPr>
      <xdr:spPr>
        <a:xfrm>
          <a:off x="18605500" y="97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98510</xdr:rowOff>
    </xdr:from>
    <xdr:ext cx="534377" cy="259045"/>
    <xdr:sp macro="" textlink="">
      <xdr:nvSpPr>
        <xdr:cNvPr id="824" name="テキスト ボックス 823"/>
        <xdr:cNvSpPr txBox="1"/>
      </xdr:nvSpPr>
      <xdr:spPr>
        <a:xfrm>
          <a:off x="18389111" y="95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86909</xdr:rowOff>
    </xdr:from>
    <xdr:to>
      <xdr:col>116</xdr:col>
      <xdr:colOff>63500</xdr:colOff>
      <xdr:row>73</xdr:row>
      <xdr:rowOff>132630</xdr:rowOff>
    </xdr:to>
    <xdr:cxnSp macro="">
      <xdr:nvCxnSpPr>
        <xdr:cNvPr id="856" name="直線コネクタ 855"/>
        <xdr:cNvCxnSpPr/>
      </xdr:nvCxnSpPr>
      <xdr:spPr>
        <a:xfrm flipV="1">
          <a:off x="21323300" y="12602759"/>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103679</xdr:rowOff>
    </xdr:from>
    <xdr:to>
      <xdr:col>111</xdr:col>
      <xdr:colOff>177800</xdr:colOff>
      <xdr:row>73</xdr:row>
      <xdr:rowOff>132630</xdr:rowOff>
    </xdr:to>
    <xdr:cxnSp macro="">
      <xdr:nvCxnSpPr>
        <xdr:cNvPr id="859" name="直線コネクタ 858"/>
        <xdr:cNvCxnSpPr/>
      </xdr:nvCxnSpPr>
      <xdr:spPr>
        <a:xfrm>
          <a:off x="20434300" y="1261952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103679</xdr:rowOff>
    </xdr:from>
    <xdr:to>
      <xdr:col>107</xdr:col>
      <xdr:colOff>50800</xdr:colOff>
      <xdr:row>73</xdr:row>
      <xdr:rowOff>122620</xdr:rowOff>
    </xdr:to>
    <xdr:cxnSp macro="">
      <xdr:nvCxnSpPr>
        <xdr:cNvPr id="862" name="直線コネクタ 861"/>
        <xdr:cNvCxnSpPr/>
      </xdr:nvCxnSpPr>
      <xdr:spPr>
        <a:xfrm flipV="1">
          <a:off x="19545300" y="1261952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122620</xdr:rowOff>
    </xdr:from>
    <xdr:to>
      <xdr:col>102</xdr:col>
      <xdr:colOff>114300</xdr:colOff>
      <xdr:row>74</xdr:row>
      <xdr:rowOff>24518</xdr:rowOff>
    </xdr:to>
    <xdr:cxnSp macro="">
      <xdr:nvCxnSpPr>
        <xdr:cNvPr id="865" name="直線コネクタ 864"/>
        <xdr:cNvCxnSpPr/>
      </xdr:nvCxnSpPr>
      <xdr:spPr>
        <a:xfrm flipV="1">
          <a:off x="18656300" y="12638470"/>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36109</xdr:rowOff>
    </xdr:from>
    <xdr:to>
      <xdr:col>116</xdr:col>
      <xdr:colOff>114300</xdr:colOff>
      <xdr:row>73</xdr:row>
      <xdr:rowOff>137709</xdr:rowOff>
    </xdr:to>
    <xdr:sp macro="" textlink="">
      <xdr:nvSpPr>
        <xdr:cNvPr id="875" name="楕円 874"/>
        <xdr:cNvSpPr/>
      </xdr:nvSpPr>
      <xdr:spPr>
        <a:xfrm>
          <a:off x="22110700" y="125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58986</xdr:rowOff>
    </xdr:from>
    <xdr:ext cx="534377" cy="259045"/>
    <xdr:sp macro="" textlink="">
      <xdr:nvSpPr>
        <xdr:cNvPr id="876" name="繰出金該当値テキスト"/>
        <xdr:cNvSpPr txBox="1"/>
      </xdr:nvSpPr>
      <xdr:spPr>
        <a:xfrm>
          <a:off x="22212300" y="12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81830</xdr:rowOff>
    </xdr:from>
    <xdr:to>
      <xdr:col>112</xdr:col>
      <xdr:colOff>38100</xdr:colOff>
      <xdr:row>74</xdr:row>
      <xdr:rowOff>11980</xdr:rowOff>
    </xdr:to>
    <xdr:sp macro="" textlink="">
      <xdr:nvSpPr>
        <xdr:cNvPr id="877" name="楕円 876"/>
        <xdr:cNvSpPr/>
      </xdr:nvSpPr>
      <xdr:spPr>
        <a:xfrm>
          <a:off x="21272500" y="12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28507</xdr:rowOff>
    </xdr:from>
    <xdr:ext cx="534377" cy="259045"/>
    <xdr:sp macro="" textlink="">
      <xdr:nvSpPr>
        <xdr:cNvPr id="878" name="テキスト ボックス 877"/>
        <xdr:cNvSpPr txBox="1"/>
      </xdr:nvSpPr>
      <xdr:spPr>
        <a:xfrm>
          <a:off x="21056111" y="123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52879</xdr:rowOff>
    </xdr:from>
    <xdr:to>
      <xdr:col>107</xdr:col>
      <xdr:colOff>101600</xdr:colOff>
      <xdr:row>73</xdr:row>
      <xdr:rowOff>154479</xdr:rowOff>
    </xdr:to>
    <xdr:sp macro="" textlink="">
      <xdr:nvSpPr>
        <xdr:cNvPr id="879" name="楕円 878"/>
        <xdr:cNvSpPr/>
      </xdr:nvSpPr>
      <xdr:spPr>
        <a:xfrm>
          <a:off x="203835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171006</xdr:rowOff>
    </xdr:from>
    <xdr:ext cx="534377" cy="259045"/>
    <xdr:sp macro="" textlink="">
      <xdr:nvSpPr>
        <xdr:cNvPr id="880" name="テキスト ボックス 879"/>
        <xdr:cNvSpPr txBox="1"/>
      </xdr:nvSpPr>
      <xdr:spPr>
        <a:xfrm>
          <a:off x="20167111" y="12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71820</xdr:rowOff>
    </xdr:from>
    <xdr:to>
      <xdr:col>102</xdr:col>
      <xdr:colOff>165100</xdr:colOff>
      <xdr:row>74</xdr:row>
      <xdr:rowOff>1970</xdr:rowOff>
    </xdr:to>
    <xdr:sp macro="" textlink="">
      <xdr:nvSpPr>
        <xdr:cNvPr id="881" name="楕円 880"/>
        <xdr:cNvSpPr/>
      </xdr:nvSpPr>
      <xdr:spPr>
        <a:xfrm>
          <a:off x="19494500" y="12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18497</xdr:rowOff>
    </xdr:from>
    <xdr:ext cx="534377" cy="259045"/>
    <xdr:sp macro="" textlink="">
      <xdr:nvSpPr>
        <xdr:cNvPr id="882" name="テキスト ボックス 881"/>
        <xdr:cNvSpPr txBox="1"/>
      </xdr:nvSpPr>
      <xdr:spPr>
        <a:xfrm>
          <a:off x="19278111" y="123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145168</xdr:rowOff>
    </xdr:from>
    <xdr:to>
      <xdr:col>98</xdr:col>
      <xdr:colOff>38100</xdr:colOff>
      <xdr:row>74</xdr:row>
      <xdr:rowOff>75318</xdr:rowOff>
    </xdr:to>
    <xdr:sp macro="" textlink="">
      <xdr:nvSpPr>
        <xdr:cNvPr id="883" name="楕円 882"/>
        <xdr:cNvSpPr/>
      </xdr:nvSpPr>
      <xdr:spPr>
        <a:xfrm>
          <a:off x="18605500" y="126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91845</xdr:rowOff>
    </xdr:from>
    <xdr:ext cx="534377" cy="259045"/>
    <xdr:sp macro="" textlink="">
      <xdr:nvSpPr>
        <xdr:cNvPr id="884" name="テキスト ボックス 883"/>
        <xdr:cNvSpPr txBox="1"/>
      </xdr:nvSpPr>
      <xdr:spPr>
        <a:xfrm>
          <a:off x="18389111" y="124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水道事業会計に対する基準外繰出金の減、一部事務組合の実施する消防庁舎建設事業に対する負担金の減等により前年度比で減少しているものの、公営企業会計に対する繰出金が主な要因となり依然として類似団体平均を大きく上回っている。普通建設事業費うち新規整備についてはクニマス未来館建設事業、市道岩瀬北野線整備事業等大規模建設事業の終了に伴い大きく減少したが、更新整備についてはごみ処理施設基幹的設備改良工事の実施により大きく増加し類似団体平均を上回った。維持補修費は市道除排雪経費の減により減少に転じたものの、公共施設等の老朽化に対応した修繕費等が大きく引き続き類似団体平均を上回っている。公債費は人口の減少により微増しているが、支出実績額としては引き続き減少している。積立金は過疎対策債を活用した公共施設等総合管理基金積立金、ふるさと納税寄附金を原資としたふるさと仙北応援基金積立金の増により増加したものの類似団体平均を下回っている。公共施設の維持管理費や老朽化対策に要する修繕費を主な要因とした物件費、維持補修費が著しく大きい。また公営企業、特に病院事業会計に対する補助金が増加傾向にある。引き続き公共施設等総合管理計画に基づく公共施設の集約化等による維持管理費の削減を図る。また企業会計における収益の増加等に取り組み、一般会計繰入に依存しない経営の実現に努める。公共施設等の新規整備や積立金など資産形成につながる住民一人当たりコストは類似団体平均と比較し少ないため、将来世代へ残すべき資産と負担のバランスを勘案しながら適切な資産形成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xdr:rowOff>
    </xdr:from>
    <xdr:to>
      <xdr:col>24</xdr:col>
      <xdr:colOff>63500</xdr:colOff>
      <xdr:row>34</xdr:row>
      <xdr:rowOff>55499</xdr:rowOff>
    </xdr:to>
    <xdr:cxnSp macro="">
      <xdr:nvCxnSpPr>
        <xdr:cNvPr id="61" name="直線コネクタ 60"/>
        <xdr:cNvCxnSpPr/>
      </xdr:nvCxnSpPr>
      <xdr:spPr>
        <a:xfrm flipV="1">
          <a:off x="3797300" y="5658485"/>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55499</xdr:rowOff>
    </xdr:from>
    <xdr:to>
      <xdr:col>19</xdr:col>
      <xdr:colOff>177800</xdr:colOff>
      <xdr:row>34</xdr:row>
      <xdr:rowOff>72644</xdr:rowOff>
    </xdr:to>
    <xdr:cxnSp macro="">
      <xdr:nvCxnSpPr>
        <xdr:cNvPr id="64" name="直線コネクタ 63"/>
        <xdr:cNvCxnSpPr/>
      </xdr:nvCxnSpPr>
      <xdr:spPr>
        <a:xfrm flipV="1">
          <a:off x="2908300" y="588479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49974</xdr:rowOff>
    </xdr:from>
    <xdr:to>
      <xdr:col>15</xdr:col>
      <xdr:colOff>50800</xdr:colOff>
      <xdr:row>34</xdr:row>
      <xdr:rowOff>72644</xdr:rowOff>
    </xdr:to>
    <xdr:cxnSp macro="">
      <xdr:nvCxnSpPr>
        <xdr:cNvPr id="67" name="直線コネクタ 66"/>
        <xdr:cNvCxnSpPr/>
      </xdr:nvCxnSpPr>
      <xdr:spPr>
        <a:xfrm>
          <a:off x="2019300" y="58792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31305</xdr:rowOff>
    </xdr:from>
    <xdr:to>
      <xdr:col>10</xdr:col>
      <xdr:colOff>114300</xdr:colOff>
      <xdr:row>34</xdr:row>
      <xdr:rowOff>49974</xdr:rowOff>
    </xdr:to>
    <xdr:cxnSp macro="">
      <xdr:nvCxnSpPr>
        <xdr:cNvPr id="70" name="直線コネクタ 69"/>
        <xdr:cNvCxnSpPr/>
      </xdr:nvCxnSpPr>
      <xdr:spPr>
        <a:xfrm>
          <a:off x="1130300" y="586060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121285</xdr:rowOff>
    </xdr:from>
    <xdr:to>
      <xdr:col>24</xdr:col>
      <xdr:colOff>114300</xdr:colOff>
      <xdr:row>33</xdr:row>
      <xdr:rowOff>51435</xdr:rowOff>
    </xdr:to>
    <xdr:sp macro="" textlink="">
      <xdr:nvSpPr>
        <xdr:cNvPr id="80" name="楕円 79"/>
        <xdr:cNvSpPr/>
      </xdr:nvSpPr>
      <xdr:spPr>
        <a:xfrm>
          <a:off x="45847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144162</xdr:rowOff>
    </xdr:from>
    <xdr:ext cx="469744" cy="259045"/>
    <xdr:sp macro="" textlink="">
      <xdr:nvSpPr>
        <xdr:cNvPr id="81" name="議会費該当値テキスト"/>
        <xdr:cNvSpPr txBox="1"/>
      </xdr:nvSpPr>
      <xdr:spPr>
        <a:xfrm>
          <a:off x="4686300" y="545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4699</xdr:rowOff>
    </xdr:from>
    <xdr:to>
      <xdr:col>20</xdr:col>
      <xdr:colOff>38100</xdr:colOff>
      <xdr:row>34</xdr:row>
      <xdr:rowOff>106299</xdr:rowOff>
    </xdr:to>
    <xdr:sp macro="" textlink="">
      <xdr:nvSpPr>
        <xdr:cNvPr id="82" name="楕円 81"/>
        <xdr:cNvSpPr/>
      </xdr:nvSpPr>
      <xdr:spPr>
        <a:xfrm>
          <a:off x="3746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122826</xdr:rowOff>
    </xdr:from>
    <xdr:ext cx="469744" cy="259045"/>
    <xdr:sp macro="" textlink="">
      <xdr:nvSpPr>
        <xdr:cNvPr id="83" name="テキスト ボックス 82"/>
        <xdr:cNvSpPr txBox="1"/>
      </xdr:nvSpPr>
      <xdr:spPr>
        <a:xfrm>
          <a:off x="3562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21844</xdr:rowOff>
    </xdr:from>
    <xdr:to>
      <xdr:col>15</xdr:col>
      <xdr:colOff>101600</xdr:colOff>
      <xdr:row>34</xdr:row>
      <xdr:rowOff>123444</xdr:rowOff>
    </xdr:to>
    <xdr:sp macro="" textlink="">
      <xdr:nvSpPr>
        <xdr:cNvPr id="84" name="楕円 83"/>
        <xdr:cNvSpPr/>
      </xdr:nvSpPr>
      <xdr:spPr>
        <a:xfrm>
          <a:off x="2857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139971</xdr:rowOff>
    </xdr:from>
    <xdr:ext cx="469744" cy="259045"/>
    <xdr:sp macro="" textlink="">
      <xdr:nvSpPr>
        <xdr:cNvPr id="85" name="テキスト ボックス 84"/>
        <xdr:cNvSpPr txBox="1"/>
      </xdr:nvSpPr>
      <xdr:spPr>
        <a:xfrm>
          <a:off x="2673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170624</xdr:rowOff>
    </xdr:from>
    <xdr:to>
      <xdr:col>10</xdr:col>
      <xdr:colOff>165100</xdr:colOff>
      <xdr:row>34</xdr:row>
      <xdr:rowOff>100774</xdr:rowOff>
    </xdr:to>
    <xdr:sp macro="" textlink="">
      <xdr:nvSpPr>
        <xdr:cNvPr id="86" name="楕円 85"/>
        <xdr:cNvSpPr/>
      </xdr:nvSpPr>
      <xdr:spPr>
        <a:xfrm>
          <a:off x="19685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117301</xdr:rowOff>
    </xdr:from>
    <xdr:ext cx="469744" cy="259045"/>
    <xdr:sp macro="" textlink="">
      <xdr:nvSpPr>
        <xdr:cNvPr id="87" name="テキスト ボックス 86"/>
        <xdr:cNvSpPr txBox="1"/>
      </xdr:nvSpPr>
      <xdr:spPr>
        <a:xfrm>
          <a:off x="1784428" y="56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151955</xdr:rowOff>
    </xdr:from>
    <xdr:to>
      <xdr:col>6</xdr:col>
      <xdr:colOff>38100</xdr:colOff>
      <xdr:row>34</xdr:row>
      <xdr:rowOff>82105</xdr:rowOff>
    </xdr:to>
    <xdr:sp macro="" textlink="">
      <xdr:nvSpPr>
        <xdr:cNvPr id="88" name="楕円 87"/>
        <xdr:cNvSpPr/>
      </xdr:nvSpPr>
      <xdr:spPr>
        <a:xfrm>
          <a:off x="10795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98632</xdr:rowOff>
    </xdr:from>
    <xdr:ext cx="469744" cy="259045"/>
    <xdr:sp macro="" textlink="">
      <xdr:nvSpPr>
        <xdr:cNvPr id="89" name="テキスト ボックス 88"/>
        <xdr:cNvSpPr txBox="1"/>
      </xdr:nvSpPr>
      <xdr:spPr>
        <a:xfrm>
          <a:off x="895428" y="55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19247</xdr:rowOff>
    </xdr:from>
    <xdr:to>
      <xdr:col>24</xdr:col>
      <xdr:colOff>63500</xdr:colOff>
      <xdr:row>57</xdr:row>
      <xdr:rowOff>69444</xdr:rowOff>
    </xdr:to>
    <xdr:cxnSp macro="">
      <xdr:nvCxnSpPr>
        <xdr:cNvPr id="118" name="直線コネクタ 117"/>
        <xdr:cNvCxnSpPr/>
      </xdr:nvCxnSpPr>
      <xdr:spPr>
        <a:xfrm flipV="1">
          <a:off x="3797300" y="9791897"/>
          <a:ext cx="8382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69444</xdr:rowOff>
    </xdr:from>
    <xdr:to>
      <xdr:col>19</xdr:col>
      <xdr:colOff>177800</xdr:colOff>
      <xdr:row>57</xdr:row>
      <xdr:rowOff>70034</xdr:rowOff>
    </xdr:to>
    <xdr:cxnSp macro="">
      <xdr:nvCxnSpPr>
        <xdr:cNvPr id="121" name="直線コネクタ 120"/>
        <xdr:cNvCxnSpPr/>
      </xdr:nvCxnSpPr>
      <xdr:spPr>
        <a:xfrm flipV="1">
          <a:off x="2908300" y="9842094"/>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70034</xdr:rowOff>
    </xdr:from>
    <xdr:to>
      <xdr:col>15</xdr:col>
      <xdr:colOff>50800</xdr:colOff>
      <xdr:row>57</xdr:row>
      <xdr:rowOff>79129</xdr:rowOff>
    </xdr:to>
    <xdr:cxnSp macro="">
      <xdr:nvCxnSpPr>
        <xdr:cNvPr id="124" name="直線コネクタ 123"/>
        <xdr:cNvCxnSpPr/>
      </xdr:nvCxnSpPr>
      <xdr:spPr>
        <a:xfrm flipV="1">
          <a:off x="2019300" y="9842684"/>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79129</xdr:rowOff>
    </xdr:from>
    <xdr:to>
      <xdr:col>10</xdr:col>
      <xdr:colOff>114300</xdr:colOff>
      <xdr:row>57</xdr:row>
      <xdr:rowOff>100499</xdr:rowOff>
    </xdr:to>
    <xdr:cxnSp macro="">
      <xdr:nvCxnSpPr>
        <xdr:cNvPr id="127" name="直線コネクタ 126"/>
        <xdr:cNvCxnSpPr/>
      </xdr:nvCxnSpPr>
      <xdr:spPr>
        <a:xfrm flipV="1">
          <a:off x="1130300" y="9851779"/>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139897</xdr:rowOff>
    </xdr:from>
    <xdr:to>
      <xdr:col>24</xdr:col>
      <xdr:colOff>114300</xdr:colOff>
      <xdr:row>57</xdr:row>
      <xdr:rowOff>70047</xdr:rowOff>
    </xdr:to>
    <xdr:sp macro="" textlink="">
      <xdr:nvSpPr>
        <xdr:cNvPr id="137" name="楕円 136"/>
        <xdr:cNvSpPr/>
      </xdr:nvSpPr>
      <xdr:spPr>
        <a:xfrm>
          <a:off x="4584700" y="9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162774</xdr:rowOff>
    </xdr:from>
    <xdr:ext cx="534377" cy="259045"/>
    <xdr:sp macro="" textlink="">
      <xdr:nvSpPr>
        <xdr:cNvPr id="138" name="総務費該当値テキスト"/>
        <xdr:cNvSpPr txBox="1"/>
      </xdr:nvSpPr>
      <xdr:spPr>
        <a:xfrm>
          <a:off x="4686300" y="95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18644</xdr:rowOff>
    </xdr:from>
    <xdr:to>
      <xdr:col>20</xdr:col>
      <xdr:colOff>38100</xdr:colOff>
      <xdr:row>57</xdr:row>
      <xdr:rowOff>120244</xdr:rowOff>
    </xdr:to>
    <xdr:sp macro="" textlink="">
      <xdr:nvSpPr>
        <xdr:cNvPr id="139" name="楕円 138"/>
        <xdr:cNvSpPr/>
      </xdr:nvSpPr>
      <xdr:spPr>
        <a:xfrm>
          <a:off x="3746500" y="9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111371</xdr:rowOff>
    </xdr:from>
    <xdr:ext cx="534377" cy="259045"/>
    <xdr:sp macro="" textlink="">
      <xdr:nvSpPr>
        <xdr:cNvPr id="140" name="テキスト ボックス 139"/>
        <xdr:cNvSpPr txBox="1"/>
      </xdr:nvSpPr>
      <xdr:spPr>
        <a:xfrm>
          <a:off x="3530111" y="9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19234</xdr:rowOff>
    </xdr:from>
    <xdr:to>
      <xdr:col>15</xdr:col>
      <xdr:colOff>101600</xdr:colOff>
      <xdr:row>57</xdr:row>
      <xdr:rowOff>120834</xdr:rowOff>
    </xdr:to>
    <xdr:sp macro="" textlink="">
      <xdr:nvSpPr>
        <xdr:cNvPr id="141" name="楕円 140"/>
        <xdr:cNvSpPr/>
      </xdr:nvSpPr>
      <xdr:spPr>
        <a:xfrm>
          <a:off x="2857500" y="9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111961</xdr:rowOff>
    </xdr:from>
    <xdr:ext cx="534377" cy="259045"/>
    <xdr:sp macro="" textlink="">
      <xdr:nvSpPr>
        <xdr:cNvPr id="142" name="テキスト ボックス 141"/>
        <xdr:cNvSpPr txBox="1"/>
      </xdr:nvSpPr>
      <xdr:spPr>
        <a:xfrm>
          <a:off x="2641111" y="98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28329</xdr:rowOff>
    </xdr:from>
    <xdr:to>
      <xdr:col>10</xdr:col>
      <xdr:colOff>165100</xdr:colOff>
      <xdr:row>57</xdr:row>
      <xdr:rowOff>129929</xdr:rowOff>
    </xdr:to>
    <xdr:sp macro="" textlink="">
      <xdr:nvSpPr>
        <xdr:cNvPr id="143" name="楕円 142"/>
        <xdr:cNvSpPr/>
      </xdr:nvSpPr>
      <xdr:spPr>
        <a:xfrm>
          <a:off x="1968500" y="9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121056</xdr:rowOff>
    </xdr:from>
    <xdr:ext cx="534377" cy="259045"/>
    <xdr:sp macro="" textlink="">
      <xdr:nvSpPr>
        <xdr:cNvPr id="144" name="テキスト ボックス 143"/>
        <xdr:cNvSpPr txBox="1"/>
      </xdr:nvSpPr>
      <xdr:spPr>
        <a:xfrm>
          <a:off x="1752111" y="98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49699</xdr:rowOff>
    </xdr:from>
    <xdr:to>
      <xdr:col>6</xdr:col>
      <xdr:colOff>38100</xdr:colOff>
      <xdr:row>57</xdr:row>
      <xdr:rowOff>151299</xdr:rowOff>
    </xdr:to>
    <xdr:sp macro="" textlink="">
      <xdr:nvSpPr>
        <xdr:cNvPr id="145" name="楕円 144"/>
        <xdr:cNvSpPr/>
      </xdr:nvSpPr>
      <xdr:spPr>
        <a:xfrm>
          <a:off x="1079500" y="98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142426</xdr:rowOff>
    </xdr:from>
    <xdr:ext cx="534377" cy="259045"/>
    <xdr:sp macro="" textlink="">
      <xdr:nvSpPr>
        <xdr:cNvPr id="146" name="テキスト ボックス 145"/>
        <xdr:cNvSpPr txBox="1"/>
      </xdr:nvSpPr>
      <xdr:spPr>
        <a:xfrm>
          <a:off x="863111" y="991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41249</xdr:rowOff>
    </xdr:from>
    <xdr:to>
      <xdr:col>24</xdr:col>
      <xdr:colOff>63500</xdr:colOff>
      <xdr:row>75</xdr:row>
      <xdr:rowOff>45250</xdr:rowOff>
    </xdr:to>
    <xdr:cxnSp macro="">
      <xdr:nvCxnSpPr>
        <xdr:cNvPr id="176" name="直線コネクタ 175"/>
        <xdr:cNvCxnSpPr/>
      </xdr:nvCxnSpPr>
      <xdr:spPr>
        <a:xfrm flipV="1">
          <a:off x="3797300" y="12899999"/>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45250</xdr:rowOff>
    </xdr:from>
    <xdr:to>
      <xdr:col>19</xdr:col>
      <xdr:colOff>177800</xdr:colOff>
      <xdr:row>75</xdr:row>
      <xdr:rowOff>83282</xdr:rowOff>
    </xdr:to>
    <xdr:cxnSp macro="">
      <xdr:nvCxnSpPr>
        <xdr:cNvPr id="179" name="直線コネクタ 178"/>
        <xdr:cNvCxnSpPr/>
      </xdr:nvCxnSpPr>
      <xdr:spPr>
        <a:xfrm flipV="1">
          <a:off x="2908300" y="12904000"/>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83282</xdr:rowOff>
    </xdr:from>
    <xdr:to>
      <xdr:col>15</xdr:col>
      <xdr:colOff>50800</xdr:colOff>
      <xdr:row>75</xdr:row>
      <xdr:rowOff>133657</xdr:rowOff>
    </xdr:to>
    <xdr:cxnSp macro="">
      <xdr:nvCxnSpPr>
        <xdr:cNvPr id="182" name="直線コネクタ 181"/>
        <xdr:cNvCxnSpPr/>
      </xdr:nvCxnSpPr>
      <xdr:spPr>
        <a:xfrm flipV="1">
          <a:off x="2019300" y="12942032"/>
          <a:ext cx="889000" cy="5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133657</xdr:rowOff>
    </xdr:from>
    <xdr:to>
      <xdr:col>10</xdr:col>
      <xdr:colOff>114300</xdr:colOff>
      <xdr:row>76</xdr:row>
      <xdr:rowOff>15060</xdr:rowOff>
    </xdr:to>
    <xdr:cxnSp macro="">
      <xdr:nvCxnSpPr>
        <xdr:cNvPr id="185" name="直線コネクタ 184"/>
        <xdr:cNvCxnSpPr/>
      </xdr:nvCxnSpPr>
      <xdr:spPr>
        <a:xfrm flipV="1">
          <a:off x="1130300" y="12992407"/>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161899</xdr:rowOff>
    </xdr:from>
    <xdr:to>
      <xdr:col>24</xdr:col>
      <xdr:colOff>114300</xdr:colOff>
      <xdr:row>75</xdr:row>
      <xdr:rowOff>92049</xdr:rowOff>
    </xdr:to>
    <xdr:sp macro="" textlink="">
      <xdr:nvSpPr>
        <xdr:cNvPr id="195" name="楕円 194"/>
        <xdr:cNvSpPr/>
      </xdr:nvSpPr>
      <xdr:spPr>
        <a:xfrm>
          <a:off x="4584700" y="12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13326</xdr:rowOff>
    </xdr:from>
    <xdr:ext cx="599010" cy="259045"/>
    <xdr:sp macro="" textlink="">
      <xdr:nvSpPr>
        <xdr:cNvPr id="196" name="民生費該当値テキスト"/>
        <xdr:cNvSpPr txBox="1"/>
      </xdr:nvSpPr>
      <xdr:spPr>
        <a:xfrm>
          <a:off x="4686300" y="127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165900</xdr:rowOff>
    </xdr:from>
    <xdr:to>
      <xdr:col>20</xdr:col>
      <xdr:colOff>38100</xdr:colOff>
      <xdr:row>75</xdr:row>
      <xdr:rowOff>96050</xdr:rowOff>
    </xdr:to>
    <xdr:sp macro="" textlink="">
      <xdr:nvSpPr>
        <xdr:cNvPr id="197" name="楕円 196"/>
        <xdr:cNvSpPr/>
      </xdr:nvSpPr>
      <xdr:spPr>
        <a:xfrm>
          <a:off x="3746500" y="12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112577</xdr:rowOff>
    </xdr:from>
    <xdr:ext cx="599010" cy="259045"/>
    <xdr:sp macro="" textlink="">
      <xdr:nvSpPr>
        <xdr:cNvPr id="198" name="テキスト ボックス 197"/>
        <xdr:cNvSpPr txBox="1"/>
      </xdr:nvSpPr>
      <xdr:spPr>
        <a:xfrm>
          <a:off x="3497795" y="126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32482</xdr:rowOff>
    </xdr:from>
    <xdr:to>
      <xdr:col>15</xdr:col>
      <xdr:colOff>101600</xdr:colOff>
      <xdr:row>75</xdr:row>
      <xdr:rowOff>134082</xdr:rowOff>
    </xdr:to>
    <xdr:sp macro="" textlink="">
      <xdr:nvSpPr>
        <xdr:cNvPr id="199" name="楕円 198"/>
        <xdr:cNvSpPr/>
      </xdr:nvSpPr>
      <xdr:spPr>
        <a:xfrm>
          <a:off x="2857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150609</xdr:rowOff>
    </xdr:from>
    <xdr:ext cx="599010" cy="259045"/>
    <xdr:sp macro="" textlink="">
      <xdr:nvSpPr>
        <xdr:cNvPr id="200" name="テキスト ボックス 199"/>
        <xdr:cNvSpPr txBox="1"/>
      </xdr:nvSpPr>
      <xdr:spPr>
        <a:xfrm>
          <a:off x="2608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82857</xdr:rowOff>
    </xdr:from>
    <xdr:to>
      <xdr:col>10</xdr:col>
      <xdr:colOff>165100</xdr:colOff>
      <xdr:row>76</xdr:row>
      <xdr:rowOff>13007</xdr:rowOff>
    </xdr:to>
    <xdr:sp macro="" textlink="">
      <xdr:nvSpPr>
        <xdr:cNvPr id="201" name="楕円 200"/>
        <xdr:cNvSpPr/>
      </xdr:nvSpPr>
      <xdr:spPr>
        <a:xfrm>
          <a:off x="1968500" y="129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29534</xdr:rowOff>
    </xdr:from>
    <xdr:ext cx="599010" cy="259045"/>
    <xdr:sp macro="" textlink="">
      <xdr:nvSpPr>
        <xdr:cNvPr id="202" name="テキスト ボックス 201"/>
        <xdr:cNvSpPr txBox="1"/>
      </xdr:nvSpPr>
      <xdr:spPr>
        <a:xfrm>
          <a:off x="1719795" y="127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135710</xdr:rowOff>
    </xdr:from>
    <xdr:to>
      <xdr:col>6</xdr:col>
      <xdr:colOff>38100</xdr:colOff>
      <xdr:row>76</xdr:row>
      <xdr:rowOff>65860</xdr:rowOff>
    </xdr:to>
    <xdr:sp macro="" textlink="">
      <xdr:nvSpPr>
        <xdr:cNvPr id="203" name="楕円 202"/>
        <xdr:cNvSpPr/>
      </xdr:nvSpPr>
      <xdr:spPr>
        <a:xfrm>
          <a:off x="1079500" y="129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82387</xdr:rowOff>
    </xdr:from>
    <xdr:ext cx="599010" cy="259045"/>
    <xdr:sp macro="" textlink="">
      <xdr:nvSpPr>
        <xdr:cNvPr id="204" name="テキスト ボックス 203"/>
        <xdr:cNvSpPr txBox="1"/>
      </xdr:nvSpPr>
      <xdr:spPr>
        <a:xfrm>
          <a:off x="830795" y="1276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14906</xdr:rowOff>
    </xdr:from>
    <xdr:to>
      <xdr:col>24</xdr:col>
      <xdr:colOff>63500</xdr:colOff>
      <xdr:row>93</xdr:row>
      <xdr:rowOff>30037</xdr:rowOff>
    </xdr:to>
    <xdr:cxnSp macro="">
      <xdr:nvCxnSpPr>
        <xdr:cNvPr id="235" name="直線コネクタ 234"/>
        <xdr:cNvCxnSpPr/>
      </xdr:nvCxnSpPr>
      <xdr:spPr>
        <a:xfrm flipV="1">
          <a:off x="3797300" y="15616856"/>
          <a:ext cx="838200" cy="3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30037</xdr:rowOff>
    </xdr:from>
    <xdr:to>
      <xdr:col>19</xdr:col>
      <xdr:colOff>177800</xdr:colOff>
      <xdr:row>94</xdr:row>
      <xdr:rowOff>49273</xdr:rowOff>
    </xdr:to>
    <xdr:cxnSp macro="">
      <xdr:nvCxnSpPr>
        <xdr:cNvPr id="238" name="直線コネクタ 237"/>
        <xdr:cNvCxnSpPr/>
      </xdr:nvCxnSpPr>
      <xdr:spPr>
        <a:xfrm flipV="1">
          <a:off x="2908300" y="15974887"/>
          <a:ext cx="889000" cy="19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49273</xdr:rowOff>
    </xdr:from>
    <xdr:to>
      <xdr:col>15</xdr:col>
      <xdr:colOff>50800</xdr:colOff>
      <xdr:row>94</xdr:row>
      <xdr:rowOff>110386</xdr:rowOff>
    </xdr:to>
    <xdr:cxnSp macro="">
      <xdr:nvCxnSpPr>
        <xdr:cNvPr id="241" name="直線コネクタ 240"/>
        <xdr:cNvCxnSpPr/>
      </xdr:nvCxnSpPr>
      <xdr:spPr>
        <a:xfrm flipV="1">
          <a:off x="2019300" y="16165573"/>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93501</xdr:rowOff>
    </xdr:from>
    <xdr:to>
      <xdr:col>10</xdr:col>
      <xdr:colOff>114300</xdr:colOff>
      <xdr:row>94</xdr:row>
      <xdr:rowOff>110386</xdr:rowOff>
    </xdr:to>
    <xdr:cxnSp macro="">
      <xdr:nvCxnSpPr>
        <xdr:cNvPr id="244" name="直線コネクタ 243"/>
        <xdr:cNvCxnSpPr/>
      </xdr:nvCxnSpPr>
      <xdr:spPr>
        <a:xfrm>
          <a:off x="1130300" y="16209801"/>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135556</xdr:rowOff>
    </xdr:from>
    <xdr:to>
      <xdr:col>24</xdr:col>
      <xdr:colOff>114300</xdr:colOff>
      <xdr:row>91</xdr:row>
      <xdr:rowOff>65706</xdr:rowOff>
    </xdr:to>
    <xdr:sp macro="" textlink="">
      <xdr:nvSpPr>
        <xdr:cNvPr id="254" name="楕円 253"/>
        <xdr:cNvSpPr/>
      </xdr:nvSpPr>
      <xdr:spPr>
        <a:xfrm>
          <a:off x="4584700" y="155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50483</xdr:rowOff>
    </xdr:from>
    <xdr:ext cx="599010" cy="259045"/>
    <xdr:sp macro="" textlink="">
      <xdr:nvSpPr>
        <xdr:cNvPr id="255" name="衛生費該当値テキスト"/>
        <xdr:cNvSpPr txBox="1"/>
      </xdr:nvSpPr>
      <xdr:spPr>
        <a:xfrm>
          <a:off x="4686300" y="154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150687</xdr:rowOff>
    </xdr:from>
    <xdr:to>
      <xdr:col>20</xdr:col>
      <xdr:colOff>38100</xdr:colOff>
      <xdr:row>93</xdr:row>
      <xdr:rowOff>80837</xdr:rowOff>
    </xdr:to>
    <xdr:sp macro="" textlink="">
      <xdr:nvSpPr>
        <xdr:cNvPr id="256" name="楕円 255"/>
        <xdr:cNvSpPr/>
      </xdr:nvSpPr>
      <xdr:spPr>
        <a:xfrm>
          <a:off x="37465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97364</xdr:rowOff>
    </xdr:from>
    <xdr:ext cx="599010" cy="259045"/>
    <xdr:sp macro="" textlink="">
      <xdr:nvSpPr>
        <xdr:cNvPr id="257" name="テキスト ボックス 256"/>
        <xdr:cNvSpPr txBox="1"/>
      </xdr:nvSpPr>
      <xdr:spPr>
        <a:xfrm>
          <a:off x="3497795" y="156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169923</xdr:rowOff>
    </xdr:from>
    <xdr:to>
      <xdr:col>15</xdr:col>
      <xdr:colOff>101600</xdr:colOff>
      <xdr:row>94</xdr:row>
      <xdr:rowOff>100073</xdr:rowOff>
    </xdr:to>
    <xdr:sp macro="" textlink="">
      <xdr:nvSpPr>
        <xdr:cNvPr id="258" name="楕円 257"/>
        <xdr:cNvSpPr/>
      </xdr:nvSpPr>
      <xdr:spPr>
        <a:xfrm>
          <a:off x="2857500" y="16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116600</xdr:rowOff>
    </xdr:from>
    <xdr:ext cx="534377" cy="259045"/>
    <xdr:sp macro="" textlink="">
      <xdr:nvSpPr>
        <xdr:cNvPr id="259" name="テキスト ボックス 258"/>
        <xdr:cNvSpPr txBox="1"/>
      </xdr:nvSpPr>
      <xdr:spPr>
        <a:xfrm>
          <a:off x="2641111" y="158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59586</xdr:rowOff>
    </xdr:from>
    <xdr:to>
      <xdr:col>10</xdr:col>
      <xdr:colOff>165100</xdr:colOff>
      <xdr:row>94</xdr:row>
      <xdr:rowOff>161186</xdr:rowOff>
    </xdr:to>
    <xdr:sp macro="" textlink="">
      <xdr:nvSpPr>
        <xdr:cNvPr id="260" name="楕円 259"/>
        <xdr:cNvSpPr/>
      </xdr:nvSpPr>
      <xdr:spPr>
        <a:xfrm>
          <a:off x="1968500" y="161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6263</xdr:rowOff>
    </xdr:from>
    <xdr:ext cx="534377" cy="259045"/>
    <xdr:sp macro="" textlink="">
      <xdr:nvSpPr>
        <xdr:cNvPr id="261" name="テキスト ボックス 260"/>
        <xdr:cNvSpPr txBox="1"/>
      </xdr:nvSpPr>
      <xdr:spPr>
        <a:xfrm>
          <a:off x="1752111" y="159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42701</xdr:rowOff>
    </xdr:from>
    <xdr:to>
      <xdr:col>6</xdr:col>
      <xdr:colOff>38100</xdr:colOff>
      <xdr:row>94</xdr:row>
      <xdr:rowOff>144301</xdr:rowOff>
    </xdr:to>
    <xdr:sp macro="" textlink="">
      <xdr:nvSpPr>
        <xdr:cNvPr id="262" name="楕円 261"/>
        <xdr:cNvSpPr/>
      </xdr:nvSpPr>
      <xdr:spPr>
        <a:xfrm>
          <a:off x="1079500" y="161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160828</xdr:rowOff>
    </xdr:from>
    <xdr:ext cx="534377" cy="259045"/>
    <xdr:sp macro="" textlink="">
      <xdr:nvSpPr>
        <xdr:cNvPr id="263" name="テキスト ボックス 262"/>
        <xdr:cNvSpPr txBox="1"/>
      </xdr:nvSpPr>
      <xdr:spPr>
        <a:xfrm>
          <a:off x="863111" y="159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64915</xdr:rowOff>
    </xdr:from>
    <xdr:to>
      <xdr:col>55</xdr:col>
      <xdr:colOff>0</xdr:colOff>
      <xdr:row>33</xdr:row>
      <xdr:rowOff>130556</xdr:rowOff>
    </xdr:to>
    <xdr:cxnSp macro="">
      <xdr:nvCxnSpPr>
        <xdr:cNvPr id="294" name="直線コネクタ 293"/>
        <xdr:cNvCxnSpPr/>
      </xdr:nvCxnSpPr>
      <xdr:spPr>
        <a:xfrm>
          <a:off x="9639300" y="5551315"/>
          <a:ext cx="8382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64915</xdr:rowOff>
    </xdr:from>
    <xdr:to>
      <xdr:col>50</xdr:col>
      <xdr:colOff>114300</xdr:colOff>
      <xdr:row>34</xdr:row>
      <xdr:rowOff>32584</xdr:rowOff>
    </xdr:to>
    <xdr:cxnSp macro="">
      <xdr:nvCxnSpPr>
        <xdr:cNvPr id="297" name="直線コネクタ 296"/>
        <xdr:cNvCxnSpPr/>
      </xdr:nvCxnSpPr>
      <xdr:spPr>
        <a:xfrm flipV="1">
          <a:off x="8750300" y="5551315"/>
          <a:ext cx="8890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94307</xdr:rowOff>
    </xdr:from>
    <xdr:to>
      <xdr:col>45</xdr:col>
      <xdr:colOff>177800</xdr:colOff>
      <xdr:row>34</xdr:row>
      <xdr:rowOff>32584</xdr:rowOff>
    </xdr:to>
    <xdr:cxnSp macro="">
      <xdr:nvCxnSpPr>
        <xdr:cNvPr id="300" name="直線コネクタ 299"/>
        <xdr:cNvCxnSpPr/>
      </xdr:nvCxnSpPr>
      <xdr:spPr>
        <a:xfrm>
          <a:off x="7861300" y="5409257"/>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94307</xdr:rowOff>
    </xdr:from>
    <xdr:to>
      <xdr:col>41</xdr:col>
      <xdr:colOff>50800</xdr:colOff>
      <xdr:row>32</xdr:row>
      <xdr:rowOff>29319</xdr:rowOff>
    </xdr:to>
    <xdr:cxnSp macro="">
      <xdr:nvCxnSpPr>
        <xdr:cNvPr id="303" name="直線コネクタ 302"/>
        <xdr:cNvCxnSpPr/>
      </xdr:nvCxnSpPr>
      <xdr:spPr>
        <a:xfrm flipV="1">
          <a:off x="6972300" y="5409257"/>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79756</xdr:rowOff>
    </xdr:from>
    <xdr:to>
      <xdr:col>55</xdr:col>
      <xdr:colOff>50800</xdr:colOff>
      <xdr:row>34</xdr:row>
      <xdr:rowOff>9906</xdr:rowOff>
    </xdr:to>
    <xdr:sp macro="" textlink="">
      <xdr:nvSpPr>
        <xdr:cNvPr id="313" name="楕円 312"/>
        <xdr:cNvSpPr/>
      </xdr:nvSpPr>
      <xdr:spPr>
        <a:xfrm>
          <a:off x="104267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102633</xdr:rowOff>
    </xdr:from>
    <xdr:ext cx="469744" cy="259045"/>
    <xdr:sp macro="" textlink="">
      <xdr:nvSpPr>
        <xdr:cNvPr id="314" name="労働費該当値テキスト"/>
        <xdr:cNvSpPr txBox="1"/>
      </xdr:nvSpPr>
      <xdr:spPr>
        <a:xfrm>
          <a:off x="10528300"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14115</xdr:rowOff>
    </xdr:from>
    <xdr:to>
      <xdr:col>50</xdr:col>
      <xdr:colOff>165100</xdr:colOff>
      <xdr:row>32</xdr:row>
      <xdr:rowOff>115715</xdr:rowOff>
    </xdr:to>
    <xdr:sp macro="" textlink="">
      <xdr:nvSpPr>
        <xdr:cNvPr id="315" name="楕円 314"/>
        <xdr:cNvSpPr/>
      </xdr:nvSpPr>
      <xdr:spPr>
        <a:xfrm>
          <a:off x="9588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132242</xdr:rowOff>
    </xdr:from>
    <xdr:ext cx="469744" cy="259045"/>
    <xdr:sp macro="" textlink="">
      <xdr:nvSpPr>
        <xdr:cNvPr id="316" name="テキスト ボックス 315"/>
        <xdr:cNvSpPr txBox="1"/>
      </xdr:nvSpPr>
      <xdr:spPr>
        <a:xfrm>
          <a:off x="9404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153234</xdr:rowOff>
    </xdr:from>
    <xdr:to>
      <xdr:col>46</xdr:col>
      <xdr:colOff>38100</xdr:colOff>
      <xdr:row>34</xdr:row>
      <xdr:rowOff>83384</xdr:rowOff>
    </xdr:to>
    <xdr:sp macro="" textlink="">
      <xdr:nvSpPr>
        <xdr:cNvPr id="317" name="楕円 316"/>
        <xdr:cNvSpPr/>
      </xdr:nvSpPr>
      <xdr:spPr>
        <a:xfrm>
          <a:off x="8699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99911</xdr:rowOff>
    </xdr:from>
    <xdr:ext cx="469744" cy="259045"/>
    <xdr:sp macro="" textlink="">
      <xdr:nvSpPr>
        <xdr:cNvPr id="318" name="テキスト ボックス 317"/>
        <xdr:cNvSpPr txBox="1"/>
      </xdr:nvSpPr>
      <xdr:spPr>
        <a:xfrm>
          <a:off x="8515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43507</xdr:rowOff>
    </xdr:from>
    <xdr:to>
      <xdr:col>41</xdr:col>
      <xdr:colOff>101600</xdr:colOff>
      <xdr:row>31</xdr:row>
      <xdr:rowOff>145107</xdr:rowOff>
    </xdr:to>
    <xdr:sp macro="" textlink="">
      <xdr:nvSpPr>
        <xdr:cNvPr id="319" name="楕円 318"/>
        <xdr:cNvSpPr/>
      </xdr:nvSpPr>
      <xdr:spPr>
        <a:xfrm>
          <a:off x="7810500" y="5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161634</xdr:rowOff>
    </xdr:from>
    <xdr:ext cx="469744" cy="259045"/>
    <xdr:sp macro="" textlink="">
      <xdr:nvSpPr>
        <xdr:cNvPr id="320" name="テキスト ボックス 319"/>
        <xdr:cNvSpPr txBox="1"/>
      </xdr:nvSpPr>
      <xdr:spPr>
        <a:xfrm>
          <a:off x="7626428" y="51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149969</xdr:rowOff>
    </xdr:from>
    <xdr:to>
      <xdr:col>36</xdr:col>
      <xdr:colOff>165100</xdr:colOff>
      <xdr:row>32</xdr:row>
      <xdr:rowOff>80119</xdr:rowOff>
    </xdr:to>
    <xdr:sp macro="" textlink="">
      <xdr:nvSpPr>
        <xdr:cNvPr id="321" name="楕円 320"/>
        <xdr:cNvSpPr/>
      </xdr:nvSpPr>
      <xdr:spPr>
        <a:xfrm>
          <a:off x="6921500" y="54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96646</xdr:rowOff>
    </xdr:from>
    <xdr:ext cx="469744" cy="259045"/>
    <xdr:sp macro="" textlink="">
      <xdr:nvSpPr>
        <xdr:cNvPr id="322" name="テキスト ボックス 321"/>
        <xdr:cNvSpPr txBox="1"/>
      </xdr:nvSpPr>
      <xdr:spPr>
        <a:xfrm>
          <a:off x="6737428" y="52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154445</xdr:rowOff>
    </xdr:from>
    <xdr:to>
      <xdr:col>55</xdr:col>
      <xdr:colOff>0</xdr:colOff>
      <xdr:row>55</xdr:row>
      <xdr:rowOff>111595</xdr:rowOff>
    </xdr:to>
    <xdr:cxnSp macro="">
      <xdr:nvCxnSpPr>
        <xdr:cNvPr id="351" name="直線コネクタ 350"/>
        <xdr:cNvCxnSpPr/>
      </xdr:nvCxnSpPr>
      <xdr:spPr>
        <a:xfrm>
          <a:off x="9639300" y="9412745"/>
          <a:ext cx="838200" cy="1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154445</xdr:rowOff>
    </xdr:from>
    <xdr:to>
      <xdr:col>50</xdr:col>
      <xdr:colOff>114300</xdr:colOff>
      <xdr:row>55</xdr:row>
      <xdr:rowOff>16637</xdr:rowOff>
    </xdr:to>
    <xdr:cxnSp macro="">
      <xdr:nvCxnSpPr>
        <xdr:cNvPr id="354" name="直線コネクタ 353"/>
        <xdr:cNvCxnSpPr/>
      </xdr:nvCxnSpPr>
      <xdr:spPr>
        <a:xfrm flipV="1">
          <a:off x="8750300" y="9412745"/>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16637</xdr:rowOff>
    </xdr:from>
    <xdr:to>
      <xdr:col>45</xdr:col>
      <xdr:colOff>177800</xdr:colOff>
      <xdr:row>56</xdr:row>
      <xdr:rowOff>102044</xdr:rowOff>
    </xdr:to>
    <xdr:cxnSp macro="">
      <xdr:nvCxnSpPr>
        <xdr:cNvPr id="357" name="直線コネクタ 356"/>
        <xdr:cNvCxnSpPr/>
      </xdr:nvCxnSpPr>
      <xdr:spPr>
        <a:xfrm flipV="1">
          <a:off x="7861300" y="9446387"/>
          <a:ext cx="889000" cy="2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102044</xdr:rowOff>
    </xdr:from>
    <xdr:to>
      <xdr:col>41</xdr:col>
      <xdr:colOff>50800</xdr:colOff>
      <xdr:row>56</xdr:row>
      <xdr:rowOff>149923</xdr:rowOff>
    </xdr:to>
    <xdr:cxnSp macro="">
      <xdr:nvCxnSpPr>
        <xdr:cNvPr id="360" name="直線コネクタ 359"/>
        <xdr:cNvCxnSpPr/>
      </xdr:nvCxnSpPr>
      <xdr:spPr>
        <a:xfrm flipV="1">
          <a:off x="6972300" y="9703244"/>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60795</xdr:rowOff>
    </xdr:from>
    <xdr:to>
      <xdr:col>55</xdr:col>
      <xdr:colOff>50800</xdr:colOff>
      <xdr:row>55</xdr:row>
      <xdr:rowOff>162395</xdr:rowOff>
    </xdr:to>
    <xdr:sp macro="" textlink="">
      <xdr:nvSpPr>
        <xdr:cNvPr id="370" name="楕円 369"/>
        <xdr:cNvSpPr/>
      </xdr:nvSpPr>
      <xdr:spPr>
        <a:xfrm>
          <a:off x="10426700" y="94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83672</xdr:rowOff>
    </xdr:from>
    <xdr:ext cx="534377" cy="259045"/>
    <xdr:sp macro="" textlink="">
      <xdr:nvSpPr>
        <xdr:cNvPr id="371" name="農林水産業費該当値テキスト"/>
        <xdr:cNvSpPr txBox="1"/>
      </xdr:nvSpPr>
      <xdr:spPr>
        <a:xfrm>
          <a:off x="10528300" y="93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103645</xdr:rowOff>
    </xdr:from>
    <xdr:to>
      <xdr:col>50</xdr:col>
      <xdr:colOff>165100</xdr:colOff>
      <xdr:row>55</xdr:row>
      <xdr:rowOff>33795</xdr:rowOff>
    </xdr:to>
    <xdr:sp macro="" textlink="">
      <xdr:nvSpPr>
        <xdr:cNvPr id="372" name="楕円 371"/>
        <xdr:cNvSpPr/>
      </xdr:nvSpPr>
      <xdr:spPr>
        <a:xfrm>
          <a:off x="9588500" y="93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50322</xdr:rowOff>
    </xdr:from>
    <xdr:ext cx="534377" cy="259045"/>
    <xdr:sp macro="" textlink="">
      <xdr:nvSpPr>
        <xdr:cNvPr id="373" name="テキスト ボックス 372"/>
        <xdr:cNvSpPr txBox="1"/>
      </xdr:nvSpPr>
      <xdr:spPr>
        <a:xfrm>
          <a:off x="9372111" y="91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137287</xdr:rowOff>
    </xdr:from>
    <xdr:to>
      <xdr:col>46</xdr:col>
      <xdr:colOff>38100</xdr:colOff>
      <xdr:row>55</xdr:row>
      <xdr:rowOff>67437</xdr:rowOff>
    </xdr:to>
    <xdr:sp macro="" textlink="">
      <xdr:nvSpPr>
        <xdr:cNvPr id="374" name="楕円 373"/>
        <xdr:cNvSpPr/>
      </xdr:nvSpPr>
      <xdr:spPr>
        <a:xfrm>
          <a:off x="8699500" y="9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83964</xdr:rowOff>
    </xdr:from>
    <xdr:ext cx="534377" cy="259045"/>
    <xdr:sp macro="" textlink="">
      <xdr:nvSpPr>
        <xdr:cNvPr id="375" name="テキスト ボックス 374"/>
        <xdr:cNvSpPr txBox="1"/>
      </xdr:nvSpPr>
      <xdr:spPr>
        <a:xfrm>
          <a:off x="8483111" y="91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51244</xdr:rowOff>
    </xdr:from>
    <xdr:to>
      <xdr:col>41</xdr:col>
      <xdr:colOff>101600</xdr:colOff>
      <xdr:row>56</xdr:row>
      <xdr:rowOff>152844</xdr:rowOff>
    </xdr:to>
    <xdr:sp macro="" textlink="">
      <xdr:nvSpPr>
        <xdr:cNvPr id="376" name="楕円 375"/>
        <xdr:cNvSpPr/>
      </xdr:nvSpPr>
      <xdr:spPr>
        <a:xfrm>
          <a:off x="7810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169371</xdr:rowOff>
    </xdr:from>
    <xdr:ext cx="534377" cy="259045"/>
    <xdr:sp macro="" textlink="">
      <xdr:nvSpPr>
        <xdr:cNvPr id="377" name="テキスト ボックス 376"/>
        <xdr:cNvSpPr txBox="1"/>
      </xdr:nvSpPr>
      <xdr:spPr>
        <a:xfrm>
          <a:off x="7594111" y="9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99123</xdr:rowOff>
    </xdr:from>
    <xdr:to>
      <xdr:col>36</xdr:col>
      <xdr:colOff>165100</xdr:colOff>
      <xdr:row>57</xdr:row>
      <xdr:rowOff>29273</xdr:rowOff>
    </xdr:to>
    <xdr:sp macro="" textlink="">
      <xdr:nvSpPr>
        <xdr:cNvPr id="378" name="楕円 377"/>
        <xdr:cNvSpPr/>
      </xdr:nvSpPr>
      <xdr:spPr>
        <a:xfrm>
          <a:off x="6921500" y="9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45800</xdr:rowOff>
    </xdr:from>
    <xdr:ext cx="534377" cy="259045"/>
    <xdr:sp macro="" textlink="">
      <xdr:nvSpPr>
        <xdr:cNvPr id="379" name="テキスト ボックス 378"/>
        <xdr:cNvSpPr txBox="1"/>
      </xdr:nvSpPr>
      <xdr:spPr>
        <a:xfrm>
          <a:off x="6705111" y="94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64391</xdr:rowOff>
    </xdr:from>
    <xdr:to>
      <xdr:col>55</xdr:col>
      <xdr:colOff>0</xdr:colOff>
      <xdr:row>77</xdr:row>
      <xdr:rowOff>118075</xdr:rowOff>
    </xdr:to>
    <xdr:cxnSp macro="">
      <xdr:nvCxnSpPr>
        <xdr:cNvPr id="408" name="直線コネクタ 407"/>
        <xdr:cNvCxnSpPr/>
      </xdr:nvCxnSpPr>
      <xdr:spPr>
        <a:xfrm>
          <a:off x="9639300" y="13266041"/>
          <a:ext cx="8382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60003</xdr:rowOff>
    </xdr:from>
    <xdr:to>
      <xdr:col>50</xdr:col>
      <xdr:colOff>114300</xdr:colOff>
      <xdr:row>77</xdr:row>
      <xdr:rowOff>64391</xdr:rowOff>
    </xdr:to>
    <xdr:cxnSp macro="">
      <xdr:nvCxnSpPr>
        <xdr:cNvPr id="411" name="直線コネクタ 410"/>
        <xdr:cNvCxnSpPr/>
      </xdr:nvCxnSpPr>
      <xdr:spPr>
        <a:xfrm>
          <a:off x="8750300" y="1326165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56620</xdr:rowOff>
    </xdr:from>
    <xdr:to>
      <xdr:col>45</xdr:col>
      <xdr:colOff>177800</xdr:colOff>
      <xdr:row>77</xdr:row>
      <xdr:rowOff>60003</xdr:rowOff>
    </xdr:to>
    <xdr:cxnSp macro="">
      <xdr:nvCxnSpPr>
        <xdr:cNvPr id="414" name="直線コネクタ 413"/>
        <xdr:cNvCxnSpPr/>
      </xdr:nvCxnSpPr>
      <xdr:spPr>
        <a:xfrm>
          <a:off x="7861300" y="132582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56620</xdr:rowOff>
    </xdr:from>
    <xdr:to>
      <xdr:col>41</xdr:col>
      <xdr:colOff>50800</xdr:colOff>
      <xdr:row>77</xdr:row>
      <xdr:rowOff>160891</xdr:rowOff>
    </xdr:to>
    <xdr:cxnSp macro="">
      <xdr:nvCxnSpPr>
        <xdr:cNvPr id="417" name="直線コネクタ 416"/>
        <xdr:cNvCxnSpPr/>
      </xdr:nvCxnSpPr>
      <xdr:spPr>
        <a:xfrm flipV="1">
          <a:off x="6972300" y="13258270"/>
          <a:ext cx="889000" cy="10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67275</xdr:rowOff>
    </xdr:from>
    <xdr:to>
      <xdr:col>55</xdr:col>
      <xdr:colOff>50800</xdr:colOff>
      <xdr:row>77</xdr:row>
      <xdr:rowOff>168875</xdr:rowOff>
    </xdr:to>
    <xdr:sp macro="" textlink="">
      <xdr:nvSpPr>
        <xdr:cNvPr id="427" name="楕円 426"/>
        <xdr:cNvSpPr/>
      </xdr:nvSpPr>
      <xdr:spPr>
        <a:xfrm>
          <a:off x="10426700" y="132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90152</xdr:rowOff>
    </xdr:from>
    <xdr:ext cx="534377" cy="259045"/>
    <xdr:sp macro="" textlink="">
      <xdr:nvSpPr>
        <xdr:cNvPr id="428" name="商工費該当値テキスト"/>
        <xdr:cNvSpPr txBox="1"/>
      </xdr:nvSpPr>
      <xdr:spPr>
        <a:xfrm>
          <a:off x="10528300" y="1312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13591</xdr:rowOff>
    </xdr:from>
    <xdr:to>
      <xdr:col>50</xdr:col>
      <xdr:colOff>165100</xdr:colOff>
      <xdr:row>77</xdr:row>
      <xdr:rowOff>115191</xdr:rowOff>
    </xdr:to>
    <xdr:sp macro="" textlink="">
      <xdr:nvSpPr>
        <xdr:cNvPr id="429" name="楕円 428"/>
        <xdr:cNvSpPr/>
      </xdr:nvSpPr>
      <xdr:spPr>
        <a:xfrm>
          <a:off x="95885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131718</xdr:rowOff>
    </xdr:from>
    <xdr:ext cx="534377" cy="259045"/>
    <xdr:sp macro="" textlink="">
      <xdr:nvSpPr>
        <xdr:cNvPr id="430" name="テキスト ボックス 429"/>
        <xdr:cNvSpPr txBox="1"/>
      </xdr:nvSpPr>
      <xdr:spPr>
        <a:xfrm>
          <a:off x="9372111" y="129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9203</xdr:rowOff>
    </xdr:from>
    <xdr:to>
      <xdr:col>46</xdr:col>
      <xdr:colOff>38100</xdr:colOff>
      <xdr:row>77</xdr:row>
      <xdr:rowOff>110803</xdr:rowOff>
    </xdr:to>
    <xdr:sp macro="" textlink="">
      <xdr:nvSpPr>
        <xdr:cNvPr id="431" name="楕円 430"/>
        <xdr:cNvSpPr/>
      </xdr:nvSpPr>
      <xdr:spPr>
        <a:xfrm>
          <a:off x="8699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127330</xdr:rowOff>
    </xdr:from>
    <xdr:ext cx="534377" cy="259045"/>
    <xdr:sp macro="" textlink="">
      <xdr:nvSpPr>
        <xdr:cNvPr id="432" name="テキスト ボックス 431"/>
        <xdr:cNvSpPr txBox="1"/>
      </xdr:nvSpPr>
      <xdr:spPr>
        <a:xfrm>
          <a:off x="8483111" y="129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5820</xdr:rowOff>
    </xdr:from>
    <xdr:to>
      <xdr:col>41</xdr:col>
      <xdr:colOff>101600</xdr:colOff>
      <xdr:row>77</xdr:row>
      <xdr:rowOff>107420</xdr:rowOff>
    </xdr:to>
    <xdr:sp macro="" textlink="">
      <xdr:nvSpPr>
        <xdr:cNvPr id="433" name="楕円 432"/>
        <xdr:cNvSpPr/>
      </xdr:nvSpPr>
      <xdr:spPr>
        <a:xfrm>
          <a:off x="7810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123947</xdr:rowOff>
    </xdr:from>
    <xdr:ext cx="534377" cy="259045"/>
    <xdr:sp macro="" textlink="">
      <xdr:nvSpPr>
        <xdr:cNvPr id="434" name="テキスト ボックス 433"/>
        <xdr:cNvSpPr txBox="1"/>
      </xdr:nvSpPr>
      <xdr:spPr>
        <a:xfrm>
          <a:off x="7594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110091</xdr:rowOff>
    </xdr:from>
    <xdr:to>
      <xdr:col>36</xdr:col>
      <xdr:colOff>165100</xdr:colOff>
      <xdr:row>78</xdr:row>
      <xdr:rowOff>40241</xdr:rowOff>
    </xdr:to>
    <xdr:sp macro="" textlink="">
      <xdr:nvSpPr>
        <xdr:cNvPr id="435" name="楕円 434"/>
        <xdr:cNvSpPr/>
      </xdr:nvSpPr>
      <xdr:spPr>
        <a:xfrm>
          <a:off x="6921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56768</xdr:rowOff>
    </xdr:from>
    <xdr:ext cx="534377" cy="259045"/>
    <xdr:sp macro="" textlink="">
      <xdr:nvSpPr>
        <xdr:cNvPr id="436" name="テキスト ボックス 435"/>
        <xdr:cNvSpPr txBox="1"/>
      </xdr:nvSpPr>
      <xdr:spPr>
        <a:xfrm>
          <a:off x="6705111" y="130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69214</xdr:rowOff>
    </xdr:from>
    <xdr:to>
      <xdr:col>55</xdr:col>
      <xdr:colOff>0</xdr:colOff>
      <xdr:row>96</xdr:row>
      <xdr:rowOff>116878</xdr:rowOff>
    </xdr:to>
    <xdr:cxnSp macro="">
      <xdr:nvCxnSpPr>
        <xdr:cNvPr id="465" name="直線コネクタ 464"/>
        <xdr:cNvCxnSpPr/>
      </xdr:nvCxnSpPr>
      <xdr:spPr>
        <a:xfrm>
          <a:off x="9639300" y="16528414"/>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69214</xdr:rowOff>
    </xdr:from>
    <xdr:to>
      <xdr:col>50</xdr:col>
      <xdr:colOff>114300</xdr:colOff>
      <xdr:row>96</xdr:row>
      <xdr:rowOff>110882</xdr:rowOff>
    </xdr:to>
    <xdr:cxnSp macro="">
      <xdr:nvCxnSpPr>
        <xdr:cNvPr id="468" name="直線コネクタ 467"/>
        <xdr:cNvCxnSpPr/>
      </xdr:nvCxnSpPr>
      <xdr:spPr>
        <a:xfrm flipV="1">
          <a:off x="8750300" y="16528414"/>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101150</xdr:rowOff>
    </xdr:from>
    <xdr:to>
      <xdr:col>45</xdr:col>
      <xdr:colOff>177800</xdr:colOff>
      <xdr:row>96</xdr:row>
      <xdr:rowOff>110882</xdr:rowOff>
    </xdr:to>
    <xdr:cxnSp macro="">
      <xdr:nvCxnSpPr>
        <xdr:cNvPr id="471" name="直線コネクタ 470"/>
        <xdr:cNvCxnSpPr/>
      </xdr:nvCxnSpPr>
      <xdr:spPr>
        <a:xfrm>
          <a:off x="7861300" y="16560350"/>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39238</xdr:rowOff>
    </xdr:from>
    <xdr:to>
      <xdr:col>41</xdr:col>
      <xdr:colOff>50800</xdr:colOff>
      <xdr:row>96</xdr:row>
      <xdr:rowOff>101150</xdr:rowOff>
    </xdr:to>
    <xdr:cxnSp macro="">
      <xdr:nvCxnSpPr>
        <xdr:cNvPr id="474" name="直線コネクタ 473"/>
        <xdr:cNvCxnSpPr/>
      </xdr:nvCxnSpPr>
      <xdr:spPr>
        <a:xfrm>
          <a:off x="6972300" y="16498438"/>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66078</xdr:rowOff>
    </xdr:from>
    <xdr:to>
      <xdr:col>55</xdr:col>
      <xdr:colOff>50800</xdr:colOff>
      <xdr:row>96</xdr:row>
      <xdr:rowOff>167678</xdr:rowOff>
    </xdr:to>
    <xdr:sp macro="" textlink="">
      <xdr:nvSpPr>
        <xdr:cNvPr id="484" name="楕円 483"/>
        <xdr:cNvSpPr/>
      </xdr:nvSpPr>
      <xdr:spPr>
        <a:xfrm>
          <a:off x="10426700" y="165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88955</xdr:rowOff>
    </xdr:from>
    <xdr:ext cx="534377" cy="259045"/>
    <xdr:sp macro="" textlink="">
      <xdr:nvSpPr>
        <xdr:cNvPr id="485" name="土木費該当値テキスト"/>
        <xdr:cNvSpPr txBox="1"/>
      </xdr:nvSpPr>
      <xdr:spPr>
        <a:xfrm>
          <a:off x="10528300"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18414</xdr:rowOff>
    </xdr:from>
    <xdr:to>
      <xdr:col>50</xdr:col>
      <xdr:colOff>165100</xdr:colOff>
      <xdr:row>96</xdr:row>
      <xdr:rowOff>120014</xdr:rowOff>
    </xdr:to>
    <xdr:sp macro="" textlink="">
      <xdr:nvSpPr>
        <xdr:cNvPr id="486" name="楕円 485"/>
        <xdr:cNvSpPr/>
      </xdr:nvSpPr>
      <xdr:spPr>
        <a:xfrm>
          <a:off x="9588500" y="164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136541</xdr:rowOff>
    </xdr:from>
    <xdr:ext cx="534377" cy="259045"/>
    <xdr:sp macro="" textlink="">
      <xdr:nvSpPr>
        <xdr:cNvPr id="487" name="テキスト ボックス 486"/>
        <xdr:cNvSpPr txBox="1"/>
      </xdr:nvSpPr>
      <xdr:spPr>
        <a:xfrm>
          <a:off x="9372111" y="162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60082</xdr:rowOff>
    </xdr:from>
    <xdr:to>
      <xdr:col>46</xdr:col>
      <xdr:colOff>38100</xdr:colOff>
      <xdr:row>96</xdr:row>
      <xdr:rowOff>161682</xdr:rowOff>
    </xdr:to>
    <xdr:sp macro="" textlink="">
      <xdr:nvSpPr>
        <xdr:cNvPr id="488" name="楕円 487"/>
        <xdr:cNvSpPr/>
      </xdr:nvSpPr>
      <xdr:spPr>
        <a:xfrm>
          <a:off x="8699500" y="165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6759</xdr:rowOff>
    </xdr:from>
    <xdr:ext cx="534377" cy="259045"/>
    <xdr:sp macro="" textlink="">
      <xdr:nvSpPr>
        <xdr:cNvPr id="489" name="テキスト ボックス 488"/>
        <xdr:cNvSpPr txBox="1"/>
      </xdr:nvSpPr>
      <xdr:spPr>
        <a:xfrm>
          <a:off x="8483111" y="162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50350</xdr:rowOff>
    </xdr:from>
    <xdr:to>
      <xdr:col>41</xdr:col>
      <xdr:colOff>101600</xdr:colOff>
      <xdr:row>96</xdr:row>
      <xdr:rowOff>151950</xdr:rowOff>
    </xdr:to>
    <xdr:sp macro="" textlink="">
      <xdr:nvSpPr>
        <xdr:cNvPr id="490" name="楕円 489"/>
        <xdr:cNvSpPr/>
      </xdr:nvSpPr>
      <xdr:spPr>
        <a:xfrm>
          <a:off x="7810500" y="1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168477</xdr:rowOff>
    </xdr:from>
    <xdr:ext cx="534377" cy="259045"/>
    <xdr:sp macro="" textlink="">
      <xdr:nvSpPr>
        <xdr:cNvPr id="491" name="テキスト ボックス 490"/>
        <xdr:cNvSpPr txBox="1"/>
      </xdr:nvSpPr>
      <xdr:spPr>
        <a:xfrm>
          <a:off x="7594111" y="162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159888</xdr:rowOff>
    </xdr:from>
    <xdr:to>
      <xdr:col>36</xdr:col>
      <xdr:colOff>165100</xdr:colOff>
      <xdr:row>96</xdr:row>
      <xdr:rowOff>90038</xdr:rowOff>
    </xdr:to>
    <xdr:sp macro="" textlink="">
      <xdr:nvSpPr>
        <xdr:cNvPr id="492" name="楕円 491"/>
        <xdr:cNvSpPr/>
      </xdr:nvSpPr>
      <xdr:spPr>
        <a:xfrm>
          <a:off x="6921500" y="164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81165</xdr:rowOff>
    </xdr:from>
    <xdr:ext cx="534377" cy="259045"/>
    <xdr:sp macro="" textlink="">
      <xdr:nvSpPr>
        <xdr:cNvPr id="493" name="テキスト ボックス 492"/>
        <xdr:cNvSpPr txBox="1"/>
      </xdr:nvSpPr>
      <xdr:spPr>
        <a:xfrm>
          <a:off x="6705111" y="165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134328</xdr:rowOff>
    </xdr:from>
    <xdr:to>
      <xdr:col>85</xdr:col>
      <xdr:colOff>127000</xdr:colOff>
      <xdr:row>35</xdr:row>
      <xdr:rowOff>156045</xdr:rowOff>
    </xdr:to>
    <xdr:cxnSp macro="">
      <xdr:nvCxnSpPr>
        <xdr:cNvPr id="522" name="直線コネクタ 521"/>
        <xdr:cNvCxnSpPr/>
      </xdr:nvCxnSpPr>
      <xdr:spPr>
        <a:xfrm>
          <a:off x="15481300" y="5963628"/>
          <a:ext cx="8382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134328</xdr:rowOff>
    </xdr:from>
    <xdr:to>
      <xdr:col>81</xdr:col>
      <xdr:colOff>50800</xdr:colOff>
      <xdr:row>35</xdr:row>
      <xdr:rowOff>108058</xdr:rowOff>
    </xdr:to>
    <xdr:cxnSp macro="">
      <xdr:nvCxnSpPr>
        <xdr:cNvPr id="525" name="直線コネクタ 524"/>
        <xdr:cNvCxnSpPr/>
      </xdr:nvCxnSpPr>
      <xdr:spPr>
        <a:xfrm flipV="1">
          <a:off x="14592300" y="5963628"/>
          <a:ext cx="889000" cy="1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108058</xdr:rowOff>
    </xdr:from>
    <xdr:to>
      <xdr:col>76</xdr:col>
      <xdr:colOff>114300</xdr:colOff>
      <xdr:row>36</xdr:row>
      <xdr:rowOff>55785</xdr:rowOff>
    </xdr:to>
    <xdr:cxnSp macro="">
      <xdr:nvCxnSpPr>
        <xdr:cNvPr id="528" name="直線コネクタ 527"/>
        <xdr:cNvCxnSpPr/>
      </xdr:nvCxnSpPr>
      <xdr:spPr>
        <a:xfrm flipV="1">
          <a:off x="13703300" y="6108808"/>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55785</xdr:rowOff>
    </xdr:from>
    <xdr:to>
      <xdr:col>71</xdr:col>
      <xdr:colOff>177800</xdr:colOff>
      <xdr:row>36</xdr:row>
      <xdr:rowOff>102686</xdr:rowOff>
    </xdr:to>
    <xdr:cxnSp macro="">
      <xdr:nvCxnSpPr>
        <xdr:cNvPr id="531" name="直線コネクタ 530"/>
        <xdr:cNvCxnSpPr/>
      </xdr:nvCxnSpPr>
      <xdr:spPr>
        <a:xfrm flipV="1">
          <a:off x="12814300" y="6227985"/>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105245</xdr:rowOff>
    </xdr:from>
    <xdr:to>
      <xdr:col>85</xdr:col>
      <xdr:colOff>177800</xdr:colOff>
      <xdr:row>36</xdr:row>
      <xdr:rowOff>35395</xdr:rowOff>
    </xdr:to>
    <xdr:sp macro="" textlink="">
      <xdr:nvSpPr>
        <xdr:cNvPr id="541" name="楕円 540"/>
        <xdr:cNvSpPr/>
      </xdr:nvSpPr>
      <xdr:spPr>
        <a:xfrm>
          <a:off x="16268700" y="61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128122</xdr:rowOff>
    </xdr:from>
    <xdr:ext cx="534377" cy="259045"/>
    <xdr:sp macro="" textlink="">
      <xdr:nvSpPr>
        <xdr:cNvPr id="542" name="消防費該当値テキスト"/>
        <xdr:cNvSpPr txBox="1"/>
      </xdr:nvSpPr>
      <xdr:spPr>
        <a:xfrm>
          <a:off x="16370300" y="59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83528</xdr:rowOff>
    </xdr:from>
    <xdr:to>
      <xdr:col>81</xdr:col>
      <xdr:colOff>101600</xdr:colOff>
      <xdr:row>35</xdr:row>
      <xdr:rowOff>13678</xdr:rowOff>
    </xdr:to>
    <xdr:sp macro="" textlink="">
      <xdr:nvSpPr>
        <xdr:cNvPr id="543" name="楕円 542"/>
        <xdr:cNvSpPr/>
      </xdr:nvSpPr>
      <xdr:spPr>
        <a:xfrm>
          <a:off x="15430500" y="59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30205</xdr:rowOff>
    </xdr:from>
    <xdr:ext cx="534377" cy="259045"/>
    <xdr:sp macro="" textlink="">
      <xdr:nvSpPr>
        <xdr:cNvPr id="544" name="テキスト ボックス 543"/>
        <xdr:cNvSpPr txBox="1"/>
      </xdr:nvSpPr>
      <xdr:spPr>
        <a:xfrm>
          <a:off x="15214111" y="5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57258</xdr:rowOff>
    </xdr:from>
    <xdr:to>
      <xdr:col>76</xdr:col>
      <xdr:colOff>165100</xdr:colOff>
      <xdr:row>35</xdr:row>
      <xdr:rowOff>158858</xdr:rowOff>
    </xdr:to>
    <xdr:sp macro="" textlink="">
      <xdr:nvSpPr>
        <xdr:cNvPr id="545" name="楕円 544"/>
        <xdr:cNvSpPr/>
      </xdr:nvSpPr>
      <xdr:spPr>
        <a:xfrm>
          <a:off x="14541500" y="60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3935</xdr:rowOff>
    </xdr:from>
    <xdr:ext cx="534377" cy="259045"/>
    <xdr:sp macro="" textlink="">
      <xdr:nvSpPr>
        <xdr:cNvPr id="546" name="テキスト ボックス 545"/>
        <xdr:cNvSpPr txBox="1"/>
      </xdr:nvSpPr>
      <xdr:spPr>
        <a:xfrm>
          <a:off x="14325111" y="58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4985</xdr:rowOff>
    </xdr:from>
    <xdr:to>
      <xdr:col>72</xdr:col>
      <xdr:colOff>38100</xdr:colOff>
      <xdr:row>36</xdr:row>
      <xdr:rowOff>106585</xdr:rowOff>
    </xdr:to>
    <xdr:sp macro="" textlink="">
      <xdr:nvSpPr>
        <xdr:cNvPr id="547" name="楕円 546"/>
        <xdr:cNvSpPr/>
      </xdr:nvSpPr>
      <xdr:spPr>
        <a:xfrm>
          <a:off x="13652500" y="61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123112</xdr:rowOff>
    </xdr:from>
    <xdr:ext cx="534377" cy="259045"/>
    <xdr:sp macro="" textlink="">
      <xdr:nvSpPr>
        <xdr:cNvPr id="548" name="テキスト ボックス 547"/>
        <xdr:cNvSpPr txBox="1"/>
      </xdr:nvSpPr>
      <xdr:spPr>
        <a:xfrm>
          <a:off x="13436111" y="59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51886</xdr:rowOff>
    </xdr:from>
    <xdr:to>
      <xdr:col>67</xdr:col>
      <xdr:colOff>101600</xdr:colOff>
      <xdr:row>36</xdr:row>
      <xdr:rowOff>153486</xdr:rowOff>
    </xdr:to>
    <xdr:sp macro="" textlink="">
      <xdr:nvSpPr>
        <xdr:cNvPr id="549" name="楕円 548"/>
        <xdr:cNvSpPr/>
      </xdr:nvSpPr>
      <xdr:spPr>
        <a:xfrm>
          <a:off x="12763500" y="62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144613</xdr:rowOff>
    </xdr:from>
    <xdr:ext cx="534377" cy="259045"/>
    <xdr:sp macro="" textlink="">
      <xdr:nvSpPr>
        <xdr:cNvPr id="550" name="テキスト ボックス 549"/>
        <xdr:cNvSpPr txBox="1"/>
      </xdr:nvSpPr>
      <xdr:spPr>
        <a:xfrm>
          <a:off x="12547111" y="631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113556</xdr:rowOff>
    </xdr:from>
    <xdr:to>
      <xdr:col>85</xdr:col>
      <xdr:colOff>127000</xdr:colOff>
      <xdr:row>56</xdr:row>
      <xdr:rowOff>151374</xdr:rowOff>
    </xdr:to>
    <xdr:cxnSp macro="">
      <xdr:nvCxnSpPr>
        <xdr:cNvPr id="579" name="直線コネクタ 578"/>
        <xdr:cNvCxnSpPr/>
      </xdr:nvCxnSpPr>
      <xdr:spPr>
        <a:xfrm flipV="1">
          <a:off x="15481300" y="9714756"/>
          <a:ext cx="8382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151374</xdr:rowOff>
    </xdr:from>
    <xdr:to>
      <xdr:col>81</xdr:col>
      <xdr:colOff>50800</xdr:colOff>
      <xdr:row>56</xdr:row>
      <xdr:rowOff>162872</xdr:rowOff>
    </xdr:to>
    <xdr:cxnSp macro="">
      <xdr:nvCxnSpPr>
        <xdr:cNvPr id="582" name="直線コネクタ 581"/>
        <xdr:cNvCxnSpPr/>
      </xdr:nvCxnSpPr>
      <xdr:spPr>
        <a:xfrm flipV="1">
          <a:off x="14592300" y="97525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110874</xdr:rowOff>
    </xdr:from>
    <xdr:to>
      <xdr:col>76</xdr:col>
      <xdr:colOff>114300</xdr:colOff>
      <xdr:row>56</xdr:row>
      <xdr:rowOff>162872</xdr:rowOff>
    </xdr:to>
    <xdr:cxnSp macro="">
      <xdr:nvCxnSpPr>
        <xdr:cNvPr id="585" name="直線コネクタ 584"/>
        <xdr:cNvCxnSpPr/>
      </xdr:nvCxnSpPr>
      <xdr:spPr>
        <a:xfrm>
          <a:off x="13703300" y="971207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110874</xdr:rowOff>
    </xdr:from>
    <xdr:to>
      <xdr:col>71</xdr:col>
      <xdr:colOff>177800</xdr:colOff>
      <xdr:row>56</xdr:row>
      <xdr:rowOff>149537</xdr:rowOff>
    </xdr:to>
    <xdr:cxnSp macro="">
      <xdr:nvCxnSpPr>
        <xdr:cNvPr id="588" name="直線コネクタ 587"/>
        <xdr:cNvCxnSpPr/>
      </xdr:nvCxnSpPr>
      <xdr:spPr>
        <a:xfrm flipV="1">
          <a:off x="12814300" y="971207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62756</xdr:rowOff>
    </xdr:from>
    <xdr:to>
      <xdr:col>85</xdr:col>
      <xdr:colOff>177800</xdr:colOff>
      <xdr:row>56</xdr:row>
      <xdr:rowOff>164356</xdr:rowOff>
    </xdr:to>
    <xdr:sp macro="" textlink="">
      <xdr:nvSpPr>
        <xdr:cNvPr id="598" name="楕円 597"/>
        <xdr:cNvSpPr/>
      </xdr:nvSpPr>
      <xdr:spPr>
        <a:xfrm>
          <a:off x="16268700" y="9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41183</xdr:rowOff>
    </xdr:from>
    <xdr:ext cx="534377" cy="259045"/>
    <xdr:sp macro="" textlink="">
      <xdr:nvSpPr>
        <xdr:cNvPr id="599" name="教育費該当値テキスト"/>
        <xdr:cNvSpPr txBox="1"/>
      </xdr:nvSpPr>
      <xdr:spPr>
        <a:xfrm>
          <a:off x="16370300" y="96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100574</xdr:rowOff>
    </xdr:from>
    <xdr:to>
      <xdr:col>81</xdr:col>
      <xdr:colOff>101600</xdr:colOff>
      <xdr:row>57</xdr:row>
      <xdr:rowOff>30724</xdr:rowOff>
    </xdr:to>
    <xdr:sp macro="" textlink="">
      <xdr:nvSpPr>
        <xdr:cNvPr id="600" name="楕円 599"/>
        <xdr:cNvSpPr/>
      </xdr:nvSpPr>
      <xdr:spPr>
        <a:xfrm>
          <a:off x="154305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21851</xdr:rowOff>
    </xdr:from>
    <xdr:ext cx="534377" cy="259045"/>
    <xdr:sp macro="" textlink="">
      <xdr:nvSpPr>
        <xdr:cNvPr id="601" name="テキスト ボックス 600"/>
        <xdr:cNvSpPr txBox="1"/>
      </xdr:nvSpPr>
      <xdr:spPr>
        <a:xfrm>
          <a:off x="15214111" y="9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112072</xdr:rowOff>
    </xdr:from>
    <xdr:to>
      <xdr:col>76</xdr:col>
      <xdr:colOff>165100</xdr:colOff>
      <xdr:row>57</xdr:row>
      <xdr:rowOff>42222</xdr:rowOff>
    </xdr:to>
    <xdr:sp macro="" textlink="">
      <xdr:nvSpPr>
        <xdr:cNvPr id="602" name="楕円 601"/>
        <xdr:cNvSpPr/>
      </xdr:nvSpPr>
      <xdr:spPr>
        <a:xfrm>
          <a:off x="14541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33349</xdr:rowOff>
    </xdr:from>
    <xdr:ext cx="534377" cy="259045"/>
    <xdr:sp macro="" textlink="">
      <xdr:nvSpPr>
        <xdr:cNvPr id="603" name="テキスト ボックス 602"/>
        <xdr:cNvSpPr txBox="1"/>
      </xdr:nvSpPr>
      <xdr:spPr>
        <a:xfrm>
          <a:off x="14325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60074</xdr:rowOff>
    </xdr:from>
    <xdr:to>
      <xdr:col>72</xdr:col>
      <xdr:colOff>38100</xdr:colOff>
      <xdr:row>56</xdr:row>
      <xdr:rowOff>161674</xdr:rowOff>
    </xdr:to>
    <xdr:sp macro="" textlink="">
      <xdr:nvSpPr>
        <xdr:cNvPr id="604" name="楕円 603"/>
        <xdr:cNvSpPr/>
      </xdr:nvSpPr>
      <xdr:spPr>
        <a:xfrm>
          <a:off x="13652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152801</xdr:rowOff>
    </xdr:from>
    <xdr:ext cx="534377" cy="259045"/>
    <xdr:sp macro="" textlink="">
      <xdr:nvSpPr>
        <xdr:cNvPr id="605" name="テキスト ボックス 604"/>
        <xdr:cNvSpPr txBox="1"/>
      </xdr:nvSpPr>
      <xdr:spPr>
        <a:xfrm>
          <a:off x="13436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98737</xdr:rowOff>
    </xdr:from>
    <xdr:to>
      <xdr:col>67</xdr:col>
      <xdr:colOff>101600</xdr:colOff>
      <xdr:row>57</xdr:row>
      <xdr:rowOff>28887</xdr:rowOff>
    </xdr:to>
    <xdr:sp macro="" textlink="">
      <xdr:nvSpPr>
        <xdr:cNvPr id="606" name="楕円 605"/>
        <xdr:cNvSpPr/>
      </xdr:nvSpPr>
      <xdr:spPr>
        <a:xfrm>
          <a:off x="12763500" y="96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20014</xdr:rowOff>
    </xdr:from>
    <xdr:ext cx="534377" cy="259045"/>
    <xdr:sp macro="" textlink="">
      <xdr:nvSpPr>
        <xdr:cNvPr id="607" name="テキスト ボックス 606"/>
        <xdr:cNvSpPr txBox="1"/>
      </xdr:nvSpPr>
      <xdr:spPr>
        <a:xfrm>
          <a:off x="12547111" y="97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90412</xdr:rowOff>
    </xdr:from>
    <xdr:to>
      <xdr:col>85</xdr:col>
      <xdr:colOff>127000</xdr:colOff>
      <xdr:row>78</xdr:row>
      <xdr:rowOff>114985</xdr:rowOff>
    </xdr:to>
    <xdr:cxnSp macro="">
      <xdr:nvCxnSpPr>
        <xdr:cNvPr id="636" name="直線コネクタ 635"/>
        <xdr:cNvCxnSpPr/>
      </xdr:nvCxnSpPr>
      <xdr:spPr>
        <a:xfrm flipV="1">
          <a:off x="15481300" y="13463512"/>
          <a:ext cx="8382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114985</xdr:rowOff>
    </xdr:from>
    <xdr:to>
      <xdr:col>81</xdr:col>
      <xdr:colOff>50800</xdr:colOff>
      <xdr:row>79</xdr:row>
      <xdr:rowOff>40487</xdr:rowOff>
    </xdr:to>
    <xdr:cxnSp macro="">
      <xdr:nvCxnSpPr>
        <xdr:cNvPr id="639" name="直線コネクタ 638"/>
        <xdr:cNvCxnSpPr/>
      </xdr:nvCxnSpPr>
      <xdr:spPr>
        <a:xfrm flipV="1">
          <a:off x="14592300" y="13488085"/>
          <a:ext cx="8890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34303</xdr:rowOff>
    </xdr:from>
    <xdr:to>
      <xdr:col>76</xdr:col>
      <xdr:colOff>114300</xdr:colOff>
      <xdr:row>79</xdr:row>
      <xdr:rowOff>40487</xdr:rowOff>
    </xdr:to>
    <xdr:cxnSp macro="">
      <xdr:nvCxnSpPr>
        <xdr:cNvPr id="642" name="直線コネクタ 641"/>
        <xdr:cNvCxnSpPr/>
      </xdr:nvCxnSpPr>
      <xdr:spPr>
        <a:xfrm>
          <a:off x="13703300" y="1357885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165164</xdr:rowOff>
    </xdr:from>
    <xdr:to>
      <xdr:col>71</xdr:col>
      <xdr:colOff>177800</xdr:colOff>
      <xdr:row>79</xdr:row>
      <xdr:rowOff>34303</xdr:rowOff>
    </xdr:to>
    <xdr:cxnSp macro="">
      <xdr:nvCxnSpPr>
        <xdr:cNvPr id="645" name="直線コネクタ 644"/>
        <xdr:cNvCxnSpPr/>
      </xdr:nvCxnSpPr>
      <xdr:spPr>
        <a:xfrm>
          <a:off x="12814300" y="1353826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39612</xdr:rowOff>
    </xdr:from>
    <xdr:to>
      <xdr:col>85</xdr:col>
      <xdr:colOff>177800</xdr:colOff>
      <xdr:row>78</xdr:row>
      <xdr:rowOff>141212</xdr:rowOff>
    </xdr:to>
    <xdr:sp macro="" textlink="">
      <xdr:nvSpPr>
        <xdr:cNvPr id="655" name="楕円 654"/>
        <xdr:cNvSpPr/>
      </xdr:nvSpPr>
      <xdr:spPr>
        <a:xfrm>
          <a:off x="16268700" y="134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170439</xdr:rowOff>
    </xdr:from>
    <xdr:ext cx="469744" cy="259045"/>
    <xdr:sp macro="" textlink="">
      <xdr:nvSpPr>
        <xdr:cNvPr id="656" name="災害復旧費該当値テキスト"/>
        <xdr:cNvSpPr txBox="1"/>
      </xdr:nvSpPr>
      <xdr:spPr>
        <a:xfrm>
          <a:off x="16370300" y="132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64185</xdr:rowOff>
    </xdr:from>
    <xdr:to>
      <xdr:col>81</xdr:col>
      <xdr:colOff>101600</xdr:colOff>
      <xdr:row>78</xdr:row>
      <xdr:rowOff>165785</xdr:rowOff>
    </xdr:to>
    <xdr:sp macro="" textlink="">
      <xdr:nvSpPr>
        <xdr:cNvPr id="657" name="楕円 656"/>
        <xdr:cNvSpPr/>
      </xdr:nvSpPr>
      <xdr:spPr>
        <a:xfrm>
          <a:off x="154305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10862</xdr:rowOff>
    </xdr:from>
    <xdr:ext cx="469744" cy="259045"/>
    <xdr:sp macro="" textlink="">
      <xdr:nvSpPr>
        <xdr:cNvPr id="658" name="テキスト ボックス 657"/>
        <xdr:cNvSpPr txBox="1"/>
      </xdr:nvSpPr>
      <xdr:spPr>
        <a:xfrm>
          <a:off x="15246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161137</xdr:rowOff>
    </xdr:from>
    <xdr:to>
      <xdr:col>76</xdr:col>
      <xdr:colOff>165100</xdr:colOff>
      <xdr:row>79</xdr:row>
      <xdr:rowOff>91287</xdr:rowOff>
    </xdr:to>
    <xdr:sp macro="" textlink="">
      <xdr:nvSpPr>
        <xdr:cNvPr id="659" name="楕円 658"/>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82414</xdr:rowOff>
    </xdr:from>
    <xdr:ext cx="378565" cy="259045"/>
    <xdr:sp macro="" textlink="">
      <xdr:nvSpPr>
        <xdr:cNvPr id="660" name="テキスト ボックス 659"/>
        <xdr:cNvSpPr txBox="1"/>
      </xdr:nvSpPr>
      <xdr:spPr>
        <a:xfrm>
          <a:off x="14403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154953</xdr:rowOff>
    </xdr:from>
    <xdr:to>
      <xdr:col>72</xdr:col>
      <xdr:colOff>38100</xdr:colOff>
      <xdr:row>79</xdr:row>
      <xdr:rowOff>85103</xdr:rowOff>
    </xdr:to>
    <xdr:sp macro="" textlink="">
      <xdr:nvSpPr>
        <xdr:cNvPr id="661" name="楕円 660"/>
        <xdr:cNvSpPr/>
      </xdr:nvSpPr>
      <xdr:spPr>
        <a:xfrm>
          <a:off x="13652500" y="135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76230</xdr:rowOff>
    </xdr:from>
    <xdr:ext cx="378565" cy="259045"/>
    <xdr:sp macro="" textlink="">
      <xdr:nvSpPr>
        <xdr:cNvPr id="662" name="テキスト ボックス 661"/>
        <xdr:cNvSpPr txBox="1"/>
      </xdr:nvSpPr>
      <xdr:spPr>
        <a:xfrm>
          <a:off x="13514017" y="1362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114364</xdr:rowOff>
    </xdr:from>
    <xdr:to>
      <xdr:col>67</xdr:col>
      <xdr:colOff>101600</xdr:colOff>
      <xdr:row>79</xdr:row>
      <xdr:rowOff>44514</xdr:rowOff>
    </xdr:to>
    <xdr:sp macro="" textlink="">
      <xdr:nvSpPr>
        <xdr:cNvPr id="663" name="楕円 662"/>
        <xdr:cNvSpPr/>
      </xdr:nvSpPr>
      <xdr:spPr>
        <a:xfrm>
          <a:off x="12763500" y="134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35641</xdr:rowOff>
    </xdr:from>
    <xdr:ext cx="469744" cy="259045"/>
    <xdr:sp macro="" textlink="">
      <xdr:nvSpPr>
        <xdr:cNvPr id="664" name="テキスト ボックス 663"/>
        <xdr:cNvSpPr txBox="1"/>
      </xdr:nvSpPr>
      <xdr:spPr>
        <a:xfrm>
          <a:off x="12579428" y="1358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81369</xdr:rowOff>
    </xdr:from>
    <xdr:to>
      <xdr:col>85</xdr:col>
      <xdr:colOff>127000</xdr:colOff>
      <xdr:row>97</xdr:row>
      <xdr:rowOff>82542</xdr:rowOff>
    </xdr:to>
    <xdr:cxnSp macro="">
      <xdr:nvCxnSpPr>
        <xdr:cNvPr id="693" name="直線コネクタ 692"/>
        <xdr:cNvCxnSpPr/>
      </xdr:nvCxnSpPr>
      <xdr:spPr>
        <a:xfrm flipV="1">
          <a:off x="15481300" y="16712019"/>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70236</xdr:rowOff>
    </xdr:from>
    <xdr:to>
      <xdr:col>81</xdr:col>
      <xdr:colOff>50800</xdr:colOff>
      <xdr:row>97</xdr:row>
      <xdr:rowOff>82542</xdr:rowOff>
    </xdr:to>
    <xdr:cxnSp macro="">
      <xdr:nvCxnSpPr>
        <xdr:cNvPr id="696" name="直線コネクタ 695"/>
        <xdr:cNvCxnSpPr/>
      </xdr:nvCxnSpPr>
      <xdr:spPr>
        <a:xfrm>
          <a:off x="14592300" y="1670088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49967</xdr:rowOff>
    </xdr:from>
    <xdr:to>
      <xdr:col>76</xdr:col>
      <xdr:colOff>114300</xdr:colOff>
      <xdr:row>97</xdr:row>
      <xdr:rowOff>70236</xdr:rowOff>
    </xdr:to>
    <xdr:cxnSp macro="">
      <xdr:nvCxnSpPr>
        <xdr:cNvPr id="699" name="直線コネクタ 698"/>
        <xdr:cNvCxnSpPr/>
      </xdr:nvCxnSpPr>
      <xdr:spPr>
        <a:xfrm>
          <a:off x="13703300" y="166806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146658</xdr:rowOff>
    </xdr:from>
    <xdr:to>
      <xdr:col>71</xdr:col>
      <xdr:colOff>177800</xdr:colOff>
      <xdr:row>97</xdr:row>
      <xdr:rowOff>49967</xdr:rowOff>
    </xdr:to>
    <xdr:cxnSp macro="">
      <xdr:nvCxnSpPr>
        <xdr:cNvPr id="702" name="直線コネクタ 701"/>
        <xdr:cNvCxnSpPr/>
      </xdr:nvCxnSpPr>
      <xdr:spPr>
        <a:xfrm>
          <a:off x="12814300" y="16605858"/>
          <a:ext cx="889000" cy="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30569</xdr:rowOff>
    </xdr:from>
    <xdr:to>
      <xdr:col>85</xdr:col>
      <xdr:colOff>177800</xdr:colOff>
      <xdr:row>97</xdr:row>
      <xdr:rowOff>132169</xdr:rowOff>
    </xdr:to>
    <xdr:sp macro="" textlink="">
      <xdr:nvSpPr>
        <xdr:cNvPr id="712" name="楕円 711"/>
        <xdr:cNvSpPr/>
      </xdr:nvSpPr>
      <xdr:spPr>
        <a:xfrm>
          <a:off x="16268700" y="166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53446</xdr:rowOff>
    </xdr:from>
    <xdr:ext cx="534377" cy="259045"/>
    <xdr:sp macro="" textlink="">
      <xdr:nvSpPr>
        <xdr:cNvPr id="713" name="公債費該当値テキスト"/>
        <xdr:cNvSpPr txBox="1"/>
      </xdr:nvSpPr>
      <xdr:spPr>
        <a:xfrm>
          <a:off x="16370300" y="165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31742</xdr:rowOff>
    </xdr:from>
    <xdr:to>
      <xdr:col>81</xdr:col>
      <xdr:colOff>101600</xdr:colOff>
      <xdr:row>97</xdr:row>
      <xdr:rowOff>133342</xdr:rowOff>
    </xdr:to>
    <xdr:sp macro="" textlink="">
      <xdr:nvSpPr>
        <xdr:cNvPr id="714" name="楕円 713"/>
        <xdr:cNvSpPr/>
      </xdr:nvSpPr>
      <xdr:spPr>
        <a:xfrm>
          <a:off x="15430500" y="166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149869</xdr:rowOff>
    </xdr:from>
    <xdr:ext cx="534377" cy="259045"/>
    <xdr:sp macro="" textlink="">
      <xdr:nvSpPr>
        <xdr:cNvPr id="715" name="テキスト ボックス 714"/>
        <xdr:cNvSpPr txBox="1"/>
      </xdr:nvSpPr>
      <xdr:spPr>
        <a:xfrm>
          <a:off x="15214111" y="164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19436</xdr:rowOff>
    </xdr:from>
    <xdr:to>
      <xdr:col>76</xdr:col>
      <xdr:colOff>165100</xdr:colOff>
      <xdr:row>97</xdr:row>
      <xdr:rowOff>121036</xdr:rowOff>
    </xdr:to>
    <xdr:sp macro="" textlink="">
      <xdr:nvSpPr>
        <xdr:cNvPr id="716" name="楕円 715"/>
        <xdr:cNvSpPr/>
      </xdr:nvSpPr>
      <xdr:spPr>
        <a:xfrm>
          <a:off x="14541500" y="16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137563</xdr:rowOff>
    </xdr:from>
    <xdr:ext cx="534377" cy="259045"/>
    <xdr:sp macro="" textlink="">
      <xdr:nvSpPr>
        <xdr:cNvPr id="717" name="テキスト ボックス 716"/>
        <xdr:cNvSpPr txBox="1"/>
      </xdr:nvSpPr>
      <xdr:spPr>
        <a:xfrm>
          <a:off x="14325111" y="1642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170617</xdr:rowOff>
    </xdr:from>
    <xdr:to>
      <xdr:col>72</xdr:col>
      <xdr:colOff>38100</xdr:colOff>
      <xdr:row>97</xdr:row>
      <xdr:rowOff>100767</xdr:rowOff>
    </xdr:to>
    <xdr:sp macro="" textlink="">
      <xdr:nvSpPr>
        <xdr:cNvPr id="718" name="楕円 717"/>
        <xdr:cNvSpPr/>
      </xdr:nvSpPr>
      <xdr:spPr>
        <a:xfrm>
          <a:off x="13652500" y="166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117294</xdr:rowOff>
    </xdr:from>
    <xdr:ext cx="534377" cy="259045"/>
    <xdr:sp macro="" textlink="">
      <xdr:nvSpPr>
        <xdr:cNvPr id="719" name="テキスト ボックス 718"/>
        <xdr:cNvSpPr txBox="1"/>
      </xdr:nvSpPr>
      <xdr:spPr>
        <a:xfrm>
          <a:off x="13436111" y="164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95858</xdr:rowOff>
    </xdr:from>
    <xdr:to>
      <xdr:col>67</xdr:col>
      <xdr:colOff>101600</xdr:colOff>
      <xdr:row>97</xdr:row>
      <xdr:rowOff>26008</xdr:rowOff>
    </xdr:to>
    <xdr:sp macro="" textlink="">
      <xdr:nvSpPr>
        <xdr:cNvPr id="720" name="楕円 719"/>
        <xdr:cNvSpPr/>
      </xdr:nvSpPr>
      <xdr:spPr>
        <a:xfrm>
          <a:off x="12763500" y="165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42535</xdr:rowOff>
    </xdr:from>
    <xdr:ext cx="599010" cy="259045"/>
    <xdr:sp macro="" textlink="">
      <xdr:nvSpPr>
        <xdr:cNvPr id="721" name="テキスト ボックス 720"/>
        <xdr:cNvSpPr txBox="1"/>
      </xdr:nvSpPr>
      <xdr:spPr>
        <a:xfrm>
          <a:off x="12514795" y="163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8255</xdr:rowOff>
    </xdr:from>
    <xdr:to>
      <xdr:col>111</xdr:col>
      <xdr:colOff>177800</xdr:colOff>
      <xdr:row>39</xdr:row>
      <xdr:rowOff>44450</xdr:rowOff>
    </xdr:to>
    <xdr:cxnSp macro="">
      <xdr:nvCxnSpPr>
        <xdr:cNvPr id="753" name="直線コネクタ 752"/>
        <xdr:cNvCxnSpPr/>
      </xdr:nvCxnSpPr>
      <xdr:spPr>
        <a:xfrm>
          <a:off x="20434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xdr:rowOff>
    </xdr:from>
    <xdr:to>
      <xdr:col>107</xdr:col>
      <xdr:colOff>50800</xdr:colOff>
      <xdr:row>39</xdr:row>
      <xdr:rowOff>44450</xdr:rowOff>
    </xdr:to>
    <xdr:cxnSp macro="">
      <xdr:nvCxnSpPr>
        <xdr:cNvPr id="756" name="直線コネクタ 755"/>
        <xdr:cNvCxnSpPr/>
      </xdr:nvCxnSpPr>
      <xdr:spPr>
        <a:xfrm flipV="1">
          <a:off x="19545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128905</xdr:rowOff>
    </xdr:from>
    <xdr:to>
      <xdr:col>107</xdr:col>
      <xdr:colOff>101600</xdr:colOff>
      <xdr:row>36</xdr:row>
      <xdr:rowOff>59055</xdr:rowOff>
    </xdr:to>
    <xdr:sp macro="" textlink="">
      <xdr:nvSpPr>
        <xdr:cNvPr id="773" name="楕円 772"/>
        <xdr:cNvSpPr/>
      </xdr:nvSpPr>
      <xdr:spPr>
        <a:xfrm>
          <a:off x="20383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75582</xdr:rowOff>
    </xdr:from>
    <xdr:ext cx="469744" cy="259045"/>
    <xdr:sp macro="" textlink="">
      <xdr:nvSpPr>
        <xdr:cNvPr id="774" name="テキスト ボックス 773"/>
        <xdr:cNvSpPr txBox="1"/>
      </xdr:nvSpPr>
      <xdr:spPr>
        <a:xfrm>
          <a:off x="20199428"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場改修工事の実施により前年度までの横ばいの推移から一時的に増加した。衛生費は病院事業会計補助金の増、ごみ処理施設基幹的設備改良工事の実施により前年度から大きく増加しており、引き続き類似団体平均を大きく上回る金額となった。消防費は前年度から減少しているものの一部事務組合における消防庁舎建設事業に対する負担金等が要因となり類似団体平均を上回っている。総務費は新市建設計画に基づく庁舎整備事業の開始、ふるさと納税寄附金の増加に伴う関連事務費の増加及び寄附金を原資とする基金への積立金の増加により前年度から微増しており、類似団体平均を上回った。庁舎整備事業については令和元年度から令和２年度にかけて本体工事に着手するため、更なる増加が見込まれる。土木費は大規模な市道整備、農林水産業費は県営畜産施設整備がそれぞ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年度を以て終了したことにより減少に転じたものの、依然として類似団体平均を上回っている。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で比較すると総じて類似団体平均を上回っている傾向にある。共通の要因として人口減少に対応した行政のスリム化が行えていないことが挙げられる。普通交付税の合併算定替の縮減に伴う減収等による一般財源不足の状況を改善するため、事務事業の見直しや組織再編を踏まえた行政のスリム化、特化して実施すべき分野の選定等により安定的な財政運営の実現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年度末をピークとして減少しており、本年度も</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百万円の取崩しにより標準財政規模比で</a:t>
          </a:r>
          <a:r>
            <a:rPr kumimoji="1" lang="en-US" altLang="ja-JP" sz="1400">
              <a:latin typeface="ＭＳ ゴシック" pitchFamily="49" charset="-128"/>
              <a:ea typeface="ＭＳ ゴシック" pitchFamily="49" charset="-128"/>
            </a:rPr>
            <a:t>4.87</a:t>
          </a:r>
          <a:r>
            <a:rPr kumimoji="1" lang="ja-JP" altLang="en-US" sz="1400">
              <a:latin typeface="ＭＳ ゴシック" pitchFamily="49" charset="-128"/>
              <a:ea typeface="ＭＳ ゴシック" pitchFamily="49" charset="-128"/>
            </a:rPr>
            <a:t>ポイント減少した。また繰越事業費の増加により繰越金収入が前年度比で</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百万円増加しており、実質単年度収支は▲</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ポイントとなった。今後さらに一般財源の不足が見込まれるが、安易に財政調整基金に頼らず予算見直しによる一般財源需要の低減を図る。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赤字額（資金不足額）の発生は前年度に引き続き病院事業会計のみであり、連結実質赤字は発生していない。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に引き続き資金不足が発生している。繰出基準に沿った繰出額の算出方法の見直しにより繰出金は前年度と比較し大きく増加したものの、市立角館総合病院における精神科病床の通年休床の影響が大きく、入院収益が減少し資金不足額は▲</a:t>
          </a:r>
          <a:r>
            <a:rPr kumimoji="1" lang="en-US" altLang="ja-JP" sz="1400">
              <a:latin typeface="ＭＳ ゴシック" pitchFamily="49" charset="-128"/>
              <a:ea typeface="ＭＳ ゴシック" pitchFamily="49" charset="-128"/>
            </a:rPr>
            <a:t>705</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○下水道事業特別会計等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集落排水事業特別会計、浄化槽事業特別会計について赤字幅を一般会計からの繰入金により補てんしており現在は黒字決算となっているが、令和２年度より地方公営企業法を適用するにあたり繰出額の見直し等により赤字決算とな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実質収支額は減少したものの引き続き黒字決算となった。しかし繰越金が大きく増加したことに加え、財政調整基金繰入金も</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百万円と多額に及んでおり実質単年度収支は悪化している。今後はさらに予算見直しに注力し、財政調整基金に依存しない財政構造の構築に取り組む。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20658399</v>
      </c>
      <c r="BO4" s="430"/>
      <c r="BP4" s="430"/>
      <c r="BQ4" s="430"/>
      <c r="BR4" s="430"/>
      <c r="BS4" s="430"/>
      <c r="BT4" s="430"/>
      <c r="BU4" s="431"/>
      <c r="BV4" s="429">
        <v>20630647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6.5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19878749</v>
      </c>
      <c r="BO5" s="467"/>
      <c r="BP5" s="467"/>
      <c r="BQ5" s="467"/>
      <c r="BR5" s="467"/>
      <c r="BS5" s="467"/>
      <c r="BT5" s="467"/>
      <c r="BU5" s="468"/>
      <c r="BV5" s="466">
        <v>19745284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99.5</v>
      </c>
      <c r="CU5" s="464"/>
      <c r="CV5" s="464"/>
      <c r="CW5" s="464"/>
      <c r="CX5" s="464"/>
      <c r="CY5" s="464"/>
      <c r="CZ5" s="464"/>
      <c r="DA5" s="465"/>
      <c r="DB5" s="463">
        <v>95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779650</v>
      </c>
      <c r="BO6" s="467"/>
      <c r="BP6" s="467"/>
      <c r="BQ6" s="467"/>
      <c r="BR6" s="467"/>
      <c r="BS6" s="467"/>
      <c r="BT6" s="467"/>
      <c r="BU6" s="468"/>
      <c r="BV6" s="466">
        <v>885363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103.7</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203804</v>
      </c>
      <c r="BO7" s="467"/>
      <c r="BP7" s="467"/>
      <c r="BQ7" s="467"/>
      <c r="BR7" s="467"/>
      <c r="BS7" s="467"/>
      <c r="BT7" s="467"/>
      <c r="BU7" s="468"/>
      <c r="BV7" s="466">
        <v>107055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11874162</v>
      </c>
      <c r="CU7" s="467"/>
      <c r="CV7" s="467"/>
      <c r="CW7" s="467"/>
      <c r="CX7" s="467"/>
      <c r="CY7" s="467"/>
      <c r="CZ7" s="467"/>
      <c r="DA7" s="468"/>
      <c r="DB7" s="466">
        <v>11988906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575846</v>
      </c>
      <c r="BO8" s="467"/>
      <c r="BP8" s="467"/>
      <c r="BQ8" s="467"/>
      <c r="BR8" s="467"/>
      <c r="BS8" s="467"/>
      <c r="BT8" s="467"/>
      <c r="BU8" s="468"/>
      <c r="BV8" s="466">
        <v>778308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27523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-202462</v>
      </c>
      <c r="BO9" s="467"/>
      <c r="BP9" s="467"/>
      <c r="BQ9" s="467"/>
      <c r="BR9" s="467"/>
      <c r="BS9" s="467"/>
      <c r="BT9" s="467"/>
      <c r="BU9" s="468"/>
      <c r="BV9" s="466">
        <v>511513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14.2</v>
      </c>
      <c r="CU9" s="464"/>
      <c r="CV9" s="464"/>
      <c r="CW9" s="464"/>
      <c r="CX9" s="464"/>
      <c r="CY9" s="464"/>
      <c r="CZ9" s="464"/>
      <c r="DA9" s="465"/>
      <c r="DB9" s="463">
        <v>14.4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29568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184</v>
      </c>
      <c r="BO10" s="467"/>
      <c r="BP10" s="467"/>
      <c r="BQ10" s="467"/>
      <c r="BR10" s="467"/>
      <c r="BS10" s="467"/>
      <c r="BT10" s="467"/>
      <c r="BU10" s="468"/>
      <c r="BV10" s="466">
        <v>353</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26426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109</v>
      </c>
      <c r="AV12" s="499"/>
      <c r="AW12" s="499"/>
      <c r="AX12" s="499"/>
      <c r="AY12" s="500" t="s">
        <v>136</v>
      </c>
      <c r="AZ12" s="501"/>
      <c r="BA12" s="501"/>
      <c r="BB12" s="501"/>
      <c r="BC12" s="501"/>
      <c r="BD12" s="501"/>
      <c r="BE12" s="501"/>
      <c r="BF12" s="501"/>
      <c r="BG12" s="501"/>
      <c r="BH12" s="501"/>
      <c r="BI12" s="501"/>
      <c r="BJ12" s="501"/>
      <c r="BK12" s="501"/>
      <c r="BL12" s="501"/>
      <c r="BM12" s="502"/>
      <c r="BN12" s="466">
        <v>984600</v>
      </c>
      <c r="BO12" s="467"/>
      <c r="BP12" s="467"/>
      <c r="BQ12" s="467"/>
      <c r="BR12" s="467"/>
      <c r="BS12" s="467"/>
      <c r="BT12" s="467"/>
      <c r="BU12" s="468"/>
      <c r="BV12" s="466">
        <v>1066000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26317</v>
      </c>
      <c r="S13" s="548"/>
      <c r="T13" s="548"/>
      <c r="U13" s="548"/>
      <c r="V13" s="549"/>
      <c r="W13" s="482" t="s">
        <v>139</v>
      </c>
      <c r="X13" s="483"/>
      <c r="Y13" s="483"/>
      <c r="Z13" s="483"/>
      <c r="AA13" s="483"/>
      <c r="AB13" s="473"/>
      <c r="AC13" s="517">
        <v>1879</v>
      </c>
      <c r="AD13" s="518"/>
      <c r="AE13" s="518"/>
      <c r="AF13" s="518"/>
      <c r="AG13" s="557"/>
      <c r="AH13" s="517">
        <v>1883</v>
      </c>
      <c r="AI13" s="518"/>
      <c r="AJ13" s="518"/>
      <c r="AK13" s="518"/>
      <c r="AL13" s="519"/>
      <c r="AM13" s="495" t="s">
        <v>140</v>
      </c>
      <c r="AN13" s="496"/>
      <c r="AO13" s="496"/>
      <c r="AP13" s="496"/>
      <c r="AQ13" s="496"/>
      <c r="AR13" s="496"/>
      <c r="AS13" s="496"/>
      <c r="AT13" s="497"/>
      <c r="AU13" s="498" t="s">
        <v>121</v>
      </c>
      <c r="AV13" s="499"/>
      <c r="AW13" s="499"/>
      <c r="AX13" s="499"/>
      <c r="AY13" s="500" t="s">
        <v>141</v>
      </c>
      <c r="AZ13" s="501"/>
      <c r="BA13" s="501"/>
      <c r="BB13" s="501"/>
      <c r="BC13" s="501"/>
      <c r="BD13" s="501"/>
      <c r="BE13" s="501"/>
      <c r="BF13" s="501"/>
      <c r="BG13" s="501"/>
      <c r="BH13" s="501"/>
      <c r="BI13" s="501"/>
      <c r="BJ13" s="501"/>
      <c r="BK13" s="501"/>
      <c r="BL13" s="501"/>
      <c r="BM13" s="502"/>
      <c r="BN13" s="466">
        <v>-1186878</v>
      </c>
      <c r="BO13" s="467"/>
      <c r="BP13" s="467"/>
      <c r="BQ13" s="467"/>
      <c r="BR13" s="467"/>
      <c r="BS13" s="467"/>
      <c r="BT13" s="467"/>
      <c r="BU13" s="468"/>
      <c r="BV13" s="466">
        <v>-554134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9.3000000000000007</v>
      </c>
      <c r="CU13" s="464"/>
      <c r="CV13" s="464"/>
      <c r="CW13" s="464"/>
      <c r="CX13" s="464"/>
      <c r="CY13" s="464"/>
      <c r="CZ13" s="464"/>
      <c r="DA13" s="465"/>
      <c r="DB13" s="463">
        <v>9.5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26991</v>
      </c>
      <c r="S14" s="548"/>
      <c r="T14" s="548"/>
      <c r="U14" s="548"/>
      <c r="V14" s="549"/>
      <c r="W14" s="456"/>
      <c r="X14" s="457"/>
      <c r="Y14" s="457"/>
      <c r="Z14" s="457"/>
      <c r="AA14" s="457"/>
      <c r="AB14" s="446"/>
      <c r="AC14" s="550">
        <v>14.1</v>
      </c>
      <c r="AD14" s="551"/>
      <c r="AE14" s="551"/>
      <c r="AF14" s="551"/>
      <c r="AG14" s="552"/>
      <c r="AH14" s="550">
        <v>13.5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114.1</v>
      </c>
      <c r="CU14" s="562"/>
      <c r="CV14" s="562"/>
      <c r="CW14" s="562"/>
      <c r="CX14" s="562"/>
      <c r="CY14" s="562"/>
      <c r="CZ14" s="562"/>
      <c r="DA14" s="563"/>
      <c r="DB14" s="561">
        <v>106.5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26901</v>
      </c>
      <c r="S15" s="548"/>
      <c r="T15" s="548"/>
      <c r="U15" s="548"/>
      <c r="V15" s="549"/>
      <c r="W15" s="482" t="s">
        <v>146</v>
      </c>
      <c r="X15" s="483"/>
      <c r="Y15" s="483"/>
      <c r="Z15" s="483"/>
      <c r="AA15" s="483"/>
      <c r="AB15" s="473"/>
      <c r="AC15" s="517">
        <v>3365</v>
      </c>
      <c r="AD15" s="518"/>
      <c r="AE15" s="518"/>
      <c r="AF15" s="518"/>
      <c r="AG15" s="557"/>
      <c r="AH15" s="517">
        <v>3556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2675499</v>
      </c>
      <c r="BO15" s="430"/>
      <c r="BP15" s="430"/>
      <c r="BQ15" s="430"/>
      <c r="BR15" s="430"/>
      <c r="BS15" s="430"/>
      <c r="BT15" s="430"/>
      <c r="BU15" s="431"/>
      <c r="BV15" s="429">
        <v>2657444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25.2</v>
      </c>
      <c r="AD16" s="551"/>
      <c r="AE16" s="551"/>
      <c r="AF16" s="551"/>
      <c r="AG16" s="552"/>
      <c r="AH16" s="550">
        <v>25.6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10454331</v>
      </c>
      <c r="BO16" s="467"/>
      <c r="BP16" s="467"/>
      <c r="BQ16" s="467"/>
      <c r="BR16" s="467"/>
      <c r="BS16" s="467"/>
      <c r="BT16" s="467"/>
      <c r="BU16" s="468"/>
      <c r="BV16" s="466">
        <v>10413772</v>
      </c>
      <c r="BW16" s="467"/>
      <c r="BX16" s="467"/>
      <c r="BY16" s="467"/>
      <c r="BZ16" s="467"/>
      <c r="CA16" s="467"/>
      <c r="CB16" s="467"/>
      <c r="CC16" s="468"/>
      <c r="CD16" s="200"/>
      <c r="CE16" s="573" t="s">
        <v>152</v>
      </c>
      <c r="CF16" s="573"/>
      <c r="CG16" s="573"/>
      <c r="CH16" s="573"/>
      <c r="CI16" s="573"/>
      <c r="CJ16" s="573"/>
      <c r="CK16" s="573"/>
      <c r="CL16" s="573"/>
      <c r="CM16" s="573"/>
      <c r="CN16" s="573"/>
      <c r="CO16" s="573"/>
      <c r="CP16" s="573"/>
      <c r="CQ16" s="573"/>
      <c r="CR16" s="573"/>
      <c r="CS16" s="574"/>
      <c r="CT16" s="463">
        <v>18.899999999999999</v>
      </c>
      <c r="CU16" s="464"/>
      <c r="CV16" s="464"/>
      <c r="CW16" s="464"/>
      <c r="CX16" s="464"/>
      <c r="CY16" s="464"/>
      <c r="CZ16" s="464"/>
      <c r="DA16" s="465"/>
      <c r="DB16" s="463">
        <v>17.3</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8094</v>
      </c>
      <c r="AD17" s="518"/>
      <c r="AE17" s="518"/>
      <c r="AF17" s="518"/>
      <c r="AG17" s="557"/>
      <c r="AH17" s="517">
        <v>8470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3374479</v>
      </c>
      <c r="BO17" s="467"/>
      <c r="BP17" s="467"/>
      <c r="BQ17" s="467"/>
      <c r="BR17" s="467"/>
      <c r="BS17" s="467"/>
      <c r="BT17" s="467"/>
      <c r="BU17" s="468"/>
      <c r="BV17" s="466">
        <v>3345426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1093.56</v>
      </c>
      <c r="M18" s="579"/>
      <c r="N18" s="579"/>
      <c r="O18" s="579"/>
      <c r="P18" s="579"/>
      <c r="Q18" s="579"/>
      <c r="R18" s="580"/>
      <c r="S18" s="580"/>
      <c r="T18" s="580"/>
      <c r="U18" s="580"/>
      <c r="V18" s="581"/>
      <c r="W18" s="484"/>
      <c r="X18" s="485"/>
      <c r="Y18" s="485"/>
      <c r="Z18" s="485"/>
      <c r="AA18" s="485"/>
      <c r="AB18" s="476"/>
      <c r="AC18" s="582">
        <v>60.7</v>
      </c>
      <c r="AD18" s="583"/>
      <c r="AE18" s="583"/>
      <c r="AF18" s="583"/>
      <c r="AG18" s="584"/>
      <c r="AH18" s="582">
        <v>60.9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11986570</v>
      </c>
      <c r="BO18" s="467"/>
      <c r="BP18" s="467"/>
      <c r="BQ18" s="467"/>
      <c r="BR18" s="467"/>
      <c r="BS18" s="467"/>
      <c r="BT18" s="467"/>
      <c r="BU18" s="468"/>
      <c r="BV18" s="466">
        <v>11563002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14470028</v>
      </c>
      <c r="BO19" s="467"/>
      <c r="BP19" s="467"/>
      <c r="BQ19" s="467"/>
      <c r="BR19" s="467"/>
      <c r="BS19" s="467"/>
      <c r="BT19" s="467"/>
      <c r="BU19" s="468"/>
      <c r="BV19" s="466">
        <v>14520318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9594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20609769</v>
      </c>
      <c r="BO23" s="467"/>
      <c r="BP23" s="467"/>
      <c r="BQ23" s="467"/>
      <c r="BR23" s="467"/>
      <c r="BS23" s="467"/>
      <c r="BT23" s="467"/>
      <c r="BU23" s="468"/>
      <c r="BV23" s="466">
        <v>20327178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8500</v>
      </c>
      <c r="R24" s="518"/>
      <c r="S24" s="518"/>
      <c r="T24" s="518"/>
      <c r="U24" s="518"/>
      <c r="V24" s="557"/>
      <c r="W24" s="616"/>
      <c r="X24" s="604"/>
      <c r="Y24" s="605"/>
      <c r="Z24" s="516" t="s">
        <v>171</v>
      </c>
      <c r="AA24" s="496"/>
      <c r="AB24" s="496"/>
      <c r="AC24" s="496"/>
      <c r="AD24" s="496"/>
      <c r="AE24" s="496"/>
      <c r="AF24" s="496"/>
      <c r="AG24" s="497"/>
      <c r="AH24" s="517">
        <v>341</v>
      </c>
      <c r="AI24" s="518"/>
      <c r="AJ24" s="518"/>
      <c r="AK24" s="518"/>
      <c r="AL24" s="557"/>
      <c r="AM24" s="517">
        <v>1044824</v>
      </c>
      <c r="AN24" s="518"/>
      <c r="AO24" s="518"/>
      <c r="AP24" s="518"/>
      <c r="AQ24" s="518"/>
      <c r="AR24" s="557"/>
      <c r="AS24" s="517">
        <v>3064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16428644</v>
      </c>
      <c r="BO24" s="467"/>
      <c r="BP24" s="467"/>
      <c r="BQ24" s="467"/>
      <c r="BR24" s="467"/>
      <c r="BS24" s="467"/>
      <c r="BT24" s="467"/>
      <c r="BU24" s="468"/>
      <c r="BV24" s="466">
        <v>16041219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6380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130</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593225</v>
      </c>
      <c r="BO25" s="430"/>
      <c r="BP25" s="430"/>
      <c r="BQ25" s="430"/>
      <c r="BR25" s="430"/>
      <c r="BS25" s="430"/>
      <c r="BT25" s="430"/>
      <c r="BU25" s="431"/>
      <c r="BV25" s="429">
        <v>767037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5780</v>
      </c>
      <c r="R26" s="518"/>
      <c r="S26" s="518"/>
      <c r="T26" s="518"/>
      <c r="U26" s="518"/>
      <c r="V26" s="557"/>
      <c r="W26" s="616"/>
      <c r="X26" s="604"/>
      <c r="Y26" s="605"/>
      <c r="Z26" s="516" t="s">
        <v>179</v>
      </c>
      <c r="AA26" s="626"/>
      <c r="AB26" s="626"/>
      <c r="AC26" s="626"/>
      <c r="AD26" s="626"/>
      <c r="AE26" s="626"/>
      <c r="AF26" s="626"/>
      <c r="AG26" s="627"/>
      <c r="AH26" s="517">
        <v>20</v>
      </c>
      <c r="AI26" s="518"/>
      <c r="AJ26" s="518"/>
      <c r="AK26" s="518"/>
      <c r="AL26" s="557"/>
      <c r="AM26" s="517">
        <v>55900</v>
      </c>
      <c r="AN26" s="518"/>
      <c r="AO26" s="518"/>
      <c r="AP26" s="518"/>
      <c r="AQ26" s="518"/>
      <c r="AR26" s="557"/>
      <c r="AS26" s="517">
        <v>2795</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3750</v>
      </c>
      <c r="R27" s="518"/>
      <c r="S27" s="518"/>
      <c r="T27" s="518"/>
      <c r="U27" s="518"/>
      <c r="V27" s="557"/>
      <c r="W27" s="616"/>
      <c r="X27" s="604"/>
      <c r="Y27" s="605"/>
      <c r="Z27" s="516" t="s">
        <v>182</v>
      </c>
      <c r="AA27" s="496"/>
      <c r="AB27" s="496"/>
      <c r="AC27" s="496"/>
      <c r="AD27" s="496"/>
      <c r="AE27" s="496"/>
      <c r="AF27" s="496"/>
      <c r="AG27" s="497"/>
      <c r="AH27" s="517">
        <v>4</v>
      </c>
      <c r="AI27" s="518"/>
      <c r="AJ27" s="518"/>
      <c r="AK27" s="518"/>
      <c r="AL27" s="557"/>
      <c r="AM27" s="517">
        <v>16884</v>
      </c>
      <c r="AN27" s="518"/>
      <c r="AO27" s="518"/>
      <c r="AP27" s="518"/>
      <c r="AQ27" s="518"/>
      <c r="AR27" s="557"/>
      <c r="AS27" s="517">
        <v>4221</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3280</v>
      </c>
      <c r="R28" s="518"/>
      <c r="S28" s="518"/>
      <c r="T28" s="518"/>
      <c r="U28" s="518"/>
      <c r="V28" s="557"/>
      <c r="W28" s="616"/>
      <c r="X28" s="604"/>
      <c r="Y28" s="605"/>
      <c r="Z28" s="516" t="s">
        <v>185</v>
      </c>
      <c r="AA28" s="496"/>
      <c r="AB28" s="496"/>
      <c r="AC28" s="496"/>
      <c r="AD28" s="496"/>
      <c r="AE28" s="496"/>
      <c r="AF28" s="496"/>
      <c r="AG28" s="497"/>
      <c r="AH28" s="517" t="s">
        <v>130</v>
      </c>
      <c r="AI28" s="518"/>
      <c r="AJ28" s="518"/>
      <c r="AK28" s="518"/>
      <c r="AL28" s="557"/>
      <c r="AM28" s="517" t="s">
        <v>130</v>
      </c>
      <c r="AN28" s="518"/>
      <c r="AO28" s="518"/>
      <c r="AP28" s="518"/>
      <c r="AQ28" s="518"/>
      <c r="AR28" s="557"/>
      <c r="AS28" s="517" t="s">
        <v>130</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1181302</v>
      </c>
      <c r="BO28" s="430"/>
      <c r="BP28" s="430"/>
      <c r="BQ28" s="430"/>
      <c r="BR28" s="430"/>
      <c r="BS28" s="430"/>
      <c r="BT28" s="430"/>
      <c r="BU28" s="431"/>
      <c r="BV28" s="429">
        <v>1776564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16</v>
      </c>
      <c r="M29" s="518"/>
      <c r="N29" s="518"/>
      <c r="O29" s="518"/>
      <c r="P29" s="557"/>
      <c r="Q29" s="517">
        <v>3120</v>
      </c>
      <c r="R29" s="518"/>
      <c r="S29" s="518"/>
      <c r="T29" s="518"/>
      <c r="U29" s="518"/>
      <c r="V29" s="557"/>
      <c r="W29" s="617"/>
      <c r="X29" s="618"/>
      <c r="Y29" s="619"/>
      <c r="Z29" s="516" t="s">
        <v>188</v>
      </c>
      <c r="AA29" s="496"/>
      <c r="AB29" s="496"/>
      <c r="AC29" s="496"/>
      <c r="AD29" s="496"/>
      <c r="AE29" s="496"/>
      <c r="AF29" s="496"/>
      <c r="AG29" s="497"/>
      <c r="AH29" s="517">
        <v>345</v>
      </c>
      <c r="AI29" s="518"/>
      <c r="AJ29" s="518"/>
      <c r="AK29" s="518"/>
      <c r="AL29" s="557"/>
      <c r="AM29" s="517">
        <v>1061708</v>
      </c>
      <c r="AN29" s="518"/>
      <c r="AO29" s="518"/>
      <c r="AP29" s="518"/>
      <c r="AQ29" s="518"/>
      <c r="AR29" s="557"/>
      <c r="AS29" s="517">
        <v>3077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1050</v>
      </c>
      <c r="BO29" s="467"/>
      <c r="BP29" s="467"/>
      <c r="BQ29" s="467"/>
      <c r="BR29" s="467"/>
      <c r="BS29" s="467"/>
      <c r="BT29" s="467"/>
      <c r="BU29" s="468"/>
      <c r="BV29" s="466">
        <v>1050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1735323</v>
      </c>
      <c r="BO30" s="640"/>
      <c r="BP30" s="640"/>
      <c r="BQ30" s="640"/>
      <c r="BR30" s="640"/>
      <c r="BS30" s="640"/>
      <c r="BT30" s="640"/>
      <c r="BU30" s="641"/>
      <c r="BV30" s="639">
        <v>1767244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197</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仙北市国民健康保険特別会計（事業勘定）</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IF('各会計、関係団体の財政状況及び健全化判断比率'!B33="","",'各会計、関係団体の財政状況及び健全化判断比率'!B33)</f>
        <v>仙北市水道事業会計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IF('各会計、関係団体の財政状況及び健全化判断比率'!B36="","",'各会計、関係団体の財政状況及び健全化判断比率'!B36)</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秋田県市町村総合事務組合（一般会計）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花葉館</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仙北市集中管理特別会計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仙北市国民健康保険特別会計（田沢診療施設勘定）</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IF('各会計、関係団体の財政状況及び健全化判断比率'!B34="","",'各会計、関係団体の財政状況及び健全化判断比率'!B34)</f>
        <v>仙北市温泉事業会計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IF('各会計、関係団体の財政状況及び健全化判断比率'!B37="","",'各会計、関係団体の財政状況及び健全化判断比率'!B37)</f>
        <v>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秋田県市町村総合事務組合（交通災害共済事業等特別会計）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西宮家</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仙北市国民健康保険特別会計（神代診療施設勘定）</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IF('各会計、関係団体の財政状況及び健全化判断比率'!B35="","",'各会計、関係団体の財政状況及び健全化判断比率'!B35)</f>
        <v>仙北市病院事業会計</v>
      </c>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IF('各会計、関係団体の財政状況及び健全化判断比率'!B38="","",'各会計、関係団体の財政状況及び健全化判断比率'!B38)</f>
        <v>浄化槽事業特別会計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秋田県市町村会館管理組合（一般会計）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アロマ田沢湖</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仙北市後期高齢者医療特別会計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秋田県後期高齢者医療広域連合（一般会計）</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西木村総合公社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仙北市介護保険特別会計（介護サービス事業）</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秋田県後期高齢者医療広域連合（後期高齢者医療特別会計）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25</v>
      </c>
      <c r="CP38" s="652"/>
      <c r="CQ38" s="653" t="str">
        <f>IF('各会計、関係団体の財政状況及び健全化判断比率'!BS11="","",'各会計、関係団体の財政状況及び健全化判断比率'!BS11)</f>
        <v>秋田内陸縦貫鉄道株式会社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大曲仙北広域市町村圏組合（一般会計）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大曲仙北広域市町村圏組合（介護保険特別会計）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tf7mClB3NRV9mvN+wKcdrfEKDZCEmTY5n7Tpja+fOQ/IS9Gve8NvnaCpCwwVoImQcGIXBdxZUiV7F+/uJwzA==" saltValue="HmiIDPHQon6BVAxuL9as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4" t="s">
        <v>588</v>
      </c>
      <c r="D34" s="1244"/>
      <c r="E34" s="1245"/>
      <c r="F34" s="32" t="s">
        <v>589</v>
      </c>
      <c r="G34" s="33" t="s">
        <v>590</v>
      </c>
      <c r="H34" s="33" t="s">
        <v>591</v>
      </c>
      <c r="I34" s="33" t="s">
        <v>592</v>
      </c>
      <c r="J34" s="34" t="s">
        <v>593</v>
      </c>
      <c r="K34" s="22"/>
      <c r="L34" s="22"/>
      <c r="M34" s="22"/>
      <c r="N34" s="22"/>
      <c r="O34" s="22"/>
      <c r="P34" s="22"/>
    </row>
    <row r="35" spans="1:16" ht="39" customHeight="1" x14ac:dyDescent="0.15">
      <c r="A35" s="22"/>
      <c r="B35" s="35"/>
      <c r="C35" s="1238" t="s">
        <v>594</v>
      </c>
      <c r="D35" s="1239"/>
      <c r="E35" s="1240"/>
      <c r="F35" s="36">
        <v>4.24</v>
      </c>
      <c r="G35" s="37">
        <v>4.68</v>
      </c>
      <c r="H35" s="37">
        <v>4.95</v>
      </c>
      <c r="I35" s="37">
        <v>5.97</v>
      </c>
      <c r="J35" s="38">
        <v>6.38</v>
      </c>
      <c r="K35" s="22"/>
      <c r="L35" s="22"/>
      <c r="M35" s="22"/>
      <c r="N35" s="22"/>
      <c r="O35" s="22"/>
      <c r="P35" s="22"/>
    </row>
    <row r="36" spans="1:16" ht="39" customHeight="1" x14ac:dyDescent="0.15">
      <c r="A36" s="22"/>
      <c r="B36" s="35"/>
      <c r="C36" s="1238" t="s">
        <v>595</v>
      </c>
      <c r="D36" s="1239"/>
      <c r="E36" s="1240"/>
      <c r="F36" s="36">
        <v>2.96</v>
      </c>
      <c r="G36" s="37">
        <v>4.32</v>
      </c>
      <c r="H36" s="37">
        <v>2.1800000000000002</v>
      </c>
      <c r="I36" s="37">
        <v>6.49</v>
      </c>
      <c r="J36" s="38">
        <v>4.84</v>
      </c>
      <c r="K36" s="22"/>
      <c r="L36" s="22"/>
      <c r="M36" s="22"/>
      <c r="N36" s="22"/>
      <c r="O36" s="22"/>
      <c r="P36" s="22"/>
    </row>
    <row r="37" spans="1:16" ht="39" customHeight="1" x14ac:dyDescent="0.15">
      <c r="A37" s="22"/>
      <c r="B37" s="35"/>
      <c r="C37" s="1238" t="s">
        <v>596</v>
      </c>
      <c r="D37" s="1239"/>
      <c r="E37" s="1240"/>
      <c r="F37" s="36">
        <v>0.83</v>
      </c>
      <c r="G37" s="37">
        <v>1.02</v>
      </c>
      <c r="H37" s="37">
        <v>1.7</v>
      </c>
      <c r="I37" s="37">
        <v>1.92</v>
      </c>
      <c r="J37" s="38">
        <v>1.99</v>
      </c>
      <c r="K37" s="22"/>
      <c r="L37" s="22"/>
      <c r="M37" s="22"/>
      <c r="N37" s="22"/>
      <c r="O37" s="22"/>
      <c r="P37" s="22"/>
    </row>
    <row r="38" spans="1:16" ht="39" customHeight="1" x14ac:dyDescent="0.15">
      <c r="A38" s="22"/>
      <c r="B38" s="35"/>
      <c r="C38" s="1238" t="s">
        <v>597</v>
      </c>
      <c r="D38" s="1239"/>
      <c r="E38" s="1240"/>
      <c r="F38" s="36">
        <v>1.17</v>
      </c>
      <c r="G38" s="37">
        <v>0.93</v>
      </c>
      <c r="H38" s="37">
        <v>0.5</v>
      </c>
      <c r="I38" s="37">
        <v>0.52</v>
      </c>
      <c r="J38" s="38">
        <v>0.57999999999999996</v>
      </c>
      <c r="K38" s="22"/>
      <c r="L38" s="22"/>
      <c r="M38" s="22"/>
      <c r="N38" s="22"/>
      <c r="O38" s="22"/>
      <c r="P38" s="22"/>
    </row>
    <row r="39" spans="1:16" ht="39" customHeight="1" x14ac:dyDescent="0.15">
      <c r="A39" s="22"/>
      <c r="B39" s="35"/>
      <c r="C39" s="1238" t="s">
        <v>598</v>
      </c>
      <c r="D39" s="1239"/>
      <c r="E39" s="1240"/>
      <c r="F39" s="36">
        <v>0.01</v>
      </c>
      <c r="G39" s="37">
        <v>0</v>
      </c>
      <c r="H39" s="37">
        <v>0</v>
      </c>
      <c r="I39" s="37">
        <v>0</v>
      </c>
      <c r="J39" s="38">
        <v>0</v>
      </c>
      <c r="K39" s="22"/>
      <c r="L39" s="22"/>
      <c r="M39" s="22"/>
      <c r="N39" s="22"/>
      <c r="O39" s="22"/>
      <c r="P39" s="22"/>
    </row>
    <row r="40" spans="1:16" ht="39" customHeight="1" x14ac:dyDescent="0.15">
      <c r="A40" s="22"/>
      <c r="B40" s="35"/>
      <c r="C40" s="1238" t="s">
        <v>599</v>
      </c>
      <c r="D40" s="1239"/>
      <c r="E40" s="1240"/>
      <c r="F40" s="36">
        <v>0.28999999999999998</v>
      </c>
      <c r="G40" s="37">
        <v>0.19</v>
      </c>
      <c r="H40" s="37">
        <v>0.08</v>
      </c>
      <c r="I40" s="37">
        <v>0</v>
      </c>
      <c r="J40" s="38">
        <v>0</v>
      </c>
      <c r="K40" s="22"/>
      <c r="L40" s="22"/>
      <c r="M40" s="22"/>
      <c r="N40" s="22"/>
      <c r="O40" s="22"/>
      <c r="P40" s="22"/>
    </row>
    <row r="41" spans="1:16" ht="39" customHeight="1" x14ac:dyDescent="0.15">
      <c r="A41" s="22"/>
      <c r="B41" s="35"/>
      <c r="C41" s="1238" t="s">
        <v>600</v>
      </c>
      <c r="D41" s="1239"/>
      <c r="E41" s="1240"/>
      <c r="F41" s="36">
        <v>0</v>
      </c>
      <c r="G41" s="37">
        <v>0</v>
      </c>
      <c r="H41" s="37">
        <v>0</v>
      </c>
      <c r="I41" s="37">
        <v>0</v>
      </c>
      <c r="J41" s="38">
        <v>0</v>
      </c>
      <c r="K41" s="22"/>
      <c r="L41" s="22"/>
      <c r="M41" s="22"/>
      <c r="N41" s="22"/>
      <c r="O41" s="22"/>
      <c r="P41" s="22"/>
    </row>
    <row r="42" spans="1:16" ht="39" customHeight="1" x14ac:dyDescent="0.15">
      <c r="A42" s="22"/>
      <c r="B42" s="39"/>
      <c r="C42" s="1238" t="s">
        <v>601</v>
      </c>
      <c r="D42" s="1239"/>
      <c r="E42" s="1240"/>
      <c r="F42" s="36" t="s">
        <v>538</v>
      </c>
      <c r="G42" s="37" t="s">
        <v>538</v>
      </c>
      <c r="H42" s="37" t="s">
        <v>602</v>
      </c>
      <c r="I42" s="37" t="s">
        <v>538</v>
      </c>
      <c r="J42" s="38" t="s">
        <v>538</v>
      </c>
      <c r="K42" s="22"/>
      <c r="L42" s="22"/>
      <c r="M42" s="22"/>
      <c r="N42" s="22"/>
      <c r="O42" s="22"/>
      <c r="P42" s="22"/>
    </row>
    <row r="43" spans="1:16" ht="39" customHeight="1" thickBot="1" x14ac:dyDescent="0.2">
      <c r="A43" s="22"/>
      <c r="B43" s="40"/>
      <c r="C43" s="1241" t="s">
        <v>603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EwIodbyb5wzkDBLzpKap5MGY4ONrU8ERix6EkvDK6v9AfnRPQ4B4IpNudmbVXUL5ppSBErM4MCG9BKg01JL8w==" saltValue="HWg+DBNADjlH7CY33yJh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2779</v>
      </c>
      <c r="L45" s="60">
        <v>2487</v>
      </c>
      <c r="M45" s="60">
        <v>2291</v>
      </c>
      <c r="N45" s="60">
        <v>2159</v>
      </c>
      <c r="O45" s="61">
        <v>2122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538</v>
      </c>
      <c r="L46" s="64" t="s">
        <v>538</v>
      </c>
      <c r="M46" s="64" t="s">
        <v>538</v>
      </c>
      <c r="N46" s="64" t="s">
        <v>538</v>
      </c>
      <c r="O46" s="65" t="s">
        <v>538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538</v>
      </c>
      <c r="L47" s="64" t="s">
        <v>538</v>
      </c>
      <c r="M47" s="64" t="s">
        <v>538</v>
      </c>
      <c r="N47" s="64" t="s">
        <v>538</v>
      </c>
      <c r="O47" s="65" t="s">
        <v>538</v>
      </c>
      <c r="P47" s="48"/>
      <c r="Q47" s="48"/>
      <c r="R47" s="48"/>
      <c r="S47" s="48"/>
      <c r="T47" s="48"/>
      <c r="U47" s="48"/>
    </row>
    <row r="48" spans="1:21" ht="30.75" customHeight="1" x14ac:dyDescent="0.15">
      <c r="A48" s="48"/>
      <c r="B48" s="1248"/>
      <c r="C48" s="1249"/>
      <c r="D48" s="62"/>
      <c r="E48" s="1254" t="s">
        <v>15</v>
      </c>
      <c r="F48" s="1254"/>
      <c r="G48" s="1254"/>
      <c r="H48" s="1254"/>
      <c r="I48" s="1254"/>
      <c r="J48" s="1255"/>
      <c r="K48" s="63">
        <v>784</v>
      </c>
      <c r="L48" s="64">
        <v>785</v>
      </c>
      <c r="M48" s="64">
        <v>793</v>
      </c>
      <c r="N48" s="64">
        <v>863</v>
      </c>
      <c r="O48" s="65">
        <v>1075</v>
      </c>
      <c r="P48" s="48"/>
      <c r="Q48" s="48"/>
      <c r="R48" s="48"/>
      <c r="S48" s="48"/>
      <c r="T48" s="48"/>
      <c r="U48" s="48"/>
    </row>
    <row r="49" spans="1:21" ht="30.75" customHeight="1" x14ac:dyDescent="0.15">
      <c r="A49" s="48"/>
      <c r="B49" s="1248"/>
      <c r="C49" s="1249"/>
      <c r="D49" s="62"/>
      <c r="E49" s="1254" t="s">
        <v>16</v>
      </c>
      <c r="F49" s="1254"/>
      <c r="G49" s="1254"/>
      <c r="H49" s="1254"/>
      <c r="I49" s="1254"/>
      <c r="J49" s="1255"/>
      <c r="K49" s="63">
        <v>19</v>
      </c>
      <c r="L49" s="64">
        <v>18</v>
      </c>
      <c r="M49" s="64">
        <v>16</v>
      </c>
      <c r="N49" s="64">
        <v>10</v>
      </c>
      <c r="O49" s="65">
        <v>7</v>
      </c>
      <c r="P49" s="48"/>
      <c r="Q49" s="48"/>
      <c r="R49" s="48"/>
      <c r="S49" s="48"/>
      <c r="T49" s="48"/>
      <c r="U49" s="48"/>
    </row>
    <row r="50" spans="1:21" ht="30.75" customHeight="1" x14ac:dyDescent="0.15">
      <c r="A50" s="48"/>
      <c r="B50" s="1248"/>
      <c r="C50" s="1249"/>
      <c r="D50" s="62"/>
      <c r="E50" s="1254" t="s">
        <v>17</v>
      </c>
      <c r="F50" s="1254"/>
      <c r="G50" s="1254"/>
      <c r="H50" s="1254"/>
      <c r="I50" s="1254"/>
      <c r="J50" s="1255"/>
      <c r="K50" s="63">
        <v>23</v>
      </c>
      <c r="L50" s="64">
        <v>23</v>
      </c>
      <c r="M50" s="64">
        <v>22</v>
      </c>
      <c r="N50" s="64">
        <v>19</v>
      </c>
      <c r="O50" s="65">
        <v>17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2416</v>
      </c>
      <c r="L52" s="64">
        <v>2231</v>
      </c>
      <c r="M52" s="64">
        <v>2210</v>
      </c>
      <c r="N52" s="64">
        <v>2153</v>
      </c>
      <c r="O52" s="65">
        <v>2243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1189</v>
      </c>
      <c r="L53" s="69">
        <v>1082</v>
      </c>
      <c r="M53" s="69">
        <v>912</v>
      </c>
      <c r="N53" s="69">
        <v>898</v>
      </c>
      <c r="O53" s="70">
        <v>978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604</v>
      </c>
      <c r="L56" s="80" t="s">
        <v>605</v>
      </c>
      <c r="M56" s="80" t="s">
        <v>606</v>
      </c>
      <c r="N56" s="80" t="s">
        <v>607</v>
      </c>
      <c r="O56" s="81" t="s">
        <v>608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637</v>
      </c>
      <c r="L57" s="83" t="s">
        <v>638</v>
      </c>
      <c r="M57" s="83" t="s">
        <v>639</v>
      </c>
      <c r="N57" s="83" t="s">
        <v>637</v>
      </c>
      <c r="O57" s="84" t="s">
        <v>637</v>
      </c>
    </row>
    <row r="58" spans="1:21" ht="31.5" customHeight="1" thickBot="1" x14ac:dyDescent="0.2">
      <c r="B58" s="1264"/>
      <c r="C58" s="1265"/>
      <c r="D58" s="1269" t="s">
        <v>27</v>
      </c>
      <c r="E58" s="1270"/>
      <c r="F58" s="1270"/>
      <c r="G58" s="1270"/>
      <c r="H58" s="1270"/>
      <c r="I58" s="1270"/>
      <c r="J58" s="1271"/>
      <c r="K58" s="85" t="s">
        <v>639</v>
      </c>
      <c r="L58" s="86" t="s">
        <v>639</v>
      </c>
      <c r="M58" s="86" t="s">
        <v>639</v>
      </c>
      <c r="N58" s="86" t="s">
        <v>639</v>
      </c>
      <c r="O58" s="87" t="s">
        <v>638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mvrGlZhY9umn4RT/TktQl6YfQZVwMUv61fmOAY6Kxm+VZBeAoK6qoNcfbni13gM4JY0Y1E6cM2ySe9vm5Dpg==" saltValue="sMJ1WZgjcTv6CpZLcnOL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579</v>
      </c>
      <c r="J40" s="99" t="s">
        <v>580</v>
      </c>
      <c r="K40" s="99" t="s">
        <v>581</v>
      </c>
      <c r="L40" s="99" t="s">
        <v>582</v>
      </c>
      <c r="M40" s="100" t="s">
        <v>583</v>
      </c>
    </row>
    <row r="41" spans="2:13" ht="27.75" customHeight="1" x14ac:dyDescent="0.15">
      <c r="B41" s="1272" t="s">
        <v>30</v>
      </c>
      <c r="C41" s="1273"/>
      <c r="D41" s="101"/>
      <c r="E41" s="1278" t="s">
        <v>31</v>
      </c>
      <c r="F41" s="1278"/>
      <c r="G41" s="1278"/>
      <c r="H41" s="1279"/>
      <c r="I41" s="102">
        <v>20830</v>
      </c>
      <c r="J41" s="103">
        <v>20377</v>
      </c>
      <c r="K41" s="103">
        <v>19956</v>
      </c>
      <c r="L41" s="103">
        <v>20327</v>
      </c>
      <c r="M41" s="104">
        <v>20610</v>
      </c>
    </row>
    <row r="42" spans="2:13" ht="27.75" customHeight="1" x14ac:dyDescent="0.15">
      <c r="B42" s="1274"/>
      <c r="C42" s="1275"/>
      <c r="D42" s="105"/>
      <c r="E42" s="1280" t="s">
        <v>32</v>
      </c>
      <c r="F42" s="1280"/>
      <c r="G42" s="1280"/>
      <c r="H42" s="1281"/>
      <c r="I42" s="106">
        <v>38</v>
      </c>
      <c r="J42" s="107">
        <v>30</v>
      </c>
      <c r="K42" s="107">
        <v>24</v>
      </c>
      <c r="L42" s="107">
        <v>15</v>
      </c>
      <c r="M42" s="108">
        <v>8</v>
      </c>
    </row>
    <row r="43" spans="2:13" ht="27.75" customHeight="1" x14ac:dyDescent="0.15">
      <c r="B43" s="1274"/>
      <c r="C43" s="1275"/>
      <c r="D43" s="105"/>
      <c r="E43" s="1280" t="s">
        <v>33</v>
      </c>
      <c r="F43" s="1280"/>
      <c r="G43" s="1280"/>
      <c r="H43" s="1281"/>
      <c r="I43" s="106">
        <v>10606</v>
      </c>
      <c r="J43" s="107">
        <v>12675</v>
      </c>
      <c r="K43" s="107">
        <v>14797</v>
      </c>
      <c r="L43" s="107">
        <v>14610</v>
      </c>
      <c r="M43" s="108">
        <v>14451</v>
      </c>
    </row>
    <row r="44" spans="2:13" ht="27.75" customHeight="1" x14ac:dyDescent="0.15">
      <c r="B44" s="1274"/>
      <c r="C44" s="1275"/>
      <c r="D44" s="105"/>
      <c r="E44" s="1280" t="s">
        <v>34</v>
      </c>
      <c r="F44" s="1280"/>
      <c r="G44" s="1280"/>
      <c r="H44" s="1281"/>
      <c r="I44" s="106">
        <v>62</v>
      </c>
      <c r="J44" s="107">
        <v>44</v>
      </c>
      <c r="K44" s="107">
        <v>29</v>
      </c>
      <c r="L44" s="107">
        <v>20</v>
      </c>
      <c r="M44" s="108">
        <v>14</v>
      </c>
    </row>
    <row r="45" spans="2:13" ht="27.75" customHeight="1" x14ac:dyDescent="0.15">
      <c r="B45" s="1274"/>
      <c r="C45" s="1275"/>
      <c r="D45" s="105"/>
      <c r="E45" s="1280" t="s">
        <v>35</v>
      </c>
      <c r="F45" s="1280"/>
      <c r="G45" s="1280"/>
      <c r="H45" s="1281"/>
      <c r="I45" s="106">
        <v>3442</v>
      </c>
      <c r="J45" s="107">
        <v>2660</v>
      </c>
      <c r="K45" s="107">
        <v>2527</v>
      </c>
      <c r="L45" s="107">
        <v>2563</v>
      </c>
      <c r="M45" s="108">
        <v>2430</v>
      </c>
    </row>
    <row r="46" spans="2:13" ht="27.75" customHeight="1" x14ac:dyDescent="0.15">
      <c r="B46" s="1274"/>
      <c r="C46" s="1275"/>
      <c r="D46" s="109"/>
      <c r="E46" s="1280" t="s">
        <v>36</v>
      </c>
      <c r="F46" s="1280"/>
      <c r="G46" s="1280"/>
      <c r="H46" s="1281"/>
      <c r="I46" s="106" t="s">
        <v>538</v>
      </c>
      <c r="J46" s="107" t="s">
        <v>538</v>
      </c>
      <c r="K46" s="107" t="s">
        <v>538</v>
      </c>
      <c r="L46" s="107" t="s">
        <v>538</v>
      </c>
      <c r="M46" s="108" t="s">
        <v>538</v>
      </c>
    </row>
    <row r="47" spans="2:13" ht="27.75" customHeight="1" x14ac:dyDescent="0.15">
      <c r="B47" s="1274"/>
      <c r="C47" s="1275"/>
      <c r="D47" s="110"/>
      <c r="E47" s="1282" t="s">
        <v>37</v>
      </c>
      <c r="F47" s="1283"/>
      <c r="G47" s="1283"/>
      <c r="H47" s="1284"/>
      <c r="I47" s="106" t="s">
        <v>538</v>
      </c>
      <c r="J47" s="107" t="s">
        <v>538</v>
      </c>
      <c r="K47" s="107" t="s">
        <v>538</v>
      </c>
      <c r="L47" s="107" t="s">
        <v>538</v>
      </c>
      <c r="M47" s="108" t="s">
        <v>538</v>
      </c>
    </row>
    <row r="48" spans="2:13" ht="27.75" customHeight="1" x14ac:dyDescent="0.15">
      <c r="B48" s="1274"/>
      <c r="C48" s="1275"/>
      <c r="D48" s="105"/>
      <c r="E48" s="1280" t="s">
        <v>38</v>
      </c>
      <c r="F48" s="1280"/>
      <c r="G48" s="1280"/>
      <c r="H48" s="1281"/>
      <c r="I48" s="106" t="s">
        <v>538</v>
      </c>
      <c r="J48" s="107" t="s">
        <v>538</v>
      </c>
      <c r="K48" s="107" t="s">
        <v>538</v>
      </c>
      <c r="L48" s="107" t="s">
        <v>538</v>
      </c>
      <c r="M48" s="108" t="s">
        <v>538</v>
      </c>
    </row>
    <row r="49" spans="2:13" ht="27.75" customHeight="1" x14ac:dyDescent="0.15">
      <c r="B49" s="1276"/>
      <c r="C49" s="1277"/>
      <c r="D49" s="105"/>
      <c r="E49" s="1280" t="s">
        <v>39</v>
      </c>
      <c r="F49" s="1280"/>
      <c r="G49" s="1280"/>
      <c r="H49" s="1281"/>
      <c r="I49" s="106" t="s">
        <v>538</v>
      </c>
      <c r="J49" s="107" t="s">
        <v>538</v>
      </c>
      <c r="K49" s="107" t="s">
        <v>538</v>
      </c>
      <c r="L49" s="107" t="s">
        <v>538</v>
      </c>
      <c r="M49" s="108" t="s">
        <v>538</v>
      </c>
    </row>
    <row r="50" spans="2:13" ht="27.75" customHeight="1" x14ac:dyDescent="0.15">
      <c r="B50" s="1285" t="s">
        <v>40</v>
      </c>
      <c r="C50" s="1286"/>
      <c r="D50" s="111"/>
      <c r="E50" s="1280" t="s">
        <v>41</v>
      </c>
      <c r="F50" s="1280"/>
      <c r="G50" s="1280"/>
      <c r="H50" s="1281"/>
      <c r="I50" s="106">
        <v>3142</v>
      </c>
      <c r="J50" s="107">
        <v>3267</v>
      </c>
      <c r="K50" s="107">
        <v>3232</v>
      </c>
      <c r="L50" s="107">
        <v>2381</v>
      </c>
      <c r="M50" s="108">
        <v>1804</v>
      </c>
    </row>
    <row r="51" spans="2:13" ht="27.75" customHeight="1" x14ac:dyDescent="0.15">
      <c r="B51" s="1274"/>
      <c r="C51" s="1275"/>
      <c r="D51" s="105"/>
      <c r="E51" s="1280" t="s">
        <v>42</v>
      </c>
      <c r="F51" s="1280"/>
      <c r="G51" s="1280"/>
      <c r="H51" s="1281"/>
      <c r="I51" s="106">
        <v>329</v>
      </c>
      <c r="J51" s="107">
        <v>566</v>
      </c>
      <c r="K51" s="107">
        <v>669</v>
      </c>
      <c r="L51" s="107">
        <v>606</v>
      </c>
      <c r="M51" s="108">
        <v>561</v>
      </c>
    </row>
    <row r="52" spans="2:13" ht="27.75" customHeight="1" x14ac:dyDescent="0.15">
      <c r="B52" s="1276"/>
      <c r="C52" s="1277"/>
      <c r="D52" s="105"/>
      <c r="E52" s="1280" t="s">
        <v>43</v>
      </c>
      <c r="F52" s="1280"/>
      <c r="G52" s="1280"/>
      <c r="H52" s="1281"/>
      <c r="I52" s="106">
        <v>22535</v>
      </c>
      <c r="J52" s="107">
        <v>23275</v>
      </c>
      <c r="K52" s="107">
        <v>24420</v>
      </c>
      <c r="L52" s="107">
        <v>23996</v>
      </c>
      <c r="M52" s="108">
        <v>24076</v>
      </c>
    </row>
    <row r="53" spans="2:13" ht="27.75" customHeight="1" thickBot="1" x14ac:dyDescent="0.2">
      <c r="B53" s="1287" t="s">
        <v>44</v>
      </c>
      <c r="C53" s="1288"/>
      <c r="D53" s="112"/>
      <c r="E53" s="1289" t="s">
        <v>45</v>
      </c>
      <c r="F53" s="1289"/>
      <c r="G53" s="1289"/>
      <c r="H53" s="1290"/>
      <c r="I53" s="113">
        <v>8972</v>
      </c>
      <c r="J53" s="114">
        <v>8678</v>
      </c>
      <c r="K53" s="114">
        <v>9013</v>
      </c>
      <c r="L53" s="114">
        <v>10553</v>
      </c>
      <c r="M53" s="115">
        <v>11070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pLGwsJsv6o4p9L58ri3P1jqUa2qZXa+MITWFlZ87HPdptJ1vYNb2WzVRk2Uv9H4+HnxhaVI7+RMojTxjIV+ew==" saltValue="qkfOHRyE+I6bUSkhJnQl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581</v>
      </c>
      <c r="G54" s="124" t="s">
        <v>582</v>
      </c>
      <c r="H54" s="125" t="s">
        <v>583</v>
      </c>
    </row>
    <row r="55" spans="2:8" ht="52.5" customHeight="1" x14ac:dyDescent="0.15">
      <c r="B55" s="126"/>
      <c r="C55" s="1299" t="s">
        <v>48</v>
      </c>
      <c r="D55" s="1299"/>
      <c r="E55" s="1300"/>
      <c r="F55" s="127">
        <v>2709</v>
      </c>
      <c r="G55" s="127">
        <v>1777</v>
      </c>
      <c r="H55" s="128">
        <v>1181</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1627</v>
      </c>
      <c r="G57" s="132">
        <v>1767</v>
      </c>
      <c r="H57" s="133">
        <v>1735</v>
      </c>
    </row>
    <row r="58" spans="2:8" ht="45.75" customHeight="1" x14ac:dyDescent="0.15">
      <c r="B58" s="134"/>
      <c r="C58" s="1291" t="s">
        <v>632</v>
      </c>
      <c r="D58" s="1292"/>
      <c r="E58" s="1293"/>
      <c r="F58" s="135">
        <v>1347</v>
      </c>
      <c r="G58" s="135">
        <v>1440</v>
      </c>
      <c r="H58" s="136">
        <v>1240</v>
      </c>
    </row>
    <row r="59" spans="2:8" ht="45.75" customHeight="1" x14ac:dyDescent="0.15">
      <c r="B59" s="134"/>
      <c r="C59" s="1291" t="s">
        <v>633</v>
      </c>
      <c r="D59" s="1292"/>
      <c r="E59" s="1293"/>
      <c r="F59" s="135">
        <v>96</v>
      </c>
      <c r="G59" s="135">
        <v>97</v>
      </c>
      <c r="H59" s="136">
        <v>205</v>
      </c>
    </row>
    <row r="60" spans="2:8" ht="45.75" customHeight="1" x14ac:dyDescent="0.15">
      <c r="B60" s="134"/>
      <c r="C60" s="1291" t="s">
        <v>634</v>
      </c>
      <c r="D60" s="1292"/>
      <c r="E60" s="1293"/>
      <c r="F60" s="135">
        <v>0</v>
      </c>
      <c r="G60" s="135">
        <v>50</v>
      </c>
      <c r="H60" s="136">
        <v>130</v>
      </c>
    </row>
    <row r="61" spans="2:8" ht="45.75" customHeight="1" x14ac:dyDescent="0.15">
      <c r="B61" s="134"/>
      <c r="C61" s="1291" t="s">
        <v>635</v>
      </c>
      <c r="D61" s="1292"/>
      <c r="E61" s="1293"/>
      <c r="F61" s="135">
        <v>50</v>
      </c>
      <c r="G61" s="135">
        <v>50</v>
      </c>
      <c r="H61" s="136">
        <v>50</v>
      </c>
    </row>
    <row r="62" spans="2:8" ht="45.75" customHeight="1" thickBot="1" x14ac:dyDescent="0.2">
      <c r="B62" s="137"/>
      <c r="C62" s="1294" t="s">
        <v>636</v>
      </c>
      <c r="D62" s="1295"/>
      <c r="E62" s="1296"/>
      <c r="F62" s="138">
        <v>5</v>
      </c>
      <c r="G62" s="138">
        <v>21</v>
      </c>
      <c r="H62" s="139">
        <v>21</v>
      </c>
    </row>
    <row r="63" spans="2:8" ht="52.5" customHeight="1" thickBot="1" x14ac:dyDescent="0.2">
      <c r="B63" s="140"/>
      <c r="C63" s="1297" t="s">
        <v>51</v>
      </c>
      <c r="D63" s="1297"/>
      <c r="E63" s="1298"/>
      <c r="F63" s="141">
        <v>4337</v>
      </c>
      <c r="G63" s="141">
        <v>3545</v>
      </c>
      <c r="H63" s="142">
        <v>2918</v>
      </c>
    </row>
    <row r="64" spans="2:8" ht="15" customHeight="1" x14ac:dyDescent="0.15"/>
    <row r="65" ht="0" hidden="1" customHeight="1" x14ac:dyDescent="0.15"/>
    <row r="66" ht="0" hidden="1" customHeight="1" x14ac:dyDescent="0.15"/>
  </sheetData>
  <sheetProtection algorithmName="SHA-512" hashValue="TU9/hY76Lp4ImUYPs9DSC4mVUdMzjoWRVpXJvdpc/83MuCj+/DxrkgIlgMS2xZwa3UqrSsxdC/lxLATyHwcUfw==" saltValue="CNPPFUyGAsdKuND7CCMq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640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640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641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650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579</v>
      </c>
      <c r="BQ50" s="1309"/>
      <c r="BR50" s="1309"/>
      <c r="BS50" s="1309"/>
      <c r="BT50" s="1309"/>
      <c r="BU50" s="1309"/>
      <c r="BV50" s="1309"/>
      <c r="BW50" s="1309"/>
      <c r="BX50" s="1309" t="s">
        <v>580</v>
      </c>
      <c r="BY50" s="1309"/>
      <c r="BZ50" s="1309"/>
      <c r="CA50" s="1309"/>
      <c r="CB50" s="1309"/>
      <c r="CC50" s="1309"/>
      <c r="CD50" s="1309"/>
      <c r="CE50" s="1309"/>
      <c r="CF50" s="1309" t="s">
        <v>581</v>
      </c>
      <c r="CG50" s="1309"/>
      <c r="CH50" s="1309"/>
      <c r="CI50" s="1309"/>
      <c r="CJ50" s="1309"/>
      <c r="CK50" s="1309"/>
      <c r="CL50" s="1309"/>
      <c r="CM50" s="1309"/>
      <c r="CN50" s="1309" t="s">
        <v>582</v>
      </c>
      <c r="CO50" s="1309"/>
      <c r="CP50" s="1309"/>
      <c r="CQ50" s="1309"/>
      <c r="CR50" s="1309"/>
      <c r="CS50" s="1309"/>
      <c r="CT50" s="1309"/>
      <c r="CU50" s="1309"/>
      <c r="CV50" s="1309" t="s">
        <v>583</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644</v>
      </c>
      <c r="AO51" s="1312"/>
      <c r="AP51" s="1312"/>
      <c r="AQ51" s="1312"/>
      <c r="AR51" s="1312"/>
      <c r="AS51" s="1312"/>
      <c r="AT51" s="1312"/>
      <c r="AU51" s="1312"/>
      <c r="AV51" s="1312"/>
      <c r="AW51" s="1312"/>
      <c r="AX51" s="1312"/>
      <c r="AY51" s="1312"/>
      <c r="AZ51" s="1312"/>
      <c r="BA51" s="1312"/>
      <c r="BB51" s="1312" t="s">
        <v>645</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1">
        <v>89.4</v>
      </c>
      <c r="CG51" s="1311"/>
      <c r="CH51" s="1311"/>
      <c r="CI51" s="1311"/>
      <c r="CJ51" s="1311"/>
      <c r="CK51" s="1311"/>
      <c r="CL51" s="1311"/>
      <c r="CM51" s="1311"/>
      <c r="CN51" s="1311">
        <v>106.5</v>
      </c>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646</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1">
        <v>81.2</v>
      </c>
      <c r="CG53" s="1311"/>
      <c r="CH53" s="1311"/>
      <c r="CI53" s="1311"/>
      <c r="CJ53" s="1311"/>
      <c r="CK53" s="1311"/>
      <c r="CL53" s="1311"/>
      <c r="CM53" s="1311"/>
      <c r="CN53" s="1311">
        <v>81</v>
      </c>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647</v>
      </c>
      <c r="AO55" s="1309"/>
      <c r="AP55" s="1309"/>
      <c r="AQ55" s="1309"/>
      <c r="AR55" s="1309"/>
      <c r="AS55" s="1309"/>
      <c r="AT55" s="1309"/>
      <c r="AU55" s="1309"/>
      <c r="AV55" s="1309"/>
      <c r="AW55" s="1309"/>
      <c r="AX55" s="1309"/>
      <c r="AY55" s="1309"/>
      <c r="AZ55" s="1309"/>
      <c r="BA55" s="1309"/>
      <c r="BB55" s="1312" t="s">
        <v>645</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1">
        <v>54.6</v>
      </c>
      <c r="CG55" s="1311"/>
      <c r="CH55" s="1311"/>
      <c r="CI55" s="1311"/>
      <c r="CJ55" s="1311"/>
      <c r="CK55" s="1311"/>
      <c r="CL55" s="1311"/>
      <c r="CM55" s="1311"/>
      <c r="CN55" s="1311">
        <v>53.2</v>
      </c>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646</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1">
        <v>58.3</v>
      </c>
      <c r="CG57" s="1311"/>
      <c r="CH57" s="1311"/>
      <c r="CI57" s="1311"/>
      <c r="CJ57" s="1311"/>
      <c r="CK57" s="1311"/>
      <c r="CL57" s="1311"/>
      <c r="CM57" s="1311"/>
      <c r="CN57" s="1311">
        <v>59.6</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648</v>
      </c>
    </row>
    <row r="64" spans="1:109" x14ac:dyDescent="0.15">
      <c r="B64" s="394"/>
      <c r="G64" s="401"/>
      <c r="I64" s="414"/>
      <c r="J64" s="414"/>
      <c r="K64" s="414"/>
      <c r="L64" s="414"/>
      <c r="M64" s="414"/>
      <c r="N64" s="415"/>
      <c r="AM64" s="401"/>
      <c r="AN64" s="401" t="s">
        <v>642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651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579</v>
      </c>
      <c r="BQ72" s="1309"/>
      <c r="BR72" s="1309"/>
      <c r="BS72" s="1309"/>
      <c r="BT72" s="1309"/>
      <c r="BU72" s="1309"/>
      <c r="BV72" s="1309"/>
      <c r="BW72" s="1309"/>
      <c r="BX72" s="1309" t="s">
        <v>580</v>
      </c>
      <c r="BY72" s="1309"/>
      <c r="BZ72" s="1309"/>
      <c r="CA72" s="1309"/>
      <c r="CB72" s="1309"/>
      <c r="CC72" s="1309"/>
      <c r="CD72" s="1309"/>
      <c r="CE72" s="1309"/>
      <c r="CF72" s="1309" t="s">
        <v>581</v>
      </c>
      <c r="CG72" s="1309"/>
      <c r="CH72" s="1309"/>
      <c r="CI72" s="1309"/>
      <c r="CJ72" s="1309"/>
      <c r="CK72" s="1309"/>
      <c r="CL72" s="1309"/>
      <c r="CM72" s="1309"/>
      <c r="CN72" s="1309" t="s">
        <v>582</v>
      </c>
      <c r="CO72" s="1309"/>
      <c r="CP72" s="1309"/>
      <c r="CQ72" s="1309"/>
      <c r="CR72" s="1309"/>
      <c r="CS72" s="1309"/>
      <c r="CT72" s="1309"/>
      <c r="CU72" s="1309"/>
      <c r="CV72" s="1309" t="s">
        <v>583</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644</v>
      </c>
      <c r="AO73" s="1312"/>
      <c r="AP73" s="1312"/>
      <c r="AQ73" s="1312"/>
      <c r="AR73" s="1312"/>
      <c r="AS73" s="1312"/>
      <c r="AT73" s="1312"/>
      <c r="AU73" s="1312"/>
      <c r="AV73" s="1312"/>
      <c r="AW73" s="1312"/>
      <c r="AX73" s="1312"/>
      <c r="AY73" s="1312"/>
      <c r="AZ73" s="1312"/>
      <c r="BA73" s="1312"/>
      <c r="BB73" s="1312" t="s">
        <v>645</v>
      </c>
      <c r="BC73" s="1312"/>
      <c r="BD73" s="1312"/>
      <c r="BE73" s="1312"/>
      <c r="BF73" s="1312"/>
      <c r="BG73" s="1312"/>
      <c r="BH73" s="1312"/>
      <c r="BI73" s="1312"/>
      <c r="BJ73" s="1312"/>
      <c r="BK73" s="1312"/>
      <c r="BL73" s="1312"/>
      <c r="BM73" s="1312"/>
      <c r="BN73" s="1312"/>
      <c r="BO73" s="1312"/>
      <c r="BP73" s="1311">
        <v>86.5</v>
      </c>
      <c r="BQ73" s="1311"/>
      <c r="BR73" s="1311"/>
      <c r="BS73" s="1311"/>
      <c r="BT73" s="1311"/>
      <c r="BU73" s="1311"/>
      <c r="BV73" s="1311"/>
      <c r="BW73" s="1311"/>
      <c r="BX73" s="1311">
        <v>83.1</v>
      </c>
      <c r="BY73" s="1311"/>
      <c r="BZ73" s="1311"/>
      <c r="CA73" s="1311"/>
      <c r="CB73" s="1311"/>
      <c r="CC73" s="1311"/>
      <c r="CD73" s="1311"/>
      <c r="CE73" s="1311"/>
      <c r="CF73" s="1311">
        <v>89.4</v>
      </c>
      <c r="CG73" s="1311"/>
      <c r="CH73" s="1311"/>
      <c r="CI73" s="1311"/>
      <c r="CJ73" s="1311"/>
      <c r="CK73" s="1311"/>
      <c r="CL73" s="1311"/>
      <c r="CM73" s="1311"/>
      <c r="CN73" s="1311">
        <v>106.5</v>
      </c>
      <c r="CO73" s="1311"/>
      <c r="CP73" s="1311"/>
      <c r="CQ73" s="1311"/>
      <c r="CR73" s="1311"/>
      <c r="CS73" s="1311"/>
      <c r="CT73" s="1311"/>
      <c r="CU73" s="1311"/>
      <c r="CV73" s="1311">
        <v>114.1</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649</v>
      </c>
      <c r="BC75" s="1312"/>
      <c r="BD75" s="1312"/>
      <c r="BE75" s="1312"/>
      <c r="BF75" s="1312"/>
      <c r="BG75" s="1312"/>
      <c r="BH75" s="1312"/>
      <c r="BI75" s="1312"/>
      <c r="BJ75" s="1312"/>
      <c r="BK75" s="1312"/>
      <c r="BL75" s="1312"/>
      <c r="BM75" s="1312"/>
      <c r="BN75" s="1312"/>
      <c r="BO75" s="1312"/>
      <c r="BP75" s="1311">
        <v>13.1</v>
      </c>
      <c r="BQ75" s="1311"/>
      <c r="BR75" s="1311"/>
      <c r="BS75" s="1311"/>
      <c r="BT75" s="1311"/>
      <c r="BU75" s="1311"/>
      <c r="BV75" s="1311"/>
      <c r="BW75" s="1311"/>
      <c r="BX75" s="1311">
        <v>11.5</v>
      </c>
      <c r="BY75" s="1311"/>
      <c r="BZ75" s="1311"/>
      <c r="CA75" s="1311"/>
      <c r="CB75" s="1311"/>
      <c r="CC75" s="1311"/>
      <c r="CD75" s="1311"/>
      <c r="CE75" s="1311"/>
      <c r="CF75" s="1311">
        <v>10.3</v>
      </c>
      <c r="CG75" s="1311"/>
      <c r="CH75" s="1311"/>
      <c r="CI75" s="1311"/>
      <c r="CJ75" s="1311"/>
      <c r="CK75" s="1311"/>
      <c r="CL75" s="1311"/>
      <c r="CM75" s="1311"/>
      <c r="CN75" s="1311">
        <v>9.5</v>
      </c>
      <c r="CO75" s="1311"/>
      <c r="CP75" s="1311"/>
      <c r="CQ75" s="1311"/>
      <c r="CR75" s="1311"/>
      <c r="CS75" s="1311"/>
      <c r="CT75" s="1311"/>
      <c r="CU75" s="1311"/>
      <c r="CV75" s="1311">
        <v>9.3000000000000007</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647</v>
      </c>
      <c r="AO77" s="1309"/>
      <c r="AP77" s="1309"/>
      <c r="AQ77" s="1309"/>
      <c r="AR77" s="1309"/>
      <c r="AS77" s="1309"/>
      <c r="AT77" s="1309"/>
      <c r="AU77" s="1309"/>
      <c r="AV77" s="1309"/>
      <c r="AW77" s="1309"/>
      <c r="AX77" s="1309"/>
      <c r="AY77" s="1309"/>
      <c r="AZ77" s="1309"/>
      <c r="BA77" s="1309"/>
      <c r="BB77" s="1312" t="s">
        <v>645</v>
      </c>
      <c r="BC77" s="1312"/>
      <c r="BD77" s="1312"/>
      <c r="BE77" s="1312"/>
      <c r="BF77" s="1312"/>
      <c r="BG77" s="1312"/>
      <c r="BH77" s="1312"/>
      <c r="BI77" s="1312"/>
      <c r="BJ77" s="1312"/>
      <c r="BK77" s="1312"/>
      <c r="BL77" s="1312"/>
      <c r="BM77" s="1312"/>
      <c r="BN77" s="1312"/>
      <c r="BO77" s="1312"/>
      <c r="BP77" s="1311">
        <v>60.8</v>
      </c>
      <c r="BQ77" s="1311"/>
      <c r="BR77" s="1311"/>
      <c r="BS77" s="1311"/>
      <c r="BT77" s="1311"/>
      <c r="BU77" s="1311"/>
      <c r="BV77" s="1311"/>
      <c r="BW77" s="1311"/>
      <c r="BX77" s="1311">
        <v>58.5</v>
      </c>
      <c r="BY77" s="1311"/>
      <c r="BZ77" s="1311"/>
      <c r="CA77" s="1311"/>
      <c r="CB77" s="1311"/>
      <c r="CC77" s="1311"/>
      <c r="CD77" s="1311"/>
      <c r="CE77" s="1311"/>
      <c r="CF77" s="1311">
        <v>54.6</v>
      </c>
      <c r="CG77" s="1311"/>
      <c r="CH77" s="1311"/>
      <c r="CI77" s="1311"/>
      <c r="CJ77" s="1311"/>
      <c r="CK77" s="1311"/>
      <c r="CL77" s="1311"/>
      <c r="CM77" s="1311"/>
      <c r="CN77" s="1311">
        <v>53.2</v>
      </c>
      <c r="CO77" s="1311"/>
      <c r="CP77" s="1311"/>
      <c r="CQ77" s="1311"/>
      <c r="CR77" s="1311"/>
      <c r="CS77" s="1311"/>
      <c r="CT77" s="1311"/>
      <c r="CU77" s="1311"/>
      <c r="CV77" s="1311">
        <v>47.9</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649</v>
      </c>
      <c r="BC79" s="1312"/>
      <c r="BD79" s="1312"/>
      <c r="BE79" s="1312"/>
      <c r="BF79" s="1312"/>
      <c r="BG79" s="1312"/>
      <c r="BH79" s="1312"/>
      <c r="BI79" s="1312"/>
      <c r="BJ79" s="1312"/>
      <c r="BK79" s="1312"/>
      <c r="BL79" s="1312"/>
      <c r="BM79" s="1312"/>
      <c r="BN79" s="1312"/>
      <c r="BO79" s="1312"/>
      <c r="BP79" s="1311">
        <v>11.1</v>
      </c>
      <c r="BQ79" s="1311"/>
      <c r="BR79" s="1311"/>
      <c r="BS79" s="1311"/>
      <c r="BT79" s="1311"/>
      <c r="BU79" s="1311"/>
      <c r="BV79" s="1311"/>
      <c r="BW79" s="1311"/>
      <c r="BX79" s="1311">
        <v>10.7</v>
      </c>
      <c r="BY79" s="1311"/>
      <c r="BZ79" s="1311"/>
      <c r="CA79" s="1311"/>
      <c r="CB79" s="1311"/>
      <c r="CC79" s="1311"/>
      <c r="CD79" s="1311"/>
      <c r="CE79" s="1311"/>
      <c r="CF79" s="1311">
        <v>10</v>
      </c>
      <c r="CG79" s="1311"/>
      <c r="CH79" s="1311"/>
      <c r="CI79" s="1311"/>
      <c r="CJ79" s="1311"/>
      <c r="CK79" s="1311"/>
      <c r="CL79" s="1311"/>
      <c r="CM79" s="1311"/>
      <c r="CN79" s="1311">
        <v>9.8000000000000007</v>
      </c>
      <c r="CO79" s="1311"/>
      <c r="CP79" s="1311"/>
      <c r="CQ79" s="1311"/>
      <c r="CR79" s="1311"/>
      <c r="CS79" s="1311"/>
      <c r="CT79" s="1311"/>
      <c r="CU79" s="1311"/>
      <c r="CV79" s="1311">
        <v>9.6</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pVjDhjRIIe2nszVs9N/yA71EO1SiZIbbpsXX5L8X1inWebXkCKmme0YU+5am0DpJVPxeSQgiX38Pu+Qh+1BjQ==" saltValue="EJYk/Fxrmao2L0SN9bQA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yd8RPdSgcYQOrBq0X4pe8FL9jJg3wLcGydbaXs7meqn4MtCN1We/2AszcMHOeSEoiLsYY2EXjxVwHOyAik7g==" saltValue="rFEgtCC95zE6I5CnMI15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4fYgPEOuFWZw2K1KtNjp0QoQd07NMrmlCoxcd/JW4ZZfjRPHJF6i8e5ec8tIi/z050u+piLF8CRtxFSuYuPgg==" saltValue="abUFaSxIC4u+8mwbevy9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576</v>
      </c>
      <c r="G2" s="156"/>
      <c r="H2" s="157"/>
    </row>
    <row r="3" spans="1:8" x14ac:dyDescent="0.15">
      <c r="A3" s="153" t="s">
        <v>569</v>
      </c>
      <c r="B3" s="158"/>
      <c r="C3" s="159"/>
      <c r="D3" s="160">
        <v>55334</v>
      </c>
      <c r="E3" s="161"/>
      <c r="F3" s="162">
        <v>106614</v>
      </c>
      <c r="G3" s="163"/>
      <c r="H3" s="164"/>
    </row>
    <row r="4" spans="1:8" x14ac:dyDescent="0.15">
      <c r="A4" s="165"/>
      <c r="B4" s="166"/>
      <c r="C4" s="167"/>
      <c r="D4" s="168">
        <v>27298</v>
      </c>
      <c r="E4" s="169"/>
      <c r="F4" s="170">
        <v>45545</v>
      </c>
      <c r="G4" s="171"/>
      <c r="H4" s="172"/>
    </row>
    <row r="5" spans="1:8" x14ac:dyDescent="0.15">
      <c r="A5" s="153" t="s">
        <v>571</v>
      </c>
      <c r="B5" s="158"/>
      <c r="C5" s="159"/>
      <c r="D5" s="160">
        <v>52764</v>
      </c>
      <c r="E5" s="161"/>
      <c r="F5" s="162">
        <v>85459</v>
      </c>
      <c r="G5" s="163"/>
      <c r="H5" s="164"/>
    </row>
    <row r="6" spans="1:8" x14ac:dyDescent="0.15">
      <c r="A6" s="165"/>
      <c r="B6" s="166"/>
      <c r="C6" s="167"/>
      <c r="D6" s="168">
        <v>26620</v>
      </c>
      <c r="E6" s="169"/>
      <c r="F6" s="170">
        <v>44378</v>
      </c>
      <c r="G6" s="171"/>
      <c r="H6" s="172"/>
    </row>
    <row r="7" spans="1:8" x14ac:dyDescent="0.15">
      <c r="A7" s="153" t="s">
        <v>572</v>
      </c>
      <c r="B7" s="158"/>
      <c r="C7" s="159"/>
      <c r="D7" s="160">
        <v>78853</v>
      </c>
      <c r="E7" s="161"/>
      <c r="F7" s="162">
        <v>83280</v>
      </c>
      <c r="G7" s="163"/>
      <c r="H7" s="164"/>
    </row>
    <row r="8" spans="1:8" x14ac:dyDescent="0.15">
      <c r="A8" s="165"/>
      <c r="B8" s="166"/>
      <c r="C8" s="167"/>
      <c r="D8" s="168">
        <v>39982</v>
      </c>
      <c r="E8" s="169"/>
      <c r="F8" s="170">
        <v>43123</v>
      </c>
      <c r="G8" s="171"/>
      <c r="H8" s="172"/>
    </row>
    <row r="9" spans="1:8" x14ac:dyDescent="0.15">
      <c r="A9" s="153" t="s">
        <v>573</v>
      </c>
      <c r="B9" s="158"/>
      <c r="C9" s="159"/>
      <c r="D9" s="160">
        <v>81051</v>
      </c>
      <c r="E9" s="161"/>
      <c r="F9" s="162">
        <v>88968</v>
      </c>
      <c r="G9" s="163"/>
      <c r="H9" s="164"/>
    </row>
    <row r="10" spans="1:8" x14ac:dyDescent="0.15">
      <c r="A10" s="165"/>
      <c r="B10" s="166"/>
      <c r="C10" s="167"/>
      <c r="D10" s="168">
        <v>38128</v>
      </c>
      <c r="E10" s="169"/>
      <c r="F10" s="170">
        <v>45482</v>
      </c>
      <c r="G10" s="171"/>
      <c r="H10" s="172"/>
    </row>
    <row r="11" spans="1:8" x14ac:dyDescent="0.15">
      <c r="A11" s="153" t="s">
        <v>574</v>
      </c>
      <c r="B11" s="158"/>
      <c r="C11" s="159"/>
      <c r="D11" s="160">
        <v>98739</v>
      </c>
      <c r="E11" s="161"/>
      <c r="F11" s="162">
        <v>85173</v>
      </c>
      <c r="G11" s="163"/>
      <c r="H11" s="164"/>
    </row>
    <row r="12" spans="1:8" x14ac:dyDescent="0.15">
      <c r="A12" s="165"/>
      <c r="B12" s="166"/>
      <c r="C12" s="173"/>
      <c r="D12" s="168">
        <v>49605</v>
      </c>
      <c r="E12" s="169"/>
      <c r="F12" s="170">
        <v>43913</v>
      </c>
      <c r="G12" s="171"/>
      <c r="H12" s="172"/>
    </row>
    <row r="13" spans="1:8" x14ac:dyDescent="0.15">
      <c r="A13" s="153"/>
      <c r="B13" s="158"/>
      <c r="C13" s="174"/>
      <c r="D13" s="175">
        <v>73348</v>
      </c>
      <c r="E13" s="176"/>
      <c r="F13" s="177">
        <v>89899</v>
      </c>
      <c r="G13" s="178"/>
      <c r="H13" s="164"/>
    </row>
    <row r="14" spans="1:8" x14ac:dyDescent="0.15">
      <c r="A14" s="165"/>
      <c r="B14" s="166"/>
      <c r="C14" s="167"/>
      <c r="D14" s="168">
        <v>36327</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2.97</v>
      </c>
      <c r="C19" s="179">
        <f>ROUND(VALUE(SUBSTITUTE(実質収支比率等に係る経年分析!G$48,"▲","-")),2)</f>
        <v>4.32</v>
      </c>
      <c r="D19" s="179">
        <f>ROUND(VALUE(SUBSTITUTE(実質収支比率等に係る経年分析!H$48,"▲","-")),2)</f>
        <v>2.1800000000000002</v>
      </c>
      <c r="E19" s="179">
        <f>ROUND(VALUE(SUBSTITUTE(実質収支比率等に係る経年分析!I$48,"▲","-")),2)</f>
        <v>6.49</v>
      </c>
      <c r="F19" s="179">
        <f>ROUND(VALUE(SUBSTITUTE(実質収支比率等に係る経年分析!J$48,"▲","-")),2)</f>
        <v>4.8499999999999996</v>
      </c>
    </row>
    <row r="20" spans="1:11" x14ac:dyDescent="0.15">
      <c r="A20" s="179" t="s">
        <v>55</v>
      </c>
      <c r="B20" s="179">
        <f>ROUND(VALUE(SUBSTITUTE(実質収支比率等に係る経年分析!F$47,"▲","-")),2)</f>
        <v>20.16</v>
      </c>
      <c r="C20" s="179">
        <f>ROUND(VALUE(SUBSTITUTE(実質収支比率等に係る経年分析!G$47,"▲","-")),2)</f>
        <v>20.86</v>
      </c>
      <c r="D20" s="179">
        <f>ROUND(VALUE(SUBSTITUTE(実質収支比率等に係る経年分析!H$47,"▲","-")),2)</f>
        <v>22.16</v>
      </c>
      <c r="E20" s="179">
        <f>ROUND(VALUE(SUBSTITUTE(実質収支比率等に係る経年分析!I$47,"▲","-")),2)</f>
        <v>14.82</v>
      </c>
      <c r="F20" s="179">
        <f>ROUND(VALUE(SUBSTITUTE(実質収支比率等に係る経年分析!J$47,"▲","-")),2)</f>
        <v>9.9499999999999993</v>
      </c>
    </row>
    <row r="21" spans="1:11" x14ac:dyDescent="0.15">
      <c r="A21" s="179" t="s">
        <v>56</v>
      </c>
      <c r="B21" s="179">
        <f>IF(ISNUMBER(VALUE(SUBSTITUTE(実質収支比率等に係る経年分析!F$49,"▲","-"))),ROUND(VALUE(SUBSTITUTE(実質収支比率等に係る経年分析!F$49,"▲","-")),2),NA())</f>
        <v>-1</v>
      </c>
      <c r="C21" s="179">
        <f>IF(ISNUMBER(VALUE(SUBSTITUTE(実質収支比率等に係る経年分析!G$49,"▲","-"))),ROUND(VALUE(SUBSTITUTE(実質収支比率等に係る経年分析!G$49,"▲","-")),2),NA())</f>
        <v>0.53</v>
      </c>
      <c r="D21" s="179">
        <f>IF(ISNUMBER(VALUE(SUBSTITUTE(実質収支比率等に係る経年分析!H$49,"▲","-"))),ROUND(VALUE(SUBSTITUTE(実質収支比率等に係る経年分析!H$49,"▲","-")),2),NA())</f>
        <v>-3.89</v>
      </c>
      <c r="E21" s="179">
        <f>IF(ISNUMBER(VALUE(SUBSTITUTE(実質収支比率等に係る経年分析!I$49,"▲","-"))),ROUND(VALUE(SUBSTITUTE(実質収支比率等に係る経年分析!I$49,"▲","-")),2),NA())</f>
        <v>-4.62</v>
      </c>
      <c r="F21" s="179">
        <f>IF(ISNUMBER(VALUE(SUBSTITUTE(実質収支比率等に係る経年分析!J$49,"▲","-"))),ROUND(VALUE(SUBSTITUTE(実質収支比率等に係る経年分析!J$49,"▲","-")),2),NA())</f>
        <v>-10</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0.06</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仙北市介護保険特別会計（介護サービス事業）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仙北市後期高齢者医療特別会計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仙北市温泉事業会計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x14ac:dyDescent="0.15">
      <c r="A33" s="180" t="str">
        <f>IF(連結実質赤字比率に係る赤字・黒字の構成分析!C$37="",NA(),連結実質赤字比率に係る赤字・黒字の構成分析!C$37)</f>
        <v>仙北市国民健康保険特別会計（事業勘定）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2.1800000000000002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4.84</v>
      </c>
    </row>
    <row r="35" spans="1:16" x14ac:dyDescent="0.15">
      <c r="A35" s="180" t="str">
        <f>IF(連結実質赤字比率に係る赤字・黒字の構成分析!C$35="",NA(),連結実質赤字比率に係る赤字・黒字の構成分析!C$35)</f>
        <v>仙北市水道事業会計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6.38</v>
      </c>
    </row>
    <row r="36" spans="1:16" x14ac:dyDescent="0.15">
      <c r="A36" s="180" t="str">
        <f>IF(連結実質赤字比率に係る赤字・黒字の構成分析!C$34="",NA(),連結実質赤字比率に係る赤字・黒字の構成分析!C$34)</f>
        <v>仙北市病院事業会計</v>
      </c>
      <c r="B36" s="180">
        <f>IF(ROUND(VALUE(SUBSTITUTE(連結実質赤字比率に係る赤字・黒字の構成分析!F$34,"▲", "-")), 2) &lt; 0, ABS(ROUND(VALUE(SUBSTITUTE(連結実質赤字比率に係る赤字・黒字の構成分析!F$34,"▲", "-")), 2)), NA())</f>
        <v>2.52</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2.99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4.67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5.58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5.93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2416</v>
      </c>
      <c r="E42" s="181"/>
      <c r="F42" s="181"/>
      <c r="G42" s="181">
        <f>'実質公債費比率（分子）の構造'!L$52</f>
        <v>2231</v>
      </c>
      <c r="H42" s="181"/>
      <c r="I42" s="181"/>
      <c r="J42" s="181">
        <f>'実質公債費比率（分子）の構造'!M$52</f>
        <v>2210</v>
      </c>
      <c r="K42" s="181"/>
      <c r="L42" s="181"/>
      <c r="M42" s="181">
        <f>'実質公債費比率（分子）の構造'!N$52</f>
        <v>2153</v>
      </c>
      <c r="N42" s="181"/>
      <c r="O42" s="181"/>
      <c r="P42" s="181">
        <f>'実質公債費比率（分子）の構造'!O$52</f>
        <v>2243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23</v>
      </c>
      <c r="C44" s="181"/>
      <c r="D44" s="181"/>
      <c r="E44" s="181">
        <f>'実質公債費比率（分子）の構造'!L$50</f>
        <v>23</v>
      </c>
      <c r="F44" s="181"/>
      <c r="G44" s="181"/>
      <c r="H44" s="181">
        <f>'実質公債費比率（分子）の構造'!M$50</f>
        <v>22</v>
      </c>
      <c r="I44" s="181"/>
      <c r="J44" s="181"/>
      <c r="K44" s="181">
        <f>'実質公債費比率（分子）の構造'!N$50</f>
        <v>19</v>
      </c>
      <c r="L44" s="181"/>
      <c r="M44" s="181"/>
      <c r="N44" s="181">
        <f>'実質公債費比率（分子）の構造'!O$50</f>
        <v>17</v>
      </c>
      <c r="O44" s="181"/>
      <c r="P44" s="181"/>
    </row>
    <row r="45" spans="1:16" x14ac:dyDescent="0.15">
      <c r="A45" s="181" t="s">
        <v>66</v>
      </c>
      <c r="B45" s="181">
        <f>'実質公債費比率（分子）の構造'!K$49</f>
        <v>19</v>
      </c>
      <c r="C45" s="181"/>
      <c r="D45" s="181"/>
      <c r="E45" s="181">
        <f>'実質公債費比率（分子）の構造'!L$49</f>
        <v>18</v>
      </c>
      <c r="F45" s="181"/>
      <c r="G45" s="181"/>
      <c r="H45" s="181">
        <f>'実質公債費比率（分子）の構造'!M$49</f>
        <v>16</v>
      </c>
      <c r="I45" s="181"/>
      <c r="J45" s="181"/>
      <c r="K45" s="181">
        <f>'実質公債費比率（分子）の構造'!N$49</f>
        <v>10</v>
      </c>
      <c r="L45" s="181"/>
      <c r="M45" s="181"/>
      <c r="N45" s="181">
        <f>'実質公債費比率（分子）の構造'!O$49</f>
        <v>7</v>
      </c>
      <c r="O45" s="181"/>
      <c r="P45" s="181"/>
    </row>
    <row r="46" spans="1:16" x14ac:dyDescent="0.15">
      <c r="A46" s="181" t="s">
        <v>67</v>
      </c>
      <c r="B46" s="181">
        <f>'実質公債費比率（分子）の構造'!K$48</f>
        <v>784</v>
      </c>
      <c r="C46" s="181"/>
      <c r="D46" s="181"/>
      <c r="E46" s="181">
        <f>'実質公債費比率（分子）の構造'!L$48</f>
        <v>785</v>
      </c>
      <c r="F46" s="181"/>
      <c r="G46" s="181"/>
      <c r="H46" s="181">
        <f>'実質公債費比率（分子）の構造'!M$48</f>
        <v>793</v>
      </c>
      <c r="I46" s="181"/>
      <c r="J46" s="181"/>
      <c r="K46" s="181">
        <f>'実質公債費比率（分子）の構造'!N$48</f>
        <v>863</v>
      </c>
      <c r="L46" s="181"/>
      <c r="M46" s="181"/>
      <c r="N46" s="181">
        <f>'実質公債費比率（分子）の構造'!O$48</f>
        <v>1075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2779</v>
      </c>
      <c r="C49" s="181"/>
      <c r="D49" s="181"/>
      <c r="E49" s="181">
        <f>'実質公債費比率（分子）の構造'!L$45</f>
        <v>2487</v>
      </c>
      <c r="F49" s="181"/>
      <c r="G49" s="181"/>
      <c r="H49" s="181">
        <f>'実質公債費比率（分子）の構造'!M$45</f>
        <v>2291</v>
      </c>
      <c r="I49" s="181"/>
      <c r="J49" s="181"/>
      <c r="K49" s="181">
        <f>'実質公債費比率（分子）の構造'!N$45</f>
        <v>2159</v>
      </c>
      <c r="L49" s="181"/>
      <c r="M49" s="181"/>
      <c r="N49" s="181">
        <f>'実質公債費比率（分子）の構造'!O$45</f>
        <v>2122</v>
      </c>
      <c r="O49" s="181"/>
      <c r="P49" s="181"/>
    </row>
    <row r="50" spans="1:16" x14ac:dyDescent="0.15">
      <c r="A50" s="181" t="s">
        <v>71</v>
      </c>
      <c r="B50" s="181" t="e">
        <f>NA()</f>
        <v>#N/A</v>
      </c>
      <c r="C50" s="181">
        <f>IF(ISNUMBER('実質公債費比率（分子）の構造'!K$53),'実質公債費比率（分子）の構造'!K$53,NA())</f>
        <v>1189</v>
      </c>
      <c r="D50" s="181" t="e">
        <f>NA()</f>
        <v>#N/A</v>
      </c>
      <c r="E50" s="181" t="e">
        <f>NA()</f>
        <v>#N/A</v>
      </c>
      <c r="F50" s="181">
        <f>IF(ISNUMBER('実質公債費比率（分子）の構造'!L$53),'実質公債費比率（分子）の構造'!L$53,NA())</f>
        <v>1082</v>
      </c>
      <c r="G50" s="181" t="e">
        <f>NA()</f>
        <v>#N/A</v>
      </c>
      <c r="H50" s="181" t="e">
        <f>NA()</f>
        <v>#N/A</v>
      </c>
      <c r="I50" s="181">
        <f>IF(ISNUMBER('実質公債費比率（分子）の構造'!M$53),'実質公債費比率（分子）の構造'!M$53,NA())</f>
        <v>912</v>
      </c>
      <c r="J50" s="181" t="e">
        <f>NA()</f>
        <v>#N/A</v>
      </c>
      <c r="K50" s="181" t="e">
        <f>NA()</f>
        <v>#N/A</v>
      </c>
      <c r="L50" s="181">
        <f>IF(ISNUMBER('実質公債費比率（分子）の構造'!N$53),'実質公債費比率（分子）の構造'!N$53,NA())</f>
        <v>898</v>
      </c>
      <c r="M50" s="181" t="e">
        <f>NA()</f>
        <v>#N/A</v>
      </c>
      <c r="N50" s="181" t="e">
        <f>NA()</f>
        <v>#N/A</v>
      </c>
      <c r="O50" s="181">
        <f>IF(ISNUMBER('実質公債費比率（分子）の構造'!O$53),'実質公債費比率（分子）の構造'!O$53,NA())</f>
        <v>978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22535</v>
      </c>
      <c r="E56" s="180"/>
      <c r="F56" s="180"/>
      <c r="G56" s="180">
        <f>'将来負担比率（分子）の構造'!J$52</f>
        <v>23275</v>
      </c>
      <c r="H56" s="180"/>
      <c r="I56" s="180"/>
      <c r="J56" s="180">
        <f>'将来負担比率（分子）の構造'!K$52</f>
        <v>24420</v>
      </c>
      <c r="K56" s="180"/>
      <c r="L56" s="180"/>
      <c r="M56" s="180">
        <f>'将来負担比率（分子）の構造'!L$52</f>
        <v>23996</v>
      </c>
      <c r="N56" s="180"/>
      <c r="O56" s="180"/>
      <c r="P56" s="180">
        <f>'将来負担比率（分子）の構造'!M$52</f>
        <v>24076</v>
      </c>
    </row>
    <row r="57" spans="1:16" x14ac:dyDescent="0.15">
      <c r="A57" s="180" t="s">
        <v>42</v>
      </c>
      <c r="B57" s="180"/>
      <c r="C57" s="180"/>
      <c r="D57" s="180">
        <f>'将来負担比率（分子）の構造'!I$51</f>
        <v>329</v>
      </c>
      <c r="E57" s="180"/>
      <c r="F57" s="180"/>
      <c r="G57" s="180">
        <f>'将来負担比率（分子）の構造'!J$51</f>
        <v>566</v>
      </c>
      <c r="H57" s="180"/>
      <c r="I57" s="180"/>
      <c r="J57" s="180">
        <f>'将来負担比率（分子）の構造'!K$51</f>
        <v>669</v>
      </c>
      <c r="K57" s="180"/>
      <c r="L57" s="180"/>
      <c r="M57" s="180">
        <f>'将来負担比率（分子）の構造'!L$51</f>
        <v>606</v>
      </c>
      <c r="N57" s="180"/>
      <c r="O57" s="180"/>
      <c r="P57" s="180">
        <f>'将来負担比率（分子）の構造'!M$51</f>
        <v>561</v>
      </c>
    </row>
    <row r="58" spans="1:16" x14ac:dyDescent="0.15">
      <c r="A58" s="180" t="s">
        <v>41</v>
      </c>
      <c r="B58" s="180"/>
      <c r="C58" s="180"/>
      <c r="D58" s="180">
        <f>'将来負担比率（分子）の構造'!I$50</f>
        <v>3142</v>
      </c>
      <c r="E58" s="180"/>
      <c r="F58" s="180"/>
      <c r="G58" s="180">
        <f>'将来負担比率（分子）の構造'!J$50</f>
        <v>3267</v>
      </c>
      <c r="H58" s="180"/>
      <c r="I58" s="180"/>
      <c r="J58" s="180">
        <f>'将来負担比率（分子）の構造'!K$50</f>
        <v>3232</v>
      </c>
      <c r="K58" s="180"/>
      <c r="L58" s="180"/>
      <c r="M58" s="180">
        <f>'将来負担比率（分子）の構造'!L$50</f>
        <v>2381</v>
      </c>
      <c r="N58" s="180"/>
      <c r="O58" s="180"/>
      <c r="P58" s="180">
        <f>'将来負担比率（分子）の構造'!M$50</f>
        <v>1804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3442</v>
      </c>
      <c r="C62" s="180"/>
      <c r="D62" s="180"/>
      <c r="E62" s="180">
        <f>'将来負担比率（分子）の構造'!J$45</f>
        <v>2660</v>
      </c>
      <c r="F62" s="180"/>
      <c r="G62" s="180"/>
      <c r="H62" s="180">
        <f>'将来負担比率（分子）の構造'!K$45</f>
        <v>2527</v>
      </c>
      <c r="I62" s="180"/>
      <c r="J62" s="180"/>
      <c r="K62" s="180">
        <f>'将来負担比率（分子）の構造'!L$45</f>
        <v>2563</v>
      </c>
      <c r="L62" s="180"/>
      <c r="M62" s="180"/>
      <c r="N62" s="180">
        <f>'将来負担比率（分子）の構造'!M$45</f>
        <v>2430</v>
      </c>
      <c r="O62" s="180"/>
      <c r="P62" s="180"/>
    </row>
    <row r="63" spans="1:16" x14ac:dyDescent="0.15">
      <c r="A63" s="180" t="s">
        <v>34</v>
      </c>
      <c r="B63" s="180">
        <f>'将来負担比率（分子）の構造'!I$44</f>
        <v>62</v>
      </c>
      <c r="C63" s="180"/>
      <c r="D63" s="180"/>
      <c r="E63" s="180">
        <f>'将来負担比率（分子）の構造'!J$44</f>
        <v>44</v>
      </c>
      <c r="F63" s="180"/>
      <c r="G63" s="180"/>
      <c r="H63" s="180">
        <f>'将来負担比率（分子）の構造'!K$44</f>
        <v>29</v>
      </c>
      <c r="I63" s="180"/>
      <c r="J63" s="180"/>
      <c r="K63" s="180">
        <f>'将来負担比率（分子）の構造'!L$44</f>
        <v>20</v>
      </c>
      <c r="L63" s="180"/>
      <c r="M63" s="180"/>
      <c r="N63" s="180">
        <f>'将来負担比率（分子）の構造'!M$44</f>
        <v>14</v>
      </c>
      <c r="O63" s="180"/>
      <c r="P63" s="180"/>
    </row>
    <row r="64" spans="1:16" x14ac:dyDescent="0.15">
      <c r="A64" s="180" t="s">
        <v>33</v>
      </c>
      <c r="B64" s="180">
        <f>'将来負担比率（分子）の構造'!I$43</f>
        <v>10606</v>
      </c>
      <c r="C64" s="180"/>
      <c r="D64" s="180"/>
      <c r="E64" s="180">
        <f>'将来負担比率（分子）の構造'!J$43</f>
        <v>12675</v>
      </c>
      <c r="F64" s="180"/>
      <c r="G64" s="180"/>
      <c r="H64" s="180">
        <f>'将来負担比率（分子）の構造'!K$43</f>
        <v>14797</v>
      </c>
      <c r="I64" s="180"/>
      <c r="J64" s="180"/>
      <c r="K64" s="180">
        <f>'将来負担比率（分子）の構造'!L$43</f>
        <v>14610</v>
      </c>
      <c r="L64" s="180"/>
      <c r="M64" s="180"/>
      <c r="N64" s="180">
        <f>'将来負担比率（分子）の構造'!M$43</f>
        <v>14451</v>
      </c>
      <c r="O64" s="180"/>
      <c r="P64" s="180"/>
    </row>
    <row r="65" spans="1:16" x14ac:dyDescent="0.15">
      <c r="A65" s="180" t="s">
        <v>32</v>
      </c>
      <c r="B65" s="180">
        <f>'将来負担比率（分子）の構造'!I$42</f>
        <v>38</v>
      </c>
      <c r="C65" s="180"/>
      <c r="D65" s="180"/>
      <c r="E65" s="180">
        <f>'将来負担比率（分子）の構造'!J$42</f>
        <v>30</v>
      </c>
      <c r="F65" s="180"/>
      <c r="G65" s="180"/>
      <c r="H65" s="180">
        <f>'将来負担比率（分子）の構造'!K$42</f>
        <v>24</v>
      </c>
      <c r="I65" s="180"/>
      <c r="J65" s="180"/>
      <c r="K65" s="180">
        <f>'将来負担比率（分子）の構造'!L$42</f>
        <v>15</v>
      </c>
      <c r="L65" s="180"/>
      <c r="M65" s="180"/>
      <c r="N65" s="180">
        <f>'将来負担比率（分子）の構造'!M$42</f>
        <v>8</v>
      </c>
      <c r="O65" s="180"/>
      <c r="P65" s="180"/>
    </row>
    <row r="66" spans="1:16" x14ac:dyDescent="0.15">
      <c r="A66" s="180" t="s">
        <v>31</v>
      </c>
      <c r="B66" s="180">
        <f>'将来負担比率（分子）の構造'!I$41</f>
        <v>20830</v>
      </c>
      <c r="C66" s="180"/>
      <c r="D66" s="180"/>
      <c r="E66" s="180">
        <f>'将来負担比率（分子）の構造'!J$41</f>
        <v>20377</v>
      </c>
      <c r="F66" s="180"/>
      <c r="G66" s="180"/>
      <c r="H66" s="180">
        <f>'将来負担比率（分子）の構造'!K$41</f>
        <v>19956</v>
      </c>
      <c r="I66" s="180"/>
      <c r="J66" s="180"/>
      <c r="K66" s="180">
        <f>'将来負担比率（分子）の構造'!L$41</f>
        <v>20327</v>
      </c>
      <c r="L66" s="180"/>
      <c r="M66" s="180"/>
      <c r="N66" s="180">
        <f>'将来負担比率（分子）の構造'!M$41</f>
        <v>20610</v>
      </c>
      <c r="O66" s="180"/>
      <c r="P66" s="180"/>
    </row>
    <row r="67" spans="1:16" x14ac:dyDescent="0.15">
      <c r="A67" s="180" t="s">
        <v>75</v>
      </c>
      <c r="B67" s="180" t="e">
        <f>NA()</f>
        <v>#N/A</v>
      </c>
      <c r="C67" s="180">
        <f>IF(ISNUMBER('将来負担比率（分子）の構造'!I$53), IF('将来負担比率（分子）の構造'!I$53 &lt; 0, 0, '将来負担比率（分子）の構造'!I$53), NA())</f>
        <v>8972</v>
      </c>
      <c r="D67" s="180" t="e">
        <f>NA()</f>
        <v>#N/A</v>
      </c>
      <c r="E67" s="180" t="e">
        <f>NA()</f>
        <v>#N/A</v>
      </c>
      <c r="F67" s="180">
        <f>IF(ISNUMBER('将来負担比率（分子）の構造'!J$53), IF('将来負担比率（分子）の構造'!J$53 &lt; 0, 0, '将来負担比率（分子）の構造'!J$53), NA())</f>
        <v>8678</v>
      </c>
      <c r="G67" s="180" t="e">
        <f>NA()</f>
        <v>#N/A</v>
      </c>
      <c r="H67" s="180" t="e">
        <f>NA()</f>
        <v>#N/A</v>
      </c>
      <c r="I67" s="180">
        <f>IF(ISNUMBER('将来負担比率（分子）の構造'!K$53), IF('将来負担比率（分子）の構造'!K$53 &lt; 0, 0, '将来負担比率（分子）の構造'!K$53), NA())</f>
        <v>9013</v>
      </c>
      <c r="J67" s="180" t="e">
        <f>NA()</f>
        <v>#N/A</v>
      </c>
      <c r="K67" s="180" t="e">
        <f>NA()</f>
        <v>#N/A</v>
      </c>
      <c r="L67" s="180">
        <f>IF(ISNUMBER('将来負担比率（分子）の構造'!L$53), IF('将来負担比率（分子）の構造'!L$53 &lt; 0, 0, '将来負担比率（分子）の構造'!L$53), NA())</f>
        <v>10553</v>
      </c>
      <c r="M67" s="180" t="e">
        <f>NA()</f>
        <v>#N/A</v>
      </c>
      <c r="N67" s="180" t="e">
        <f>NA()</f>
        <v>#N/A</v>
      </c>
      <c r="O67" s="180">
        <f>IF(ISNUMBER('将来負担比率（分子）の構造'!M$53), IF('将来負担比率（分子）の構造'!M$53 &lt; 0, 0, '将来負担比率（分子）の構造'!M$53), NA())</f>
        <v>11070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2709</v>
      </c>
      <c r="C72" s="184">
        <f>基金残高に係る経年分析!G55</f>
        <v>1777</v>
      </c>
      <c r="D72" s="184">
        <f>基金残高に係る経年分析!H55</f>
        <v>1181</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1627</v>
      </c>
      <c r="C74" s="184">
        <f>基金残高に係る経年分析!G57</f>
        <v>1767</v>
      </c>
      <c r="D74" s="184">
        <f>基金残高に係る経年分析!H57</f>
        <v>1735</v>
      </c>
    </row>
  </sheetData>
  <sheetProtection algorithmName="SHA-512" hashValue="rlVpsbQXasymfuzzFu9Pa1unD81Oa5ENuX35k71jXSloR1R4fCDEYGgYaR8M1GRAPPeelJ889yAiHjK+KOFIQg==" saltValue="9qbodmnBStp4/Vd//NEX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2723836</v>
      </c>
      <c r="S5" s="669"/>
      <c r="T5" s="669"/>
      <c r="U5" s="669"/>
      <c r="V5" s="669"/>
      <c r="W5" s="669"/>
      <c r="X5" s="669"/>
      <c r="Y5" s="670"/>
      <c r="Z5" s="671">
        <v>13.2</v>
      </c>
      <c r="AA5" s="671"/>
      <c r="AB5" s="671"/>
      <c r="AC5" s="671"/>
      <c r="AD5" s="672">
        <v>2723836</v>
      </c>
      <c r="AE5" s="672"/>
      <c r="AF5" s="672"/>
      <c r="AG5" s="672"/>
      <c r="AH5" s="672"/>
      <c r="AI5" s="672"/>
      <c r="AJ5" s="672"/>
      <c r="AK5" s="672"/>
      <c r="AL5" s="673">
        <v>23.6</v>
      </c>
      <c r="AM5" s="674"/>
      <c r="AN5" s="674"/>
      <c r="AO5" s="675"/>
      <c r="AP5" s="665" t="s">
        <v>230</v>
      </c>
      <c r="AQ5" s="666"/>
      <c r="AR5" s="666"/>
      <c r="AS5" s="666"/>
      <c r="AT5" s="666"/>
      <c r="AU5" s="666"/>
      <c r="AV5" s="666"/>
      <c r="AW5" s="666"/>
      <c r="AX5" s="666"/>
      <c r="AY5" s="666"/>
      <c r="AZ5" s="666"/>
      <c r="BA5" s="666"/>
      <c r="BB5" s="666"/>
      <c r="BC5" s="666"/>
      <c r="BD5" s="666"/>
      <c r="BE5" s="666"/>
      <c r="BF5" s="667"/>
      <c r="BG5" s="679">
        <v>2606141</v>
      </c>
      <c r="BH5" s="680"/>
      <c r="BI5" s="680"/>
      <c r="BJ5" s="680"/>
      <c r="BK5" s="680"/>
      <c r="BL5" s="680"/>
      <c r="BM5" s="680"/>
      <c r="BN5" s="681"/>
      <c r="BO5" s="682">
        <v>95.7</v>
      </c>
      <c r="BP5" s="682"/>
      <c r="BQ5" s="682"/>
      <c r="BR5" s="682"/>
      <c r="BS5" s="683" t="s">
        <v>130</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220671</v>
      </c>
      <c r="S6" s="680"/>
      <c r="T6" s="680"/>
      <c r="U6" s="680"/>
      <c r="V6" s="680"/>
      <c r="W6" s="680"/>
      <c r="X6" s="680"/>
      <c r="Y6" s="681"/>
      <c r="Z6" s="682">
        <v>1.1000000000000001</v>
      </c>
      <c r="AA6" s="682"/>
      <c r="AB6" s="682"/>
      <c r="AC6" s="682"/>
      <c r="AD6" s="683">
        <v>220671</v>
      </c>
      <c r="AE6" s="683"/>
      <c r="AF6" s="683"/>
      <c r="AG6" s="683"/>
      <c r="AH6" s="683"/>
      <c r="AI6" s="683"/>
      <c r="AJ6" s="683"/>
      <c r="AK6" s="683"/>
      <c r="AL6" s="684">
        <v>1.9</v>
      </c>
      <c r="AM6" s="685"/>
      <c r="AN6" s="685"/>
      <c r="AO6" s="686"/>
      <c r="AP6" s="676" t="s">
        <v>235</v>
      </c>
      <c r="AQ6" s="677"/>
      <c r="AR6" s="677"/>
      <c r="AS6" s="677"/>
      <c r="AT6" s="677"/>
      <c r="AU6" s="677"/>
      <c r="AV6" s="677"/>
      <c r="AW6" s="677"/>
      <c r="AX6" s="677"/>
      <c r="AY6" s="677"/>
      <c r="AZ6" s="677"/>
      <c r="BA6" s="677"/>
      <c r="BB6" s="677"/>
      <c r="BC6" s="677"/>
      <c r="BD6" s="677"/>
      <c r="BE6" s="677"/>
      <c r="BF6" s="678"/>
      <c r="BG6" s="679">
        <v>2606141</v>
      </c>
      <c r="BH6" s="680"/>
      <c r="BI6" s="680"/>
      <c r="BJ6" s="680"/>
      <c r="BK6" s="680"/>
      <c r="BL6" s="680"/>
      <c r="BM6" s="680"/>
      <c r="BN6" s="681"/>
      <c r="BO6" s="682">
        <v>95.7</v>
      </c>
      <c r="BP6" s="682"/>
      <c r="BQ6" s="682"/>
      <c r="BR6" s="682"/>
      <c r="BS6" s="683" t="s">
        <v>130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201634</v>
      </c>
      <c r="CS6" s="680"/>
      <c r="CT6" s="680"/>
      <c r="CU6" s="680"/>
      <c r="CV6" s="680"/>
      <c r="CW6" s="680"/>
      <c r="CX6" s="680"/>
      <c r="CY6" s="681"/>
      <c r="CZ6" s="673">
        <v>1</v>
      </c>
      <c r="DA6" s="674"/>
      <c r="DB6" s="674"/>
      <c r="DC6" s="693"/>
      <c r="DD6" s="688">
        <v>30219</v>
      </c>
      <c r="DE6" s="680"/>
      <c r="DF6" s="680"/>
      <c r="DG6" s="680"/>
      <c r="DH6" s="680"/>
      <c r="DI6" s="680"/>
      <c r="DJ6" s="680"/>
      <c r="DK6" s="680"/>
      <c r="DL6" s="680"/>
      <c r="DM6" s="680"/>
      <c r="DN6" s="680"/>
      <c r="DO6" s="680"/>
      <c r="DP6" s="681"/>
      <c r="DQ6" s="688">
        <v>201630</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3330</v>
      </c>
      <c r="S7" s="680"/>
      <c r="T7" s="680"/>
      <c r="U7" s="680"/>
      <c r="V7" s="680"/>
      <c r="W7" s="680"/>
      <c r="X7" s="680"/>
      <c r="Y7" s="681"/>
      <c r="Z7" s="682">
        <v>0</v>
      </c>
      <c r="AA7" s="682"/>
      <c r="AB7" s="682"/>
      <c r="AC7" s="682"/>
      <c r="AD7" s="683">
        <v>3330</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906712</v>
      </c>
      <c r="BH7" s="680"/>
      <c r="BI7" s="680"/>
      <c r="BJ7" s="680"/>
      <c r="BK7" s="680"/>
      <c r="BL7" s="680"/>
      <c r="BM7" s="680"/>
      <c r="BN7" s="681"/>
      <c r="BO7" s="682">
        <v>33.299999999999997</v>
      </c>
      <c r="BP7" s="682"/>
      <c r="BQ7" s="682"/>
      <c r="BR7" s="682"/>
      <c r="BS7" s="683" t="s">
        <v>239</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2553160</v>
      </c>
      <c r="CS7" s="680"/>
      <c r="CT7" s="680"/>
      <c r="CU7" s="680"/>
      <c r="CV7" s="680"/>
      <c r="CW7" s="680"/>
      <c r="CX7" s="680"/>
      <c r="CY7" s="681"/>
      <c r="CZ7" s="682">
        <v>12.8</v>
      </c>
      <c r="DA7" s="682"/>
      <c r="DB7" s="682"/>
      <c r="DC7" s="682"/>
      <c r="DD7" s="688">
        <v>190149</v>
      </c>
      <c r="DE7" s="680"/>
      <c r="DF7" s="680"/>
      <c r="DG7" s="680"/>
      <c r="DH7" s="680"/>
      <c r="DI7" s="680"/>
      <c r="DJ7" s="680"/>
      <c r="DK7" s="680"/>
      <c r="DL7" s="680"/>
      <c r="DM7" s="680"/>
      <c r="DN7" s="680"/>
      <c r="DO7" s="680"/>
      <c r="DP7" s="681"/>
      <c r="DQ7" s="688">
        <v>1734582</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3563</v>
      </c>
      <c r="S8" s="680"/>
      <c r="T8" s="680"/>
      <c r="U8" s="680"/>
      <c r="V8" s="680"/>
      <c r="W8" s="680"/>
      <c r="X8" s="680"/>
      <c r="Y8" s="681"/>
      <c r="Z8" s="682">
        <v>0</v>
      </c>
      <c r="AA8" s="682"/>
      <c r="AB8" s="682"/>
      <c r="AC8" s="682"/>
      <c r="AD8" s="683">
        <v>3563</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33850</v>
      </c>
      <c r="BH8" s="680"/>
      <c r="BI8" s="680"/>
      <c r="BJ8" s="680"/>
      <c r="BK8" s="680"/>
      <c r="BL8" s="680"/>
      <c r="BM8" s="680"/>
      <c r="BN8" s="681"/>
      <c r="BO8" s="682">
        <v>1.2</v>
      </c>
      <c r="BP8" s="682"/>
      <c r="BQ8" s="682"/>
      <c r="BR8" s="682"/>
      <c r="BS8" s="688" t="s">
        <v>130</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5032045</v>
      </c>
      <c r="CS8" s="680"/>
      <c r="CT8" s="680"/>
      <c r="CU8" s="680"/>
      <c r="CV8" s="680"/>
      <c r="CW8" s="680"/>
      <c r="CX8" s="680"/>
      <c r="CY8" s="681"/>
      <c r="CZ8" s="682">
        <v>25.3</v>
      </c>
      <c r="DA8" s="682"/>
      <c r="DB8" s="682"/>
      <c r="DC8" s="682"/>
      <c r="DD8" s="688">
        <v>361172</v>
      </c>
      <c r="DE8" s="680"/>
      <c r="DF8" s="680"/>
      <c r="DG8" s="680"/>
      <c r="DH8" s="680"/>
      <c r="DI8" s="680"/>
      <c r="DJ8" s="680"/>
      <c r="DK8" s="680"/>
      <c r="DL8" s="680"/>
      <c r="DM8" s="680"/>
      <c r="DN8" s="680"/>
      <c r="DO8" s="680"/>
      <c r="DP8" s="681"/>
      <c r="DQ8" s="688">
        <v>2981168</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3210</v>
      </c>
      <c r="S9" s="680"/>
      <c r="T9" s="680"/>
      <c r="U9" s="680"/>
      <c r="V9" s="680"/>
      <c r="W9" s="680"/>
      <c r="X9" s="680"/>
      <c r="Y9" s="681"/>
      <c r="Z9" s="682">
        <v>0</v>
      </c>
      <c r="AA9" s="682"/>
      <c r="AB9" s="682"/>
      <c r="AC9" s="682"/>
      <c r="AD9" s="683">
        <v>3210</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747374</v>
      </c>
      <c r="BH9" s="680"/>
      <c r="BI9" s="680"/>
      <c r="BJ9" s="680"/>
      <c r="BK9" s="680"/>
      <c r="BL9" s="680"/>
      <c r="BM9" s="680"/>
      <c r="BN9" s="681"/>
      <c r="BO9" s="682">
        <v>27.4</v>
      </c>
      <c r="BP9" s="682"/>
      <c r="BQ9" s="682"/>
      <c r="BR9" s="682"/>
      <c r="BS9" s="688" t="s">
        <v>130</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3533519</v>
      </c>
      <c r="CS9" s="680"/>
      <c r="CT9" s="680"/>
      <c r="CU9" s="680"/>
      <c r="CV9" s="680"/>
      <c r="CW9" s="680"/>
      <c r="CX9" s="680"/>
      <c r="CY9" s="681"/>
      <c r="CZ9" s="682">
        <v>17.8</v>
      </c>
      <c r="DA9" s="682"/>
      <c r="DB9" s="682"/>
      <c r="DC9" s="682"/>
      <c r="DD9" s="688">
        <v>866769</v>
      </c>
      <c r="DE9" s="680"/>
      <c r="DF9" s="680"/>
      <c r="DG9" s="680"/>
      <c r="DH9" s="680"/>
      <c r="DI9" s="680"/>
      <c r="DJ9" s="680"/>
      <c r="DK9" s="680"/>
      <c r="DL9" s="680"/>
      <c r="DM9" s="680"/>
      <c r="DN9" s="680"/>
      <c r="DO9" s="680"/>
      <c r="DP9" s="681"/>
      <c r="DQ9" s="688">
        <v>2513148</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64939</v>
      </c>
      <c r="BH10" s="680"/>
      <c r="BI10" s="680"/>
      <c r="BJ10" s="680"/>
      <c r="BK10" s="680"/>
      <c r="BL10" s="680"/>
      <c r="BM10" s="680"/>
      <c r="BN10" s="681"/>
      <c r="BO10" s="682">
        <v>2.4</v>
      </c>
      <c r="BP10" s="682"/>
      <c r="BQ10" s="682"/>
      <c r="BR10" s="682"/>
      <c r="BS10" s="688" t="s">
        <v>130</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80672</v>
      </c>
      <c r="CS10" s="680"/>
      <c r="CT10" s="680"/>
      <c r="CU10" s="680"/>
      <c r="CV10" s="680"/>
      <c r="CW10" s="680"/>
      <c r="CX10" s="680"/>
      <c r="CY10" s="681"/>
      <c r="CZ10" s="682">
        <v>0.4</v>
      </c>
      <c r="DA10" s="682"/>
      <c r="DB10" s="682"/>
      <c r="DC10" s="682"/>
      <c r="DD10" s="688" t="s">
        <v>130</v>
      </c>
      <c r="DE10" s="680"/>
      <c r="DF10" s="680"/>
      <c r="DG10" s="680"/>
      <c r="DH10" s="680"/>
      <c r="DI10" s="680"/>
      <c r="DJ10" s="680"/>
      <c r="DK10" s="680"/>
      <c r="DL10" s="680"/>
      <c r="DM10" s="680"/>
      <c r="DN10" s="680"/>
      <c r="DO10" s="680"/>
      <c r="DP10" s="681"/>
      <c r="DQ10" s="688">
        <v>40667</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239</v>
      </c>
      <c r="AA11" s="682"/>
      <c r="AB11" s="682"/>
      <c r="AC11" s="682"/>
      <c r="AD11" s="683" t="s">
        <v>130</v>
      </c>
      <c r="AE11" s="683"/>
      <c r="AF11" s="683"/>
      <c r="AG11" s="683"/>
      <c r="AH11" s="683"/>
      <c r="AI11" s="683"/>
      <c r="AJ11" s="683"/>
      <c r="AK11" s="683"/>
      <c r="AL11" s="684" t="s">
        <v>239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60549</v>
      </c>
      <c r="BH11" s="680"/>
      <c r="BI11" s="680"/>
      <c r="BJ11" s="680"/>
      <c r="BK11" s="680"/>
      <c r="BL11" s="680"/>
      <c r="BM11" s="680"/>
      <c r="BN11" s="681"/>
      <c r="BO11" s="682">
        <v>2.2000000000000002</v>
      </c>
      <c r="BP11" s="682"/>
      <c r="BQ11" s="682"/>
      <c r="BR11" s="682"/>
      <c r="BS11" s="688" t="s">
        <v>130</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1287292</v>
      </c>
      <c r="CS11" s="680"/>
      <c r="CT11" s="680"/>
      <c r="CU11" s="680"/>
      <c r="CV11" s="680"/>
      <c r="CW11" s="680"/>
      <c r="CX11" s="680"/>
      <c r="CY11" s="681"/>
      <c r="CZ11" s="682">
        <v>6.5</v>
      </c>
      <c r="DA11" s="682"/>
      <c r="DB11" s="682"/>
      <c r="DC11" s="682"/>
      <c r="DD11" s="688">
        <v>435607</v>
      </c>
      <c r="DE11" s="680"/>
      <c r="DF11" s="680"/>
      <c r="DG11" s="680"/>
      <c r="DH11" s="680"/>
      <c r="DI11" s="680"/>
      <c r="DJ11" s="680"/>
      <c r="DK11" s="680"/>
      <c r="DL11" s="680"/>
      <c r="DM11" s="680"/>
      <c r="DN11" s="680"/>
      <c r="DO11" s="680"/>
      <c r="DP11" s="681"/>
      <c r="DQ11" s="688">
        <v>695918</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524777</v>
      </c>
      <c r="S12" s="680"/>
      <c r="T12" s="680"/>
      <c r="U12" s="680"/>
      <c r="V12" s="680"/>
      <c r="W12" s="680"/>
      <c r="X12" s="680"/>
      <c r="Y12" s="681"/>
      <c r="Z12" s="682">
        <v>2.5</v>
      </c>
      <c r="AA12" s="682"/>
      <c r="AB12" s="682"/>
      <c r="AC12" s="682"/>
      <c r="AD12" s="683">
        <v>524777</v>
      </c>
      <c r="AE12" s="683"/>
      <c r="AF12" s="683"/>
      <c r="AG12" s="683"/>
      <c r="AH12" s="683"/>
      <c r="AI12" s="683"/>
      <c r="AJ12" s="683"/>
      <c r="AK12" s="683"/>
      <c r="AL12" s="684">
        <v>4.5</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1445200</v>
      </c>
      <c r="BH12" s="680"/>
      <c r="BI12" s="680"/>
      <c r="BJ12" s="680"/>
      <c r="BK12" s="680"/>
      <c r="BL12" s="680"/>
      <c r="BM12" s="680"/>
      <c r="BN12" s="681"/>
      <c r="BO12" s="682">
        <v>53.1</v>
      </c>
      <c r="BP12" s="682"/>
      <c r="BQ12" s="682"/>
      <c r="BR12" s="682"/>
      <c r="BS12" s="688" t="s">
        <v>130</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933852</v>
      </c>
      <c r="CS12" s="680"/>
      <c r="CT12" s="680"/>
      <c r="CU12" s="680"/>
      <c r="CV12" s="680"/>
      <c r="CW12" s="680"/>
      <c r="CX12" s="680"/>
      <c r="CY12" s="681"/>
      <c r="CZ12" s="682">
        <v>4.7</v>
      </c>
      <c r="DA12" s="682"/>
      <c r="DB12" s="682"/>
      <c r="DC12" s="682"/>
      <c r="DD12" s="688">
        <v>55346</v>
      </c>
      <c r="DE12" s="680"/>
      <c r="DF12" s="680"/>
      <c r="DG12" s="680"/>
      <c r="DH12" s="680"/>
      <c r="DI12" s="680"/>
      <c r="DJ12" s="680"/>
      <c r="DK12" s="680"/>
      <c r="DL12" s="680"/>
      <c r="DM12" s="680"/>
      <c r="DN12" s="680"/>
      <c r="DO12" s="680"/>
      <c r="DP12" s="681"/>
      <c r="DQ12" s="688">
        <v>478731</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682" t="s">
        <v>130</v>
      </c>
      <c r="AA13" s="682"/>
      <c r="AB13" s="682"/>
      <c r="AC13" s="682"/>
      <c r="AD13" s="683" t="s">
        <v>130</v>
      </c>
      <c r="AE13" s="683"/>
      <c r="AF13" s="683"/>
      <c r="AG13" s="683"/>
      <c r="AH13" s="683"/>
      <c r="AI13" s="683"/>
      <c r="AJ13" s="683"/>
      <c r="AK13" s="683"/>
      <c r="AL13" s="684" t="s">
        <v>130</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1282353</v>
      </c>
      <c r="BH13" s="680"/>
      <c r="BI13" s="680"/>
      <c r="BJ13" s="680"/>
      <c r="BK13" s="680"/>
      <c r="BL13" s="680"/>
      <c r="BM13" s="680"/>
      <c r="BN13" s="681"/>
      <c r="BO13" s="682">
        <v>47.1</v>
      </c>
      <c r="BP13" s="682"/>
      <c r="BQ13" s="682"/>
      <c r="BR13" s="682"/>
      <c r="BS13" s="688" t="s">
        <v>239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1532578</v>
      </c>
      <c r="CS13" s="680"/>
      <c r="CT13" s="680"/>
      <c r="CU13" s="680"/>
      <c r="CV13" s="680"/>
      <c r="CW13" s="680"/>
      <c r="CX13" s="680"/>
      <c r="CY13" s="681"/>
      <c r="CZ13" s="682">
        <v>7.7</v>
      </c>
      <c r="DA13" s="682"/>
      <c r="DB13" s="682"/>
      <c r="DC13" s="682"/>
      <c r="DD13" s="688">
        <v>440396</v>
      </c>
      <c r="DE13" s="680"/>
      <c r="DF13" s="680"/>
      <c r="DG13" s="680"/>
      <c r="DH13" s="680"/>
      <c r="DI13" s="680"/>
      <c r="DJ13" s="680"/>
      <c r="DK13" s="680"/>
      <c r="DL13" s="680"/>
      <c r="DM13" s="680"/>
      <c r="DN13" s="680"/>
      <c r="DO13" s="680"/>
      <c r="DP13" s="681"/>
      <c r="DQ13" s="688">
        <v>1101071</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130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88872</v>
      </c>
      <c r="BH14" s="680"/>
      <c r="BI14" s="680"/>
      <c r="BJ14" s="680"/>
      <c r="BK14" s="680"/>
      <c r="BL14" s="680"/>
      <c r="BM14" s="680"/>
      <c r="BN14" s="681"/>
      <c r="BO14" s="682">
        <v>3.3</v>
      </c>
      <c r="BP14" s="682"/>
      <c r="BQ14" s="682"/>
      <c r="BR14" s="682"/>
      <c r="BS14" s="688" t="s">
        <v>130</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796526</v>
      </c>
      <c r="CS14" s="680"/>
      <c r="CT14" s="680"/>
      <c r="CU14" s="680"/>
      <c r="CV14" s="680"/>
      <c r="CW14" s="680"/>
      <c r="CX14" s="680"/>
      <c r="CY14" s="681"/>
      <c r="CZ14" s="682">
        <v>4</v>
      </c>
      <c r="DA14" s="682"/>
      <c r="DB14" s="682"/>
      <c r="DC14" s="682"/>
      <c r="DD14" s="688">
        <v>41444</v>
      </c>
      <c r="DE14" s="680"/>
      <c r="DF14" s="680"/>
      <c r="DG14" s="680"/>
      <c r="DH14" s="680"/>
      <c r="DI14" s="680"/>
      <c r="DJ14" s="680"/>
      <c r="DK14" s="680"/>
      <c r="DL14" s="680"/>
      <c r="DM14" s="680"/>
      <c r="DN14" s="680"/>
      <c r="DO14" s="680"/>
      <c r="DP14" s="681"/>
      <c r="DQ14" s="688">
        <v>659574</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44643</v>
      </c>
      <c r="S15" s="680"/>
      <c r="T15" s="680"/>
      <c r="U15" s="680"/>
      <c r="V15" s="680"/>
      <c r="W15" s="680"/>
      <c r="X15" s="680"/>
      <c r="Y15" s="681"/>
      <c r="Z15" s="682">
        <v>0.2</v>
      </c>
      <c r="AA15" s="682"/>
      <c r="AB15" s="682"/>
      <c r="AC15" s="682"/>
      <c r="AD15" s="683">
        <v>44643</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165357</v>
      </c>
      <c r="BH15" s="680"/>
      <c r="BI15" s="680"/>
      <c r="BJ15" s="680"/>
      <c r="BK15" s="680"/>
      <c r="BL15" s="680"/>
      <c r="BM15" s="680"/>
      <c r="BN15" s="681"/>
      <c r="BO15" s="682">
        <v>6.1</v>
      </c>
      <c r="BP15" s="682"/>
      <c r="BQ15" s="682"/>
      <c r="BR15" s="682"/>
      <c r="BS15" s="688" t="s">
        <v>239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1544102</v>
      </c>
      <c r="CS15" s="680"/>
      <c r="CT15" s="680"/>
      <c r="CU15" s="680"/>
      <c r="CV15" s="680"/>
      <c r="CW15" s="680"/>
      <c r="CX15" s="680"/>
      <c r="CY15" s="681"/>
      <c r="CZ15" s="682">
        <v>7.8</v>
      </c>
      <c r="DA15" s="682"/>
      <c r="DB15" s="682"/>
      <c r="DC15" s="682"/>
      <c r="DD15" s="688">
        <v>188167</v>
      </c>
      <c r="DE15" s="680"/>
      <c r="DF15" s="680"/>
      <c r="DG15" s="680"/>
      <c r="DH15" s="680"/>
      <c r="DI15" s="680"/>
      <c r="DJ15" s="680"/>
      <c r="DK15" s="680"/>
      <c r="DL15" s="680"/>
      <c r="DM15" s="680"/>
      <c r="DN15" s="680"/>
      <c r="DO15" s="680"/>
      <c r="DP15" s="681"/>
      <c r="DQ15" s="688">
        <v>1297567</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239</v>
      </c>
      <c r="AA16" s="682"/>
      <c r="AB16" s="682"/>
      <c r="AC16" s="682"/>
      <c r="AD16" s="683" t="s">
        <v>239</v>
      </c>
      <c r="AE16" s="683"/>
      <c r="AF16" s="683"/>
      <c r="AG16" s="683"/>
      <c r="AH16" s="683"/>
      <c r="AI16" s="683"/>
      <c r="AJ16" s="683"/>
      <c r="AK16" s="683"/>
      <c r="AL16" s="684" t="s">
        <v>130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261105</v>
      </c>
      <c r="CS16" s="680"/>
      <c r="CT16" s="680"/>
      <c r="CU16" s="680"/>
      <c r="CV16" s="680"/>
      <c r="CW16" s="680"/>
      <c r="CX16" s="680"/>
      <c r="CY16" s="681"/>
      <c r="CZ16" s="682">
        <v>1.3</v>
      </c>
      <c r="DA16" s="682"/>
      <c r="DB16" s="682"/>
      <c r="DC16" s="682"/>
      <c r="DD16" s="688" t="s">
        <v>130</v>
      </c>
      <c r="DE16" s="680"/>
      <c r="DF16" s="680"/>
      <c r="DG16" s="680"/>
      <c r="DH16" s="680"/>
      <c r="DI16" s="680"/>
      <c r="DJ16" s="680"/>
      <c r="DK16" s="680"/>
      <c r="DL16" s="680"/>
      <c r="DM16" s="680"/>
      <c r="DN16" s="680"/>
      <c r="DO16" s="680"/>
      <c r="DP16" s="681"/>
      <c r="DQ16" s="688">
        <v>31655</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8940</v>
      </c>
      <c r="S17" s="680"/>
      <c r="T17" s="680"/>
      <c r="U17" s="680"/>
      <c r="V17" s="680"/>
      <c r="W17" s="680"/>
      <c r="X17" s="680"/>
      <c r="Y17" s="681"/>
      <c r="Z17" s="682">
        <v>0</v>
      </c>
      <c r="AA17" s="682"/>
      <c r="AB17" s="682"/>
      <c r="AC17" s="682"/>
      <c r="AD17" s="683">
        <v>8940</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2122264</v>
      </c>
      <c r="CS17" s="680"/>
      <c r="CT17" s="680"/>
      <c r="CU17" s="680"/>
      <c r="CV17" s="680"/>
      <c r="CW17" s="680"/>
      <c r="CX17" s="680"/>
      <c r="CY17" s="681"/>
      <c r="CZ17" s="682">
        <v>10.7</v>
      </c>
      <c r="DA17" s="682"/>
      <c r="DB17" s="682"/>
      <c r="DC17" s="682"/>
      <c r="DD17" s="688" t="s">
        <v>130</v>
      </c>
      <c r="DE17" s="680"/>
      <c r="DF17" s="680"/>
      <c r="DG17" s="680"/>
      <c r="DH17" s="680"/>
      <c r="DI17" s="680"/>
      <c r="DJ17" s="680"/>
      <c r="DK17" s="680"/>
      <c r="DL17" s="680"/>
      <c r="DM17" s="680"/>
      <c r="DN17" s="680"/>
      <c r="DO17" s="680"/>
      <c r="DP17" s="681"/>
      <c r="DQ17" s="688">
        <v>2053914</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8866892</v>
      </c>
      <c r="S18" s="680"/>
      <c r="T18" s="680"/>
      <c r="U18" s="680"/>
      <c r="V18" s="680"/>
      <c r="W18" s="680"/>
      <c r="X18" s="680"/>
      <c r="Y18" s="681"/>
      <c r="Z18" s="682">
        <v>42.9</v>
      </c>
      <c r="AA18" s="682"/>
      <c r="AB18" s="682"/>
      <c r="AC18" s="682"/>
      <c r="AD18" s="683">
        <v>8014906</v>
      </c>
      <c r="AE18" s="683"/>
      <c r="AF18" s="683"/>
      <c r="AG18" s="683"/>
      <c r="AH18" s="683"/>
      <c r="AI18" s="683"/>
      <c r="AJ18" s="683"/>
      <c r="AK18" s="683"/>
      <c r="AL18" s="684">
        <v>69.3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130</v>
      </c>
      <c r="DA18" s="682"/>
      <c r="DB18" s="682"/>
      <c r="DC18" s="682"/>
      <c r="DD18" s="688" t="s">
        <v>239</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8014906</v>
      </c>
      <c r="S19" s="680"/>
      <c r="T19" s="680"/>
      <c r="U19" s="680"/>
      <c r="V19" s="680"/>
      <c r="W19" s="680"/>
      <c r="X19" s="680"/>
      <c r="Y19" s="681"/>
      <c r="Z19" s="682">
        <v>38.799999999999997</v>
      </c>
      <c r="AA19" s="682"/>
      <c r="AB19" s="682"/>
      <c r="AC19" s="682"/>
      <c r="AD19" s="683">
        <v>8014906</v>
      </c>
      <c r="AE19" s="683"/>
      <c r="AF19" s="683"/>
      <c r="AG19" s="683"/>
      <c r="AH19" s="683"/>
      <c r="AI19" s="683"/>
      <c r="AJ19" s="683"/>
      <c r="AK19" s="683"/>
      <c r="AL19" s="684">
        <v>69.3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117695</v>
      </c>
      <c r="BH19" s="680"/>
      <c r="BI19" s="680"/>
      <c r="BJ19" s="680"/>
      <c r="BK19" s="680"/>
      <c r="BL19" s="680"/>
      <c r="BM19" s="680"/>
      <c r="BN19" s="681"/>
      <c r="BO19" s="682">
        <v>4.3</v>
      </c>
      <c r="BP19" s="682"/>
      <c r="BQ19" s="682"/>
      <c r="BR19" s="682"/>
      <c r="BS19" s="688" t="s">
        <v>130</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845511</v>
      </c>
      <c r="S20" s="680"/>
      <c r="T20" s="680"/>
      <c r="U20" s="680"/>
      <c r="V20" s="680"/>
      <c r="W20" s="680"/>
      <c r="X20" s="680"/>
      <c r="Y20" s="681"/>
      <c r="Z20" s="682">
        <v>4.0999999999999996</v>
      </c>
      <c r="AA20" s="682"/>
      <c r="AB20" s="682"/>
      <c r="AC20" s="682"/>
      <c r="AD20" s="683" t="s">
        <v>130</v>
      </c>
      <c r="AE20" s="683"/>
      <c r="AF20" s="683"/>
      <c r="AG20" s="683"/>
      <c r="AH20" s="683"/>
      <c r="AI20" s="683"/>
      <c r="AJ20" s="683"/>
      <c r="AK20" s="683"/>
      <c r="AL20" s="684" t="s">
        <v>130</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117695</v>
      </c>
      <c r="BH20" s="680"/>
      <c r="BI20" s="680"/>
      <c r="BJ20" s="680"/>
      <c r="BK20" s="680"/>
      <c r="BL20" s="680"/>
      <c r="BM20" s="680"/>
      <c r="BN20" s="681"/>
      <c r="BO20" s="682">
        <v>4.3</v>
      </c>
      <c r="BP20" s="682"/>
      <c r="BQ20" s="682"/>
      <c r="BR20" s="682"/>
      <c r="BS20" s="688" t="s">
        <v>239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19878749</v>
      </c>
      <c r="CS20" s="680"/>
      <c r="CT20" s="680"/>
      <c r="CU20" s="680"/>
      <c r="CV20" s="680"/>
      <c r="CW20" s="680"/>
      <c r="CX20" s="680"/>
      <c r="CY20" s="681"/>
      <c r="CZ20" s="682">
        <v>100</v>
      </c>
      <c r="DA20" s="682"/>
      <c r="DB20" s="682"/>
      <c r="DC20" s="682"/>
      <c r="DD20" s="688">
        <v>2609269</v>
      </c>
      <c r="DE20" s="680"/>
      <c r="DF20" s="680"/>
      <c r="DG20" s="680"/>
      <c r="DH20" s="680"/>
      <c r="DI20" s="680"/>
      <c r="DJ20" s="680"/>
      <c r="DK20" s="680"/>
      <c r="DL20" s="680"/>
      <c r="DM20" s="680"/>
      <c r="DN20" s="680"/>
      <c r="DO20" s="680"/>
      <c r="DP20" s="681"/>
      <c r="DQ20" s="688">
        <v>13789625</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6475</v>
      </c>
      <c r="S21" s="680"/>
      <c r="T21" s="680"/>
      <c r="U21" s="680"/>
      <c r="V21" s="680"/>
      <c r="W21" s="680"/>
      <c r="X21" s="680"/>
      <c r="Y21" s="681"/>
      <c r="Z21" s="682">
        <v>0</v>
      </c>
      <c r="AA21" s="682"/>
      <c r="AB21" s="682"/>
      <c r="AC21" s="682"/>
      <c r="AD21" s="683" t="s">
        <v>130</v>
      </c>
      <c r="AE21" s="683"/>
      <c r="AF21" s="683"/>
      <c r="AG21" s="683"/>
      <c r="AH21" s="683"/>
      <c r="AI21" s="683"/>
      <c r="AJ21" s="683"/>
      <c r="AK21" s="683"/>
      <c r="AL21" s="684" t="s">
        <v>130</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117695</v>
      </c>
      <c r="BH21" s="680"/>
      <c r="BI21" s="680"/>
      <c r="BJ21" s="680"/>
      <c r="BK21" s="680"/>
      <c r="BL21" s="680"/>
      <c r="BM21" s="680"/>
      <c r="BN21" s="681"/>
      <c r="BO21" s="682">
        <v>4.3</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12399862</v>
      </c>
      <c r="S22" s="680"/>
      <c r="T22" s="680"/>
      <c r="U22" s="680"/>
      <c r="V22" s="680"/>
      <c r="W22" s="680"/>
      <c r="X22" s="680"/>
      <c r="Y22" s="681"/>
      <c r="Z22" s="682">
        <v>60</v>
      </c>
      <c r="AA22" s="682"/>
      <c r="AB22" s="682"/>
      <c r="AC22" s="682"/>
      <c r="AD22" s="683">
        <v>11547876</v>
      </c>
      <c r="AE22" s="683"/>
      <c r="AF22" s="683"/>
      <c r="AG22" s="683"/>
      <c r="AH22" s="683"/>
      <c r="AI22" s="683"/>
      <c r="AJ22" s="683"/>
      <c r="AK22" s="683"/>
      <c r="AL22" s="684">
        <v>99.9</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130</v>
      </c>
      <c r="BP22" s="682"/>
      <c r="BQ22" s="682"/>
      <c r="BR22" s="682"/>
      <c r="BS22" s="688" t="s">
        <v>130</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3205</v>
      </c>
      <c r="S23" s="680"/>
      <c r="T23" s="680"/>
      <c r="U23" s="680"/>
      <c r="V23" s="680"/>
      <c r="W23" s="680"/>
      <c r="X23" s="680"/>
      <c r="Y23" s="681"/>
      <c r="Z23" s="682">
        <v>0</v>
      </c>
      <c r="AA23" s="682"/>
      <c r="AB23" s="682"/>
      <c r="AC23" s="682"/>
      <c r="AD23" s="683">
        <v>3205</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130</v>
      </c>
      <c r="BP23" s="682"/>
      <c r="BQ23" s="682"/>
      <c r="BR23" s="682"/>
      <c r="BS23" s="688" t="s">
        <v>239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177515</v>
      </c>
      <c r="S24" s="680"/>
      <c r="T24" s="680"/>
      <c r="U24" s="680"/>
      <c r="V24" s="680"/>
      <c r="W24" s="680"/>
      <c r="X24" s="680"/>
      <c r="Y24" s="681"/>
      <c r="Z24" s="682">
        <v>0.9</v>
      </c>
      <c r="AA24" s="682"/>
      <c r="AB24" s="682"/>
      <c r="AC24" s="682"/>
      <c r="AD24" s="683" t="s">
        <v>130</v>
      </c>
      <c r="AE24" s="683"/>
      <c r="AF24" s="683"/>
      <c r="AG24" s="683"/>
      <c r="AH24" s="683"/>
      <c r="AI24" s="683"/>
      <c r="AJ24" s="683"/>
      <c r="AK24" s="683"/>
      <c r="AL24" s="684" t="s">
        <v>130</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239</v>
      </c>
      <c r="BH24" s="680"/>
      <c r="BI24" s="680"/>
      <c r="BJ24" s="680"/>
      <c r="BK24" s="680"/>
      <c r="BL24" s="680"/>
      <c r="BM24" s="680"/>
      <c r="BN24" s="681"/>
      <c r="BO24" s="682" t="s">
        <v>239</v>
      </c>
      <c r="BP24" s="682"/>
      <c r="BQ24" s="682"/>
      <c r="BR24" s="682"/>
      <c r="BS24" s="688" t="s">
        <v>130</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7363153</v>
      </c>
      <c r="CS24" s="669"/>
      <c r="CT24" s="669"/>
      <c r="CU24" s="669"/>
      <c r="CV24" s="669"/>
      <c r="CW24" s="669"/>
      <c r="CX24" s="669"/>
      <c r="CY24" s="670"/>
      <c r="CZ24" s="673">
        <v>37</v>
      </c>
      <c r="DA24" s="674"/>
      <c r="DB24" s="674"/>
      <c r="DC24" s="693"/>
      <c r="DD24" s="712">
        <v>5745428</v>
      </c>
      <c r="DE24" s="669"/>
      <c r="DF24" s="669"/>
      <c r="DG24" s="669"/>
      <c r="DH24" s="669"/>
      <c r="DI24" s="669"/>
      <c r="DJ24" s="669"/>
      <c r="DK24" s="670"/>
      <c r="DL24" s="712">
        <v>5735008</v>
      </c>
      <c r="DM24" s="669"/>
      <c r="DN24" s="669"/>
      <c r="DO24" s="669"/>
      <c r="DP24" s="669"/>
      <c r="DQ24" s="669"/>
      <c r="DR24" s="669"/>
      <c r="DS24" s="669"/>
      <c r="DT24" s="669"/>
      <c r="DU24" s="669"/>
      <c r="DV24" s="670"/>
      <c r="DW24" s="673">
        <v>47.6</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307923</v>
      </c>
      <c r="S25" s="680"/>
      <c r="T25" s="680"/>
      <c r="U25" s="680"/>
      <c r="V25" s="680"/>
      <c r="W25" s="680"/>
      <c r="X25" s="680"/>
      <c r="Y25" s="681"/>
      <c r="Z25" s="682">
        <v>1.5</v>
      </c>
      <c r="AA25" s="682"/>
      <c r="AB25" s="682"/>
      <c r="AC25" s="682"/>
      <c r="AD25" s="683">
        <v>5618</v>
      </c>
      <c r="AE25" s="683"/>
      <c r="AF25" s="683"/>
      <c r="AG25" s="683"/>
      <c r="AH25" s="683"/>
      <c r="AI25" s="683"/>
      <c r="AJ25" s="683"/>
      <c r="AK25" s="683"/>
      <c r="AL25" s="684">
        <v>0</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2896729</v>
      </c>
      <c r="CS25" s="715"/>
      <c r="CT25" s="715"/>
      <c r="CU25" s="715"/>
      <c r="CV25" s="715"/>
      <c r="CW25" s="715"/>
      <c r="CX25" s="715"/>
      <c r="CY25" s="716"/>
      <c r="CZ25" s="684">
        <v>14.6</v>
      </c>
      <c r="DA25" s="713"/>
      <c r="DB25" s="713"/>
      <c r="DC25" s="717"/>
      <c r="DD25" s="688">
        <v>2652822</v>
      </c>
      <c r="DE25" s="715"/>
      <c r="DF25" s="715"/>
      <c r="DG25" s="715"/>
      <c r="DH25" s="715"/>
      <c r="DI25" s="715"/>
      <c r="DJ25" s="715"/>
      <c r="DK25" s="716"/>
      <c r="DL25" s="688">
        <v>2644777</v>
      </c>
      <c r="DM25" s="715"/>
      <c r="DN25" s="715"/>
      <c r="DO25" s="715"/>
      <c r="DP25" s="715"/>
      <c r="DQ25" s="715"/>
      <c r="DR25" s="715"/>
      <c r="DS25" s="715"/>
      <c r="DT25" s="715"/>
      <c r="DU25" s="715"/>
      <c r="DV25" s="716"/>
      <c r="DW25" s="684">
        <v>22</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20054</v>
      </c>
      <c r="S26" s="680"/>
      <c r="T26" s="680"/>
      <c r="U26" s="680"/>
      <c r="V26" s="680"/>
      <c r="W26" s="680"/>
      <c r="X26" s="680"/>
      <c r="Y26" s="681"/>
      <c r="Z26" s="682">
        <v>0.1</v>
      </c>
      <c r="AA26" s="682"/>
      <c r="AB26" s="682"/>
      <c r="AC26" s="682"/>
      <c r="AD26" s="683" t="s">
        <v>130</v>
      </c>
      <c r="AE26" s="683"/>
      <c r="AF26" s="683"/>
      <c r="AG26" s="683"/>
      <c r="AH26" s="683"/>
      <c r="AI26" s="683"/>
      <c r="AJ26" s="683"/>
      <c r="AK26" s="683"/>
      <c r="AL26" s="684" t="s">
        <v>239</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239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2007419</v>
      </c>
      <c r="CS26" s="680"/>
      <c r="CT26" s="680"/>
      <c r="CU26" s="680"/>
      <c r="CV26" s="680"/>
      <c r="CW26" s="680"/>
      <c r="CX26" s="680"/>
      <c r="CY26" s="681"/>
      <c r="CZ26" s="684">
        <v>10.1</v>
      </c>
      <c r="DA26" s="713"/>
      <c r="DB26" s="713"/>
      <c r="DC26" s="717"/>
      <c r="DD26" s="688">
        <v>1821277</v>
      </c>
      <c r="DE26" s="680"/>
      <c r="DF26" s="680"/>
      <c r="DG26" s="680"/>
      <c r="DH26" s="680"/>
      <c r="DI26" s="680"/>
      <c r="DJ26" s="680"/>
      <c r="DK26" s="681"/>
      <c r="DL26" s="688" t="s">
        <v>239</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1632833</v>
      </c>
      <c r="S27" s="680"/>
      <c r="T27" s="680"/>
      <c r="U27" s="680"/>
      <c r="V27" s="680"/>
      <c r="W27" s="680"/>
      <c r="X27" s="680"/>
      <c r="Y27" s="681"/>
      <c r="Z27" s="682">
        <v>7.9</v>
      </c>
      <c r="AA27" s="682"/>
      <c r="AB27" s="682"/>
      <c r="AC27" s="682"/>
      <c r="AD27" s="683" t="s">
        <v>130</v>
      </c>
      <c r="AE27" s="683"/>
      <c r="AF27" s="683"/>
      <c r="AG27" s="683"/>
      <c r="AH27" s="683"/>
      <c r="AI27" s="683"/>
      <c r="AJ27" s="683"/>
      <c r="AK27" s="683"/>
      <c r="AL27" s="684" t="s">
        <v>130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2723836</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2344160</v>
      </c>
      <c r="CS27" s="715"/>
      <c r="CT27" s="715"/>
      <c r="CU27" s="715"/>
      <c r="CV27" s="715"/>
      <c r="CW27" s="715"/>
      <c r="CX27" s="715"/>
      <c r="CY27" s="716"/>
      <c r="CZ27" s="684">
        <v>11.8</v>
      </c>
      <c r="DA27" s="713"/>
      <c r="DB27" s="713"/>
      <c r="DC27" s="717"/>
      <c r="DD27" s="688">
        <v>1038692</v>
      </c>
      <c r="DE27" s="715"/>
      <c r="DF27" s="715"/>
      <c r="DG27" s="715"/>
      <c r="DH27" s="715"/>
      <c r="DI27" s="715"/>
      <c r="DJ27" s="715"/>
      <c r="DK27" s="716"/>
      <c r="DL27" s="688">
        <v>1036317</v>
      </c>
      <c r="DM27" s="715"/>
      <c r="DN27" s="715"/>
      <c r="DO27" s="715"/>
      <c r="DP27" s="715"/>
      <c r="DQ27" s="715"/>
      <c r="DR27" s="715"/>
      <c r="DS27" s="715"/>
      <c r="DT27" s="715"/>
      <c r="DU27" s="715"/>
      <c r="DV27" s="716"/>
      <c r="DW27" s="684">
        <v>8.6</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239</v>
      </c>
      <c r="AA28" s="682"/>
      <c r="AB28" s="682"/>
      <c r="AC28" s="682"/>
      <c r="AD28" s="683" t="s">
        <v>130</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2122264</v>
      </c>
      <c r="CS28" s="680"/>
      <c r="CT28" s="680"/>
      <c r="CU28" s="680"/>
      <c r="CV28" s="680"/>
      <c r="CW28" s="680"/>
      <c r="CX28" s="680"/>
      <c r="CY28" s="681"/>
      <c r="CZ28" s="684">
        <v>10.7</v>
      </c>
      <c r="DA28" s="713"/>
      <c r="DB28" s="713"/>
      <c r="DC28" s="717"/>
      <c r="DD28" s="688">
        <v>2053914</v>
      </c>
      <c r="DE28" s="680"/>
      <c r="DF28" s="680"/>
      <c r="DG28" s="680"/>
      <c r="DH28" s="680"/>
      <c r="DI28" s="680"/>
      <c r="DJ28" s="680"/>
      <c r="DK28" s="681"/>
      <c r="DL28" s="688">
        <v>2053914</v>
      </c>
      <c r="DM28" s="680"/>
      <c r="DN28" s="680"/>
      <c r="DO28" s="680"/>
      <c r="DP28" s="680"/>
      <c r="DQ28" s="680"/>
      <c r="DR28" s="680"/>
      <c r="DS28" s="680"/>
      <c r="DT28" s="680"/>
      <c r="DU28" s="680"/>
      <c r="DV28" s="681"/>
      <c r="DW28" s="684">
        <v>17</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1115508</v>
      </c>
      <c r="S29" s="680"/>
      <c r="T29" s="680"/>
      <c r="U29" s="680"/>
      <c r="V29" s="680"/>
      <c r="W29" s="680"/>
      <c r="X29" s="680"/>
      <c r="Y29" s="681"/>
      <c r="Z29" s="682">
        <v>5.4</v>
      </c>
      <c r="AA29" s="682"/>
      <c r="AB29" s="682"/>
      <c r="AC29" s="682"/>
      <c r="AD29" s="683" t="s">
        <v>130</v>
      </c>
      <c r="AE29" s="683"/>
      <c r="AF29" s="683"/>
      <c r="AG29" s="683"/>
      <c r="AH29" s="683"/>
      <c r="AI29" s="683"/>
      <c r="AJ29" s="683"/>
      <c r="AK29" s="683"/>
      <c r="AL29" s="684" t="s">
        <v>239</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2122159</v>
      </c>
      <c r="CS29" s="715"/>
      <c r="CT29" s="715"/>
      <c r="CU29" s="715"/>
      <c r="CV29" s="715"/>
      <c r="CW29" s="715"/>
      <c r="CX29" s="715"/>
      <c r="CY29" s="716"/>
      <c r="CZ29" s="684">
        <v>10.7</v>
      </c>
      <c r="DA29" s="713"/>
      <c r="DB29" s="713"/>
      <c r="DC29" s="717"/>
      <c r="DD29" s="688">
        <v>2053809</v>
      </c>
      <c r="DE29" s="715"/>
      <c r="DF29" s="715"/>
      <c r="DG29" s="715"/>
      <c r="DH29" s="715"/>
      <c r="DI29" s="715"/>
      <c r="DJ29" s="715"/>
      <c r="DK29" s="716"/>
      <c r="DL29" s="688">
        <v>2053809</v>
      </c>
      <c r="DM29" s="715"/>
      <c r="DN29" s="715"/>
      <c r="DO29" s="715"/>
      <c r="DP29" s="715"/>
      <c r="DQ29" s="715"/>
      <c r="DR29" s="715"/>
      <c r="DS29" s="715"/>
      <c r="DT29" s="715"/>
      <c r="DU29" s="715"/>
      <c r="DV29" s="716"/>
      <c r="DW29" s="684">
        <v>17</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12421</v>
      </c>
      <c r="S30" s="680"/>
      <c r="T30" s="680"/>
      <c r="U30" s="680"/>
      <c r="V30" s="680"/>
      <c r="W30" s="680"/>
      <c r="X30" s="680"/>
      <c r="Y30" s="681"/>
      <c r="Z30" s="682">
        <v>0.1</v>
      </c>
      <c r="AA30" s="682"/>
      <c r="AB30" s="682"/>
      <c r="AC30" s="682"/>
      <c r="AD30" s="683">
        <v>5232</v>
      </c>
      <c r="AE30" s="683"/>
      <c r="AF30" s="683"/>
      <c r="AG30" s="683"/>
      <c r="AH30" s="683"/>
      <c r="AI30" s="683"/>
      <c r="AJ30" s="683"/>
      <c r="AK30" s="683"/>
      <c r="AL30" s="684">
        <v>0</v>
      </c>
      <c r="AM30" s="685"/>
      <c r="AN30" s="685"/>
      <c r="AO30" s="686"/>
      <c r="AP30" s="727" t="s">
        <v>312</v>
      </c>
      <c r="AQ30" s="728"/>
      <c r="AR30" s="728"/>
      <c r="AS30" s="728"/>
      <c r="AT30" s="733" t="s">
        <v>313</v>
      </c>
      <c r="AU30" s="230"/>
      <c r="AV30" s="230"/>
      <c r="AW30" s="230"/>
      <c r="AX30" s="665" t="s">
        <v>188</v>
      </c>
      <c r="AY30" s="666"/>
      <c r="AZ30" s="666"/>
      <c r="BA30" s="666"/>
      <c r="BB30" s="666"/>
      <c r="BC30" s="666"/>
      <c r="BD30" s="666"/>
      <c r="BE30" s="666"/>
      <c r="BF30" s="667"/>
      <c r="BG30" s="739">
        <v>98.7</v>
      </c>
      <c r="BH30" s="740"/>
      <c r="BI30" s="740"/>
      <c r="BJ30" s="740"/>
      <c r="BK30" s="740"/>
      <c r="BL30" s="740"/>
      <c r="BM30" s="674">
        <v>90.3</v>
      </c>
      <c r="BN30" s="740"/>
      <c r="BO30" s="740"/>
      <c r="BP30" s="740"/>
      <c r="BQ30" s="741"/>
      <c r="BR30" s="739">
        <v>97.9</v>
      </c>
      <c r="BS30" s="740"/>
      <c r="BT30" s="740"/>
      <c r="BU30" s="740"/>
      <c r="BV30" s="740"/>
      <c r="BW30" s="740"/>
      <c r="BX30" s="674">
        <v>83.1</v>
      </c>
      <c r="BY30" s="740"/>
      <c r="BZ30" s="740"/>
      <c r="CA30" s="740"/>
      <c r="CB30" s="741"/>
      <c r="CD30" s="744"/>
      <c r="CE30" s="745"/>
      <c r="CF30" s="694" t="s">
        <v>314</v>
      </c>
      <c r="CG30" s="695"/>
      <c r="CH30" s="695"/>
      <c r="CI30" s="695"/>
      <c r="CJ30" s="695"/>
      <c r="CK30" s="695"/>
      <c r="CL30" s="695"/>
      <c r="CM30" s="695"/>
      <c r="CN30" s="695"/>
      <c r="CO30" s="695"/>
      <c r="CP30" s="695"/>
      <c r="CQ30" s="696"/>
      <c r="CR30" s="679">
        <v>1989186</v>
      </c>
      <c r="CS30" s="680"/>
      <c r="CT30" s="680"/>
      <c r="CU30" s="680"/>
      <c r="CV30" s="680"/>
      <c r="CW30" s="680"/>
      <c r="CX30" s="680"/>
      <c r="CY30" s="681"/>
      <c r="CZ30" s="684">
        <v>10</v>
      </c>
      <c r="DA30" s="713"/>
      <c r="DB30" s="713"/>
      <c r="DC30" s="717"/>
      <c r="DD30" s="688">
        <v>1920836</v>
      </c>
      <c r="DE30" s="680"/>
      <c r="DF30" s="680"/>
      <c r="DG30" s="680"/>
      <c r="DH30" s="680"/>
      <c r="DI30" s="680"/>
      <c r="DJ30" s="680"/>
      <c r="DK30" s="681"/>
      <c r="DL30" s="688">
        <v>1920836</v>
      </c>
      <c r="DM30" s="680"/>
      <c r="DN30" s="680"/>
      <c r="DO30" s="680"/>
      <c r="DP30" s="680"/>
      <c r="DQ30" s="680"/>
      <c r="DR30" s="680"/>
      <c r="DS30" s="680"/>
      <c r="DT30" s="680"/>
      <c r="DU30" s="680"/>
      <c r="DV30" s="681"/>
      <c r="DW30" s="684">
        <v>15.9</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153667</v>
      </c>
      <c r="S31" s="680"/>
      <c r="T31" s="680"/>
      <c r="U31" s="680"/>
      <c r="V31" s="680"/>
      <c r="W31" s="680"/>
      <c r="X31" s="680"/>
      <c r="Y31" s="681"/>
      <c r="Z31" s="682">
        <v>0.7</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v>
      </c>
      <c r="BH31" s="715"/>
      <c r="BI31" s="715"/>
      <c r="BJ31" s="715"/>
      <c r="BK31" s="715"/>
      <c r="BL31" s="715"/>
      <c r="BM31" s="685">
        <v>95</v>
      </c>
      <c r="BN31" s="737"/>
      <c r="BO31" s="737"/>
      <c r="BP31" s="737"/>
      <c r="BQ31" s="738"/>
      <c r="BR31" s="736">
        <v>98.7</v>
      </c>
      <c r="BS31" s="715"/>
      <c r="BT31" s="715"/>
      <c r="BU31" s="715"/>
      <c r="BV31" s="715"/>
      <c r="BW31" s="715"/>
      <c r="BX31" s="685">
        <v>92.5</v>
      </c>
      <c r="BY31" s="737"/>
      <c r="BZ31" s="737"/>
      <c r="CA31" s="737"/>
      <c r="CB31" s="738"/>
      <c r="CD31" s="744"/>
      <c r="CE31" s="745"/>
      <c r="CF31" s="694" t="s">
        <v>318</v>
      </c>
      <c r="CG31" s="695"/>
      <c r="CH31" s="695"/>
      <c r="CI31" s="695"/>
      <c r="CJ31" s="695"/>
      <c r="CK31" s="695"/>
      <c r="CL31" s="695"/>
      <c r="CM31" s="695"/>
      <c r="CN31" s="695"/>
      <c r="CO31" s="695"/>
      <c r="CP31" s="695"/>
      <c r="CQ31" s="696"/>
      <c r="CR31" s="679">
        <v>132973</v>
      </c>
      <c r="CS31" s="715"/>
      <c r="CT31" s="715"/>
      <c r="CU31" s="715"/>
      <c r="CV31" s="715"/>
      <c r="CW31" s="715"/>
      <c r="CX31" s="715"/>
      <c r="CY31" s="716"/>
      <c r="CZ31" s="684">
        <v>0.7</v>
      </c>
      <c r="DA31" s="713"/>
      <c r="DB31" s="713"/>
      <c r="DC31" s="717"/>
      <c r="DD31" s="688">
        <v>132973</v>
      </c>
      <c r="DE31" s="715"/>
      <c r="DF31" s="715"/>
      <c r="DG31" s="715"/>
      <c r="DH31" s="715"/>
      <c r="DI31" s="715"/>
      <c r="DJ31" s="715"/>
      <c r="DK31" s="716"/>
      <c r="DL31" s="688">
        <v>132973</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1384362</v>
      </c>
      <c r="S32" s="680"/>
      <c r="T32" s="680"/>
      <c r="U32" s="680"/>
      <c r="V32" s="680"/>
      <c r="W32" s="680"/>
      <c r="X32" s="680"/>
      <c r="Y32" s="681"/>
      <c r="Z32" s="682">
        <v>6.7</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98.1</v>
      </c>
      <c r="BH32" s="749"/>
      <c r="BI32" s="749"/>
      <c r="BJ32" s="749"/>
      <c r="BK32" s="749"/>
      <c r="BL32" s="749"/>
      <c r="BM32" s="750">
        <v>84.8</v>
      </c>
      <c r="BN32" s="749"/>
      <c r="BO32" s="749"/>
      <c r="BP32" s="749"/>
      <c r="BQ32" s="751"/>
      <c r="BR32" s="748">
        <v>96.7</v>
      </c>
      <c r="BS32" s="749"/>
      <c r="BT32" s="749"/>
      <c r="BU32" s="749"/>
      <c r="BV32" s="749"/>
      <c r="BW32" s="749"/>
      <c r="BX32" s="750">
        <v>74.7</v>
      </c>
      <c r="BY32" s="749"/>
      <c r="BZ32" s="749"/>
      <c r="CA32" s="749"/>
      <c r="CB32" s="751"/>
      <c r="CD32" s="746"/>
      <c r="CE32" s="747"/>
      <c r="CF32" s="694" t="s">
        <v>321</v>
      </c>
      <c r="CG32" s="695"/>
      <c r="CH32" s="695"/>
      <c r="CI32" s="695"/>
      <c r="CJ32" s="695"/>
      <c r="CK32" s="695"/>
      <c r="CL32" s="695"/>
      <c r="CM32" s="695"/>
      <c r="CN32" s="695"/>
      <c r="CO32" s="695"/>
      <c r="CP32" s="695"/>
      <c r="CQ32" s="696"/>
      <c r="CR32" s="679">
        <v>105</v>
      </c>
      <c r="CS32" s="680"/>
      <c r="CT32" s="680"/>
      <c r="CU32" s="680"/>
      <c r="CV32" s="680"/>
      <c r="CW32" s="680"/>
      <c r="CX32" s="680"/>
      <c r="CY32" s="681"/>
      <c r="CZ32" s="684">
        <v>0</v>
      </c>
      <c r="DA32" s="713"/>
      <c r="DB32" s="713"/>
      <c r="DC32" s="717"/>
      <c r="DD32" s="688">
        <v>105</v>
      </c>
      <c r="DE32" s="680"/>
      <c r="DF32" s="680"/>
      <c r="DG32" s="680"/>
      <c r="DH32" s="680"/>
      <c r="DI32" s="680"/>
      <c r="DJ32" s="680"/>
      <c r="DK32" s="681"/>
      <c r="DL32" s="688">
        <v>105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496209</v>
      </c>
      <c r="S33" s="680"/>
      <c r="T33" s="680"/>
      <c r="U33" s="680"/>
      <c r="V33" s="680"/>
      <c r="W33" s="680"/>
      <c r="X33" s="680"/>
      <c r="Y33" s="681"/>
      <c r="Z33" s="682">
        <v>2.4</v>
      </c>
      <c r="AA33" s="682"/>
      <c r="AB33" s="682"/>
      <c r="AC33" s="682"/>
      <c r="AD33" s="683" t="s">
        <v>130</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9645222</v>
      </c>
      <c r="CS33" s="715"/>
      <c r="CT33" s="715"/>
      <c r="CU33" s="715"/>
      <c r="CV33" s="715"/>
      <c r="CW33" s="715"/>
      <c r="CX33" s="715"/>
      <c r="CY33" s="716"/>
      <c r="CZ33" s="684">
        <v>48.5</v>
      </c>
      <c r="DA33" s="713"/>
      <c r="DB33" s="713"/>
      <c r="DC33" s="717"/>
      <c r="DD33" s="688">
        <v>7592440</v>
      </c>
      <c r="DE33" s="715"/>
      <c r="DF33" s="715"/>
      <c r="DG33" s="715"/>
      <c r="DH33" s="715"/>
      <c r="DI33" s="715"/>
      <c r="DJ33" s="715"/>
      <c r="DK33" s="716"/>
      <c r="DL33" s="688">
        <v>6251562</v>
      </c>
      <c r="DM33" s="715"/>
      <c r="DN33" s="715"/>
      <c r="DO33" s="715"/>
      <c r="DP33" s="715"/>
      <c r="DQ33" s="715"/>
      <c r="DR33" s="715"/>
      <c r="DS33" s="715"/>
      <c r="DT33" s="715"/>
      <c r="DU33" s="715"/>
      <c r="DV33" s="716"/>
      <c r="DW33" s="684">
        <v>51.9</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683063</v>
      </c>
      <c r="S34" s="680"/>
      <c r="T34" s="680"/>
      <c r="U34" s="680"/>
      <c r="V34" s="680"/>
      <c r="W34" s="680"/>
      <c r="X34" s="680"/>
      <c r="Y34" s="681"/>
      <c r="Z34" s="682">
        <v>3.3</v>
      </c>
      <c r="AA34" s="682"/>
      <c r="AB34" s="682"/>
      <c r="AC34" s="682"/>
      <c r="AD34" s="683">
        <v>363</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2940357</v>
      </c>
      <c r="CS34" s="680"/>
      <c r="CT34" s="680"/>
      <c r="CU34" s="680"/>
      <c r="CV34" s="680"/>
      <c r="CW34" s="680"/>
      <c r="CX34" s="680"/>
      <c r="CY34" s="681"/>
      <c r="CZ34" s="684">
        <v>14.8</v>
      </c>
      <c r="DA34" s="713"/>
      <c r="DB34" s="713"/>
      <c r="DC34" s="717"/>
      <c r="DD34" s="688">
        <v>2363424</v>
      </c>
      <c r="DE34" s="680"/>
      <c r="DF34" s="680"/>
      <c r="DG34" s="680"/>
      <c r="DH34" s="680"/>
      <c r="DI34" s="680"/>
      <c r="DJ34" s="680"/>
      <c r="DK34" s="681"/>
      <c r="DL34" s="688">
        <v>2127900</v>
      </c>
      <c r="DM34" s="680"/>
      <c r="DN34" s="680"/>
      <c r="DO34" s="680"/>
      <c r="DP34" s="680"/>
      <c r="DQ34" s="680"/>
      <c r="DR34" s="680"/>
      <c r="DS34" s="680"/>
      <c r="DT34" s="680"/>
      <c r="DU34" s="680"/>
      <c r="DV34" s="681"/>
      <c r="DW34" s="684">
        <v>17.7</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2271777</v>
      </c>
      <c r="S35" s="680"/>
      <c r="T35" s="680"/>
      <c r="U35" s="680"/>
      <c r="V35" s="680"/>
      <c r="W35" s="680"/>
      <c r="X35" s="680"/>
      <c r="Y35" s="681"/>
      <c r="Z35" s="682">
        <v>11</v>
      </c>
      <c r="AA35" s="682"/>
      <c r="AB35" s="682"/>
      <c r="AC35" s="682"/>
      <c r="AD35" s="683" t="s">
        <v>130</v>
      </c>
      <c r="AE35" s="683"/>
      <c r="AF35" s="683"/>
      <c r="AG35" s="683"/>
      <c r="AH35" s="683"/>
      <c r="AI35" s="683"/>
      <c r="AJ35" s="683"/>
      <c r="AK35" s="683"/>
      <c r="AL35" s="684" t="s">
        <v>130</v>
      </c>
      <c r="AM35" s="685"/>
      <c r="AN35" s="685"/>
      <c r="AO35" s="686"/>
      <c r="AP35" s="234"/>
      <c r="AQ35" s="752" t="s">
        <v>329</v>
      </c>
      <c r="AR35" s="753"/>
      <c r="AS35" s="753"/>
      <c r="AT35" s="753"/>
      <c r="AU35" s="753"/>
      <c r="AV35" s="753"/>
      <c r="AW35" s="753"/>
      <c r="AX35" s="753"/>
      <c r="AY35" s="754"/>
      <c r="AZ35" s="668">
        <v>3651046</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237035</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548731</v>
      </c>
      <c r="CS35" s="715"/>
      <c r="CT35" s="715"/>
      <c r="CU35" s="715"/>
      <c r="CV35" s="715"/>
      <c r="CW35" s="715"/>
      <c r="CX35" s="715"/>
      <c r="CY35" s="716"/>
      <c r="CZ35" s="684">
        <v>2.8</v>
      </c>
      <c r="DA35" s="713"/>
      <c r="DB35" s="713"/>
      <c r="DC35" s="717"/>
      <c r="DD35" s="688">
        <v>519446</v>
      </c>
      <c r="DE35" s="715"/>
      <c r="DF35" s="715"/>
      <c r="DG35" s="715"/>
      <c r="DH35" s="715"/>
      <c r="DI35" s="715"/>
      <c r="DJ35" s="715"/>
      <c r="DK35" s="716"/>
      <c r="DL35" s="688">
        <v>461006</v>
      </c>
      <c r="DM35" s="715"/>
      <c r="DN35" s="715"/>
      <c r="DO35" s="715"/>
      <c r="DP35" s="715"/>
      <c r="DQ35" s="715"/>
      <c r="DR35" s="715"/>
      <c r="DS35" s="715"/>
      <c r="DT35" s="715"/>
      <c r="DU35" s="715"/>
      <c r="DV35" s="716"/>
      <c r="DW35" s="684">
        <v>3.8</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130</v>
      </c>
      <c r="AE36" s="683"/>
      <c r="AF36" s="683"/>
      <c r="AG36" s="683"/>
      <c r="AH36" s="683"/>
      <c r="AI36" s="683"/>
      <c r="AJ36" s="683"/>
      <c r="AK36" s="683"/>
      <c r="AL36" s="684" t="s">
        <v>130</v>
      </c>
      <c r="AM36" s="685"/>
      <c r="AN36" s="685"/>
      <c r="AO36" s="686"/>
      <c r="AQ36" s="756" t="s">
        <v>333</v>
      </c>
      <c r="AR36" s="757"/>
      <c r="AS36" s="757"/>
      <c r="AT36" s="757"/>
      <c r="AU36" s="757"/>
      <c r="AV36" s="757"/>
      <c r="AW36" s="757"/>
      <c r="AX36" s="757"/>
      <c r="AY36" s="758"/>
      <c r="AZ36" s="679">
        <v>1231886</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187378</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2903061</v>
      </c>
      <c r="CS36" s="680"/>
      <c r="CT36" s="680"/>
      <c r="CU36" s="680"/>
      <c r="CV36" s="680"/>
      <c r="CW36" s="680"/>
      <c r="CX36" s="680"/>
      <c r="CY36" s="681"/>
      <c r="CZ36" s="684">
        <v>14.6</v>
      </c>
      <c r="DA36" s="713"/>
      <c r="DB36" s="713"/>
      <c r="DC36" s="717"/>
      <c r="DD36" s="688">
        <v>2427726</v>
      </c>
      <c r="DE36" s="680"/>
      <c r="DF36" s="680"/>
      <c r="DG36" s="680"/>
      <c r="DH36" s="680"/>
      <c r="DI36" s="680"/>
      <c r="DJ36" s="680"/>
      <c r="DK36" s="681"/>
      <c r="DL36" s="688">
        <v>1925256</v>
      </c>
      <c r="DM36" s="680"/>
      <c r="DN36" s="680"/>
      <c r="DO36" s="680"/>
      <c r="DP36" s="680"/>
      <c r="DQ36" s="680"/>
      <c r="DR36" s="680"/>
      <c r="DS36" s="680"/>
      <c r="DT36" s="680"/>
      <c r="DU36" s="680"/>
      <c r="DV36" s="681"/>
      <c r="DW36" s="684">
        <v>16</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484777</v>
      </c>
      <c r="S37" s="680"/>
      <c r="T37" s="680"/>
      <c r="U37" s="680"/>
      <c r="V37" s="680"/>
      <c r="W37" s="680"/>
      <c r="X37" s="680"/>
      <c r="Y37" s="681"/>
      <c r="Z37" s="682">
        <v>2.2999999999999998</v>
      </c>
      <c r="AA37" s="682"/>
      <c r="AB37" s="682"/>
      <c r="AC37" s="682"/>
      <c r="AD37" s="683" t="s">
        <v>130</v>
      </c>
      <c r="AE37" s="683"/>
      <c r="AF37" s="683"/>
      <c r="AG37" s="683"/>
      <c r="AH37" s="683"/>
      <c r="AI37" s="683"/>
      <c r="AJ37" s="683"/>
      <c r="AK37" s="683"/>
      <c r="AL37" s="684" t="s">
        <v>130</v>
      </c>
      <c r="AM37" s="685"/>
      <c r="AN37" s="685"/>
      <c r="AO37" s="686"/>
      <c r="AQ37" s="756" t="s">
        <v>337</v>
      </c>
      <c r="AR37" s="757"/>
      <c r="AS37" s="757"/>
      <c r="AT37" s="757"/>
      <c r="AU37" s="757"/>
      <c r="AV37" s="757"/>
      <c r="AW37" s="757"/>
      <c r="AX37" s="757"/>
      <c r="AY37" s="758"/>
      <c r="AZ37" s="679">
        <v>741292</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3832</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686086</v>
      </c>
      <c r="CS37" s="715"/>
      <c r="CT37" s="715"/>
      <c r="CU37" s="715"/>
      <c r="CV37" s="715"/>
      <c r="CW37" s="715"/>
      <c r="CX37" s="715"/>
      <c r="CY37" s="716"/>
      <c r="CZ37" s="684">
        <v>3.5</v>
      </c>
      <c r="DA37" s="713"/>
      <c r="DB37" s="713"/>
      <c r="DC37" s="717"/>
      <c r="DD37" s="688">
        <v>589686</v>
      </c>
      <c r="DE37" s="715"/>
      <c r="DF37" s="715"/>
      <c r="DG37" s="715"/>
      <c r="DH37" s="715"/>
      <c r="DI37" s="715"/>
      <c r="DJ37" s="715"/>
      <c r="DK37" s="716"/>
      <c r="DL37" s="688">
        <v>587322</v>
      </c>
      <c r="DM37" s="715"/>
      <c r="DN37" s="715"/>
      <c r="DO37" s="715"/>
      <c r="DP37" s="715"/>
      <c r="DQ37" s="715"/>
      <c r="DR37" s="715"/>
      <c r="DS37" s="715"/>
      <c r="DT37" s="715"/>
      <c r="DU37" s="715"/>
      <c r="DV37" s="716"/>
      <c r="DW37" s="684">
        <v>4.9000000000000004</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20658399</v>
      </c>
      <c r="S38" s="760"/>
      <c r="T38" s="760"/>
      <c r="U38" s="760"/>
      <c r="V38" s="760"/>
      <c r="W38" s="760"/>
      <c r="X38" s="760"/>
      <c r="Y38" s="761"/>
      <c r="Z38" s="762">
        <v>100</v>
      </c>
      <c r="AA38" s="762"/>
      <c r="AB38" s="762"/>
      <c r="AC38" s="762"/>
      <c r="AD38" s="763">
        <v>11562294</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174649</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6075</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2212736</v>
      </c>
      <c r="CS38" s="680"/>
      <c r="CT38" s="680"/>
      <c r="CU38" s="680"/>
      <c r="CV38" s="680"/>
      <c r="CW38" s="680"/>
      <c r="CX38" s="680"/>
      <c r="CY38" s="681"/>
      <c r="CZ38" s="684">
        <v>11.1</v>
      </c>
      <c r="DA38" s="713"/>
      <c r="DB38" s="713"/>
      <c r="DC38" s="717"/>
      <c r="DD38" s="688">
        <v>1990587</v>
      </c>
      <c r="DE38" s="680"/>
      <c r="DF38" s="680"/>
      <c r="DG38" s="680"/>
      <c r="DH38" s="680"/>
      <c r="DI38" s="680"/>
      <c r="DJ38" s="680"/>
      <c r="DK38" s="681"/>
      <c r="DL38" s="688">
        <v>1737400</v>
      </c>
      <c r="DM38" s="680"/>
      <c r="DN38" s="680"/>
      <c r="DO38" s="680"/>
      <c r="DP38" s="680"/>
      <c r="DQ38" s="680"/>
      <c r="DR38" s="680"/>
      <c r="DS38" s="680"/>
      <c r="DT38" s="680"/>
      <c r="DU38" s="680"/>
      <c r="DV38" s="681"/>
      <c r="DW38" s="684">
        <v>14.4</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v>46954</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95</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363081</v>
      </c>
      <c r="CS39" s="715"/>
      <c r="CT39" s="715"/>
      <c r="CU39" s="715"/>
      <c r="CV39" s="715"/>
      <c r="CW39" s="715"/>
      <c r="CX39" s="715"/>
      <c r="CY39" s="716"/>
      <c r="CZ39" s="684">
        <v>1.8</v>
      </c>
      <c r="DA39" s="713"/>
      <c r="DB39" s="713"/>
      <c r="DC39" s="717"/>
      <c r="DD39" s="688">
        <v>6701</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352164</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239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677256</v>
      </c>
      <c r="CS40" s="680"/>
      <c r="CT40" s="680"/>
      <c r="CU40" s="680"/>
      <c r="CV40" s="680"/>
      <c r="CW40" s="680"/>
      <c r="CX40" s="680"/>
      <c r="CY40" s="681"/>
      <c r="CZ40" s="684">
        <v>3.4</v>
      </c>
      <c r="DA40" s="713"/>
      <c r="DB40" s="713"/>
      <c r="DC40" s="717"/>
      <c r="DD40" s="688">
        <v>284556</v>
      </c>
      <c r="DE40" s="680"/>
      <c r="DF40" s="680"/>
      <c r="DG40" s="680"/>
      <c r="DH40" s="680"/>
      <c r="DI40" s="680"/>
      <c r="DJ40" s="680"/>
      <c r="DK40" s="681"/>
      <c r="DL40" s="688" t="s">
        <v>130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1104101</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337</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2870374</v>
      </c>
      <c r="CS42" s="680"/>
      <c r="CT42" s="680"/>
      <c r="CU42" s="680"/>
      <c r="CV42" s="680"/>
      <c r="CW42" s="680"/>
      <c r="CX42" s="680"/>
      <c r="CY42" s="681"/>
      <c r="CZ42" s="684">
        <v>14.4</v>
      </c>
      <c r="DA42" s="685"/>
      <c r="DB42" s="685"/>
      <c r="DC42" s="780"/>
      <c r="DD42" s="688">
        <v>451757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50267</v>
      </c>
      <c r="CS43" s="715"/>
      <c r="CT43" s="715"/>
      <c r="CU43" s="715"/>
      <c r="CV43" s="715"/>
      <c r="CW43" s="715"/>
      <c r="CX43" s="715"/>
      <c r="CY43" s="716"/>
      <c r="CZ43" s="684">
        <v>0.3</v>
      </c>
      <c r="DA43" s="713"/>
      <c r="DB43" s="713"/>
      <c r="DC43" s="717"/>
      <c r="DD43" s="688">
        <v>50267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2609269</v>
      </c>
      <c r="CS44" s="680"/>
      <c r="CT44" s="680"/>
      <c r="CU44" s="680"/>
      <c r="CV44" s="680"/>
      <c r="CW44" s="680"/>
      <c r="CX44" s="680"/>
      <c r="CY44" s="681"/>
      <c r="CZ44" s="684">
        <v>13.1</v>
      </c>
      <c r="DA44" s="685"/>
      <c r="DB44" s="685"/>
      <c r="DC44" s="780"/>
      <c r="DD44" s="688">
        <v>420102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1033167</v>
      </c>
      <c r="CS45" s="715"/>
      <c r="CT45" s="715"/>
      <c r="CU45" s="715"/>
      <c r="CV45" s="715"/>
      <c r="CW45" s="715"/>
      <c r="CX45" s="715"/>
      <c r="CY45" s="716"/>
      <c r="CZ45" s="684">
        <v>5.2</v>
      </c>
      <c r="DA45" s="713"/>
      <c r="DB45" s="713"/>
      <c r="DC45" s="717"/>
      <c r="DD45" s="688">
        <v>51267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1310868</v>
      </c>
      <c r="CS46" s="680"/>
      <c r="CT46" s="680"/>
      <c r="CU46" s="680"/>
      <c r="CV46" s="680"/>
      <c r="CW46" s="680"/>
      <c r="CX46" s="680"/>
      <c r="CY46" s="681"/>
      <c r="CZ46" s="684">
        <v>6.6</v>
      </c>
      <c r="DA46" s="685"/>
      <c r="DB46" s="685"/>
      <c r="DC46" s="780"/>
      <c r="DD46" s="688">
        <v>353019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261105</v>
      </c>
      <c r="CS47" s="715"/>
      <c r="CT47" s="715"/>
      <c r="CU47" s="715"/>
      <c r="CV47" s="715"/>
      <c r="CW47" s="715"/>
      <c r="CX47" s="715"/>
      <c r="CY47" s="716"/>
      <c r="CZ47" s="684">
        <v>1.3</v>
      </c>
      <c r="DA47" s="713"/>
      <c r="DB47" s="713"/>
      <c r="DC47" s="717"/>
      <c r="DD47" s="688">
        <v>31655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19878749</v>
      </c>
      <c r="CS49" s="749"/>
      <c r="CT49" s="749"/>
      <c r="CU49" s="749"/>
      <c r="CV49" s="749"/>
      <c r="CW49" s="749"/>
      <c r="CX49" s="749"/>
      <c r="CY49" s="781"/>
      <c r="CZ49" s="764">
        <v>100</v>
      </c>
      <c r="DA49" s="782"/>
      <c r="DB49" s="782"/>
      <c r="DC49" s="783"/>
      <c r="DD49" s="784">
        <v>13789625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YlxvEDgVLE+Jr/j9yJyNLg0yvSkqHfvQB6tcVaYzyV/EQkd63hVA8upxUAgxnZokbN2S5sHyR301D+PnlPWUg==" saltValue="OACzEoKEQK/7q7x6Mrf+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20658</v>
      </c>
      <c r="R7" s="815"/>
      <c r="S7" s="815"/>
      <c r="T7" s="815"/>
      <c r="U7" s="815"/>
      <c r="V7" s="815">
        <v>19879</v>
      </c>
      <c r="W7" s="815"/>
      <c r="X7" s="815"/>
      <c r="Y7" s="815"/>
      <c r="Z7" s="815"/>
      <c r="AA7" s="815">
        <v>780</v>
      </c>
      <c r="AB7" s="815"/>
      <c r="AC7" s="815"/>
      <c r="AD7" s="815"/>
      <c r="AE7" s="816"/>
      <c r="AF7" s="817">
        <v>576</v>
      </c>
      <c r="AG7" s="818"/>
      <c r="AH7" s="818"/>
      <c r="AI7" s="818"/>
      <c r="AJ7" s="819"/>
      <c r="AK7" s="854">
        <v>1384</v>
      </c>
      <c r="AL7" s="855"/>
      <c r="AM7" s="855"/>
      <c r="AN7" s="855"/>
      <c r="AO7" s="855"/>
      <c r="AP7" s="855">
        <v>20610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609</v>
      </c>
      <c r="BT7" s="859"/>
      <c r="BU7" s="859"/>
      <c r="BV7" s="859"/>
      <c r="BW7" s="859"/>
      <c r="BX7" s="859"/>
      <c r="BY7" s="859"/>
      <c r="BZ7" s="859"/>
      <c r="CA7" s="859"/>
      <c r="CB7" s="859"/>
      <c r="CC7" s="859"/>
      <c r="CD7" s="859"/>
      <c r="CE7" s="859"/>
      <c r="CF7" s="859"/>
      <c r="CG7" s="860"/>
      <c r="CH7" s="851">
        <v>-4</v>
      </c>
      <c r="CI7" s="852"/>
      <c r="CJ7" s="852"/>
      <c r="CK7" s="852"/>
      <c r="CL7" s="853"/>
      <c r="CM7" s="851">
        <v>10</v>
      </c>
      <c r="CN7" s="852"/>
      <c r="CO7" s="852"/>
      <c r="CP7" s="852"/>
      <c r="CQ7" s="853"/>
      <c r="CR7" s="851">
        <v>63</v>
      </c>
      <c r="CS7" s="852"/>
      <c r="CT7" s="852"/>
      <c r="CU7" s="852"/>
      <c r="CV7" s="853"/>
      <c r="CW7" s="851" t="s">
        <v>621</v>
      </c>
      <c r="CX7" s="852"/>
      <c r="CY7" s="852"/>
      <c r="CZ7" s="852"/>
      <c r="DA7" s="853"/>
      <c r="DB7" s="851" t="s">
        <v>621</v>
      </c>
      <c r="DC7" s="852"/>
      <c r="DD7" s="852"/>
      <c r="DE7" s="852"/>
      <c r="DF7" s="853"/>
      <c r="DG7" s="851" t="s">
        <v>622</v>
      </c>
      <c r="DH7" s="852"/>
      <c r="DI7" s="852"/>
      <c r="DJ7" s="852"/>
      <c r="DK7" s="853"/>
      <c r="DL7" s="851" t="s">
        <v>623</v>
      </c>
      <c r="DM7" s="852"/>
      <c r="DN7" s="852"/>
      <c r="DO7" s="852"/>
      <c r="DP7" s="853"/>
      <c r="DQ7" s="851" t="s">
        <v>622</v>
      </c>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3559</v>
      </c>
      <c r="R8" s="839"/>
      <c r="S8" s="839"/>
      <c r="T8" s="839"/>
      <c r="U8" s="839"/>
      <c r="V8" s="839">
        <v>3559</v>
      </c>
      <c r="W8" s="839"/>
      <c r="X8" s="839"/>
      <c r="Y8" s="839"/>
      <c r="Z8" s="839"/>
      <c r="AA8" s="839" t="s">
        <v>626</v>
      </c>
      <c r="AB8" s="839"/>
      <c r="AC8" s="839"/>
      <c r="AD8" s="839"/>
      <c r="AE8" s="840"/>
      <c r="AF8" s="841" t="s">
        <v>389</v>
      </c>
      <c r="AG8" s="842"/>
      <c r="AH8" s="842"/>
      <c r="AI8" s="842"/>
      <c r="AJ8" s="843"/>
      <c r="AK8" s="844" t="s">
        <v>628</v>
      </c>
      <c r="AL8" s="845"/>
      <c r="AM8" s="845"/>
      <c r="AN8" s="845"/>
      <c r="AO8" s="845"/>
      <c r="AP8" s="845" t="s">
        <v>623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610</v>
      </c>
      <c r="BT8" s="849"/>
      <c r="BU8" s="849"/>
      <c r="BV8" s="849"/>
      <c r="BW8" s="849"/>
      <c r="BX8" s="849"/>
      <c r="BY8" s="849"/>
      <c r="BZ8" s="849"/>
      <c r="CA8" s="849"/>
      <c r="CB8" s="849"/>
      <c r="CC8" s="849"/>
      <c r="CD8" s="849"/>
      <c r="CE8" s="849"/>
      <c r="CF8" s="849"/>
      <c r="CG8" s="850"/>
      <c r="CH8" s="861">
        <v>-2</v>
      </c>
      <c r="CI8" s="862"/>
      <c r="CJ8" s="862"/>
      <c r="CK8" s="862"/>
      <c r="CL8" s="863"/>
      <c r="CM8" s="861">
        <v>5</v>
      </c>
      <c r="CN8" s="862"/>
      <c r="CO8" s="862"/>
      <c r="CP8" s="862"/>
      <c r="CQ8" s="863"/>
      <c r="CR8" s="861">
        <v>30</v>
      </c>
      <c r="CS8" s="862"/>
      <c r="CT8" s="862"/>
      <c r="CU8" s="862"/>
      <c r="CV8" s="863"/>
      <c r="CW8" s="861" t="s">
        <v>621</v>
      </c>
      <c r="CX8" s="862"/>
      <c r="CY8" s="862"/>
      <c r="CZ8" s="862"/>
      <c r="DA8" s="863"/>
      <c r="DB8" s="861" t="s">
        <v>621</v>
      </c>
      <c r="DC8" s="862"/>
      <c r="DD8" s="862"/>
      <c r="DE8" s="862"/>
      <c r="DF8" s="863"/>
      <c r="DG8" s="861" t="s">
        <v>622</v>
      </c>
      <c r="DH8" s="862"/>
      <c r="DI8" s="862"/>
      <c r="DJ8" s="862"/>
      <c r="DK8" s="863"/>
      <c r="DL8" s="861" t="s">
        <v>622</v>
      </c>
      <c r="DM8" s="862"/>
      <c r="DN8" s="862"/>
      <c r="DO8" s="862"/>
      <c r="DP8" s="863"/>
      <c r="DQ8" s="861" t="s">
        <v>622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611</v>
      </c>
      <c r="BT9" s="849"/>
      <c r="BU9" s="849"/>
      <c r="BV9" s="849"/>
      <c r="BW9" s="849"/>
      <c r="BX9" s="849"/>
      <c r="BY9" s="849"/>
      <c r="BZ9" s="849"/>
      <c r="CA9" s="849"/>
      <c r="CB9" s="849"/>
      <c r="CC9" s="849"/>
      <c r="CD9" s="849"/>
      <c r="CE9" s="849"/>
      <c r="CF9" s="849"/>
      <c r="CG9" s="850"/>
      <c r="CH9" s="861">
        <v>-10</v>
      </c>
      <c r="CI9" s="862"/>
      <c r="CJ9" s="862"/>
      <c r="CK9" s="862"/>
      <c r="CL9" s="863"/>
      <c r="CM9" s="861">
        <v>-23</v>
      </c>
      <c r="CN9" s="862"/>
      <c r="CO9" s="862"/>
      <c r="CP9" s="862"/>
      <c r="CQ9" s="863"/>
      <c r="CR9" s="861">
        <v>38</v>
      </c>
      <c r="CS9" s="862"/>
      <c r="CT9" s="862"/>
      <c r="CU9" s="862"/>
      <c r="CV9" s="863"/>
      <c r="CW9" s="861" t="s">
        <v>622</v>
      </c>
      <c r="CX9" s="862"/>
      <c r="CY9" s="862"/>
      <c r="CZ9" s="862"/>
      <c r="DA9" s="863"/>
      <c r="DB9" s="861" t="s">
        <v>622</v>
      </c>
      <c r="DC9" s="862"/>
      <c r="DD9" s="862"/>
      <c r="DE9" s="862"/>
      <c r="DF9" s="863"/>
      <c r="DG9" s="861" t="s">
        <v>622</v>
      </c>
      <c r="DH9" s="862"/>
      <c r="DI9" s="862"/>
      <c r="DJ9" s="862"/>
      <c r="DK9" s="863"/>
      <c r="DL9" s="861" t="s">
        <v>622</v>
      </c>
      <c r="DM9" s="862"/>
      <c r="DN9" s="862"/>
      <c r="DO9" s="862"/>
      <c r="DP9" s="863"/>
      <c r="DQ9" s="861" t="s">
        <v>622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612</v>
      </c>
      <c r="BT10" s="849"/>
      <c r="BU10" s="849"/>
      <c r="BV10" s="849"/>
      <c r="BW10" s="849"/>
      <c r="BX10" s="849"/>
      <c r="BY10" s="849"/>
      <c r="BZ10" s="849"/>
      <c r="CA10" s="849"/>
      <c r="CB10" s="849"/>
      <c r="CC10" s="849"/>
      <c r="CD10" s="849"/>
      <c r="CE10" s="849"/>
      <c r="CF10" s="849"/>
      <c r="CG10" s="850"/>
      <c r="CH10" s="861">
        <v>0</v>
      </c>
      <c r="CI10" s="862"/>
      <c r="CJ10" s="862"/>
      <c r="CK10" s="862"/>
      <c r="CL10" s="863"/>
      <c r="CM10" s="861">
        <v>66</v>
      </c>
      <c r="CN10" s="862"/>
      <c r="CO10" s="862"/>
      <c r="CP10" s="862"/>
      <c r="CQ10" s="863"/>
      <c r="CR10" s="861">
        <v>40</v>
      </c>
      <c r="CS10" s="862"/>
      <c r="CT10" s="862"/>
      <c r="CU10" s="862"/>
      <c r="CV10" s="863"/>
      <c r="CW10" s="861" t="s">
        <v>622</v>
      </c>
      <c r="CX10" s="862"/>
      <c r="CY10" s="862"/>
      <c r="CZ10" s="862"/>
      <c r="DA10" s="863"/>
      <c r="DB10" s="861" t="s">
        <v>622</v>
      </c>
      <c r="DC10" s="862"/>
      <c r="DD10" s="862"/>
      <c r="DE10" s="862"/>
      <c r="DF10" s="863"/>
      <c r="DG10" s="861" t="s">
        <v>622</v>
      </c>
      <c r="DH10" s="862"/>
      <c r="DI10" s="862"/>
      <c r="DJ10" s="862"/>
      <c r="DK10" s="863"/>
      <c r="DL10" s="861" t="s">
        <v>622</v>
      </c>
      <c r="DM10" s="862"/>
      <c r="DN10" s="862"/>
      <c r="DO10" s="862"/>
      <c r="DP10" s="863"/>
      <c r="DQ10" s="861" t="s">
        <v>622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613</v>
      </c>
      <c r="BT11" s="849"/>
      <c r="BU11" s="849"/>
      <c r="BV11" s="849"/>
      <c r="BW11" s="849"/>
      <c r="BX11" s="849"/>
      <c r="BY11" s="849"/>
      <c r="BZ11" s="849"/>
      <c r="CA11" s="849"/>
      <c r="CB11" s="849"/>
      <c r="CC11" s="849"/>
      <c r="CD11" s="849"/>
      <c r="CE11" s="849"/>
      <c r="CF11" s="849"/>
      <c r="CG11" s="850"/>
      <c r="CH11" s="861">
        <v>8</v>
      </c>
      <c r="CI11" s="862"/>
      <c r="CJ11" s="862"/>
      <c r="CK11" s="862"/>
      <c r="CL11" s="863"/>
      <c r="CM11" s="861">
        <v>163</v>
      </c>
      <c r="CN11" s="862"/>
      <c r="CO11" s="862"/>
      <c r="CP11" s="862"/>
      <c r="CQ11" s="863"/>
      <c r="CR11" s="861">
        <v>46</v>
      </c>
      <c r="CS11" s="862"/>
      <c r="CT11" s="862"/>
      <c r="CU11" s="862"/>
      <c r="CV11" s="863"/>
      <c r="CW11" s="861">
        <v>80</v>
      </c>
      <c r="CX11" s="862"/>
      <c r="CY11" s="862"/>
      <c r="CZ11" s="862"/>
      <c r="DA11" s="863"/>
      <c r="DB11" s="861" t="s">
        <v>623</v>
      </c>
      <c r="DC11" s="862"/>
      <c r="DD11" s="862"/>
      <c r="DE11" s="862"/>
      <c r="DF11" s="863"/>
      <c r="DG11" s="861" t="s">
        <v>624</v>
      </c>
      <c r="DH11" s="862"/>
      <c r="DI11" s="862"/>
      <c r="DJ11" s="862"/>
      <c r="DK11" s="863"/>
      <c r="DL11" s="861" t="s">
        <v>624</v>
      </c>
      <c r="DM11" s="862"/>
      <c r="DN11" s="862"/>
      <c r="DO11" s="862"/>
      <c r="DP11" s="863"/>
      <c r="DQ11" s="861" t="s">
        <v>624</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24218</v>
      </c>
      <c r="R23" s="874"/>
      <c r="S23" s="874"/>
      <c r="T23" s="874"/>
      <c r="U23" s="874"/>
      <c r="V23" s="874">
        <v>23438</v>
      </c>
      <c r="W23" s="874"/>
      <c r="X23" s="874"/>
      <c r="Y23" s="874"/>
      <c r="Z23" s="874"/>
      <c r="AA23" s="874">
        <v>780</v>
      </c>
      <c r="AB23" s="874"/>
      <c r="AC23" s="874"/>
      <c r="AD23" s="874"/>
      <c r="AE23" s="875"/>
      <c r="AF23" s="876">
        <v>576</v>
      </c>
      <c r="AG23" s="874"/>
      <c r="AH23" s="874"/>
      <c r="AI23" s="874"/>
      <c r="AJ23" s="877"/>
      <c r="AK23" s="878"/>
      <c r="AL23" s="879"/>
      <c r="AM23" s="879"/>
      <c r="AN23" s="879"/>
      <c r="AO23" s="879"/>
      <c r="AP23" s="874">
        <v>20610</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3244</v>
      </c>
      <c r="R28" s="903"/>
      <c r="S28" s="903"/>
      <c r="T28" s="903"/>
      <c r="U28" s="903"/>
      <c r="V28" s="903">
        <v>3007</v>
      </c>
      <c r="W28" s="903"/>
      <c r="X28" s="903"/>
      <c r="Y28" s="903"/>
      <c r="Z28" s="903"/>
      <c r="AA28" s="903">
        <v>237</v>
      </c>
      <c r="AB28" s="903"/>
      <c r="AC28" s="903"/>
      <c r="AD28" s="903"/>
      <c r="AE28" s="904"/>
      <c r="AF28" s="905">
        <v>237</v>
      </c>
      <c r="AG28" s="903"/>
      <c r="AH28" s="903"/>
      <c r="AI28" s="903"/>
      <c r="AJ28" s="906"/>
      <c r="AK28" s="907">
        <v>252</v>
      </c>
      <c r="AL28" s="898"/>
      <c r="AM28" s="898"/>
      <c r="AN28" s="898"/>
      <c r="AO28" s="898"/>
      <c r="AP28" s="898" t="s">
        <v>627</v>
      </c>
      <c r="AQ28" s="898"/>
      <c r="AR28" s="898"/>
      <c r="AS28" s="898"/>
      <c r="AT28" s="898"/>
      <c r="AU28" s="898" t="s">
        <v>628</v>
      </c>
      <c r="AV28" s="898"/>
      <c r="AW28" s="898"/>
      <c r="AX28" s="898"/>
      <c r="AY28" s="898"/>
      <c r="AZ28" s="899" t="s">
        <v>627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12</v>
      </c>
      <c r="R29" s="839"/>
      <c r="S29" s="839"/>
      <c r="T29" s="839"/>
      <c r="U29" s="839"/>
      <c r="V29" s="839">
        <v>12</v>
      </c>
      <c r="W29" s="839"/>
      <c r="X29" s="839"/>
      <c r="Y29" s="839"/>
      <c r="Z29" s="839"/>
      <c r="AA29" s="839">
        <v>0</v>
      </c>
      <c r="AB29" s="839"/>
      <c r="AC29" s="839"/>
      <c r="AD29" s="839"/>
      <c r="AE29" s="840"/>
      <c r="AF29" s="841">
        <v>0</v>
      </c>
      <c r="AG29" s="842"/>
      <c r="AH29" s="842"/>
      <c r="AI29" s="842"/>
      <c r="AJ29" s="843"/>
      <c r="AK29" s="910">
        <v>7</v>
      </c>
      <c r="AL29" s="911"/>
      <c r="AM29" s="911"/>
      <c r="AN29" s="911"/>
      <c r="AO29" s="911"/>
      <c r="AP29" s="911" t="s">
        <v>623</v>
      </c>
      <c r="AQ29" s="911"/>
      <c r="AR29" s="911"/>
      <c r="AS29" s="911"/>
      <c r="AT29" s="911"/>
      <c r="AU29" s="911" t="s">
        <v>623</v>
      </c>
      <c r="AV29" s="911"/>
      <c r="AW29" s="911"/>
      <c r="AX29" s="911"/>
      <c r="AY29" s="911"/>
      <c r="AZ29" s="912" t="s">
        <v>628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89</v>
      </c>
      <c r="R30" s="839"/>
      <c r="S30" s="839"/>
      <c r="T30" s="839"/>
      <c r="U30" s="839"/>
      <c r="V30" s="839">
        <v>89</v>
      </c>
      <c r="W30" s="839"/>
      <c r="X30" s="839"/>
      <c r="Y30" s="839"/>
      <c r="Z30" s="839"/>
      <c r="AA30" s="839">
        <v>0</v>
      </c>
      <c r="AB30" s="839"/>
      <c r="AC30" s="839"/>
      <c r="AD30" s="839"/>
      <c r="AE30" s="840"/>
      <c r="AF30" s="841">
        <v>0</v>
      </c>
      <c r="AG30" s="842"/>
      <c r="AH30" s="842"/>
      <c r="AI30" s="842"/>
      <c r="AJ30" s="843"/>
      <c r="AK30" s="910">
        <v>45</v>
      </c>
      <c r="AL30" s="911"/>
      <c r="AM30" s="911"/>
      <c r="AN30" s="911"/>
      <c r="AO30" s="911"/>
      <c r="AP30" s="911">
        <v>51</v>
      </c>
      <c r="AQ30" s="911"/>
      <c r="AR30" s="911"/>
      <c r="AS30" s="911"/>
      <c r="AT30" s="911"/>
      <c r="AU30" s="911">
        <v>25</v>
      </c>
      <c r="AV30" s="911"/>
      <c r="AW30" s="911"/>
      <c r="AX30" s="911"/>
      <c r="AY30" s="911"/>
      <c r="AZ30" s="912" t="s">
        <v>623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324</v>
      </c>
      <c r="R31" s="839"/>
      <c r="S31" s="839"/>
      <c r="T31" s="839"/>
      <c r="U31" s="839"/>
      <c r="V31" s="839">
        <v>323</v>
      </c>
      <c r="W31" s="839"/>
      <c r="X31" s="839"/>
      <c r="Y31" s="839"/>
      <c r="Z31" s="839"/>
      <c r="AA31" s="839">
        <v>1</v>
      </c>
      <c r="AB31" s="839"/>
      <c r="AC31" s="839"/>
      <c r="AD31" s="839"/>
      <c r="AE31" s="840"/>
      <c r="AF31" s="841">
        <v>1</v>
      </c>
      <c r="AG31" s="842"/>
      <c r="AH31" s="842"/>
      <c r="AI31" s="842"/>
      <c r="AJ31" s="843"/>
      <c r="AK31" s="910">
        <v>115</v>
      </c>
      <c r="AL31" s="911"/>
      <c r="AM31" s="911"/>
      <c r="AN31" s="911"/>
      <c r="AO31" s="911"/>
      <c r="AP31" s="911" t="s">
        <v>623</v>
      </c>
      <c r="AQ31" s="911"/>
      <c r="AR31" s="911"/>
      <c r="AS31" s="911"/>
      <c r="AT31" s="911"/>
      <c r="AU31" s="911" t="s">
        <v>624</v>
      </c>
      <c r="AV31" s="911"/>
      <c r="AW31" s="911"/>
      <c r="AX31" s="911"/>
      <c r="AY31" s="911"/>
      <c r="AZ31" s="912" t="s">
        <v>629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427</v>
      </c>
      <c r="R32" s="839"/>
      <c r="S32" s="839"/>
      <c r="T32" s="839"/>
      <c r="U32" s="839"/>
      <c r="V32" s="839">
        <v>427</v>
      </c>
      <c r="W32" s="839"/>
      <c r="X32" s="839"/>
      <c r="Y32" s="839"/>
      <c r="Z32" s="839"/>
      <c r="AA32" s="839">
        <v>0</v>
      </c>
      <c r="AB32" s="839"/>
      <c r="AC32" s="839"/>
      <c r="AD32" s="839"/>
      <c r="AE32" s="840"/>
      <c r="AF32" s="841">
        <v>0</v>
      </c>
      <c r="AG32" s="842"/>
      <c r="AH32" s="842"/>
      <c r="AI32" s="842"/>
      <c r="AJ32" s="843"/>
      <c r="AK32" s="910">
        <v>47</v>
      </c>
      <c r="AL32" s="911"/>
      <c r="AM32" s="911"/>
      <c r="AN32" s="911"/>
      <c r="AO32" s="911"/>
      <c r="AP32" s="911">
        <v>140</v>
      </c>
      <c r="AQ32" s="911"/>
      <c r="AR32" s="911"/>
      <c r="AS32" s="911"/>
      <c r="AT32" s="911"/>
      <c r="AU32" s="911">
        <v>10</v>
      </c>
      <c r="AV32" s="911"/>
      <c r="AW32" s="911"/>
      <c r="AX32" s="911"/>
      <c r="AY32" s="911"/>
      <c r="AZ32" s="912" t="s">
        <v>623</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509</v>
      </c>
      <c r="R33" s="839"/>
      <c r="S33" s="839"/>
      <c r="T33" s="839"/>
      <c r="U33" s="839"/>
      <c r="V33" s="839">
        <v>567</v>
      </c>
      <c r="W33" s="839"/>
      <c r="X33" s="839"/>
      <c r="Y33" s="839"/>
      <c r="Z33" s="839"/>
      <c r="AA33" s="839">
        <v>-58</v>
      </c>
      <c r="AB33" s="839"/>
      <c r="AC33" s="839"/>
      <c r="AD33" s="839"/>
      <c r="AE33" s="840"/>
      <c r="AF33" s="841">
        <v>758</v>
      </c>
      <c r="AG33" s="842"/>
      <c r="AH33" s="842"/>
      <c r="AI33" s="842"/>
      <c r="AJ33" s="843"/>
      <c r="AK33" s="910">
        <v>175</v>
      </c>
      <c r="AL33" s="911"/>
      <c r="AM33" s="911"/>
      <c r="AN33" s="911"/>
      <c r="AO33" s="911"/>
      <c r="AP33" s="911">
        <v>3743</v>
      </c>
      <c r="AQ33" s="911"/>
      <c r="AR33" s="911"/>
      <c r="AS33" s="911"/>
      <c r="AT33" s="911"/>
      <c r="AU33" s="911">
        <v>1714</v>
      </c>
      <c r="AV33" s="911"/>
      <c r="AW33" s="911"/>
      <c r="AX33" s="911"/>
      <c r="AY33" s="911"/>
      <c r="AZ33" s="912" t="s">
        <v>630</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69</v>
      </c>
      <c r="R34" s="839"/>
      <c r="S34" s="839"/>
      <c r="T34" s="839"/>
      <c r="U34" s="839"/>
      <c r="V34" s="839">
        <v>67</v>
      </c>
      <c r="W34" s="839"/>
      <c r="X34" s="839"/>
      <c r="Y34" s="839"/>
      <c r="Z34" s="839"/>
      <c r="AA34" s="839">
        <v>3</v>
      </c>
      <c r="AB34" s="839"/>
      <c r="AC34" s="839"/>
      <c r="AD34" s="839"/>
      <c r="AE34" s="840"/>
      <c r="AF34" s="841">
        <v>70</v>
      </c>
      <c r="AG34" s="842"/>
      <c r="AH34" s="842"/>
      <c r="AI34" s="842"/>
      <c r="AJ34" s="843"/>
      <c r="AK34" s="910">
        <v>32</v>
      </c>
      <c r="AL34" s="911"/>
      <c r="AM34" s="911"/>
      <c r="AN34" s="911"/>
      <c r="AO34" s="911"/>
      <c r="AP34" s="911">
        <v>153</v>
      </c>
      <c r="AQ34" s="911"/>
      <c r="AR34" s="911"/>
      <c r="AS34" s="911"/>
      <c r="AT34" s="911"/>
      <c r="AU34" s="911">
        <v>0</v>
      </c>
      <c r="AV34" s="911"/>
      <c r="AW34" s="911"/>
      <c r="AX34" s="911"/>
      <c r="AY34" s="911"/>
      <c r="AZ34" s="912" t="s">
        <v>623</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4611</v>
      </c>
      <c r="R35" s="839"/>
      <c r="S35" s="839"/>
      <c r="T35" s="839"/>
      <c r="U35" s="839"/>
      <c r="V35" s="839">
        <v>5672</v>
      </c>
      <c r="W35" s="839"/>
      <c r="X35" s="839"/>
      <c r="Y35" s="839"/>
      <c r="Z35" s="839"/>
      <c r="AA35" s="839">
        <v>-1062</v>
      </c>
      <c r="AB35" s="839"/>
      <c r="AC35" s="839"/>
      <c r="AD35" s="839"/>
      <c r="AE35" s="840"/>
      <c r="AF35" s="841">
        <v>-705</v>
      </c>
      <c r="AG35" s="842"/>
      <c r="AH35" s="842"/>
      <c r="AI35" s="842"/>
      <c r="AJ35" s="843"/>
      <c r="AK35" s="910">
        <v>1232</v>
      </c>
      <c r="AL35" s="911"/>
      <c r="AM35" s="911"/>
      <c r="AN35" s="911"/>
      <c r="AO35" s="911"/>
      <c r="AP35" s="911">
        <v>9711</v>
      </c>
      <c r="AQ35" s="911"/>
      <c r="AR35" s="911"/>
      <c r="AS35" s="911"/>
      <c r="AT35" s="911"/>
      <c r="AU35" s="911">
        <v>6176</v>
      </c>
      <c r="AV35" s="911"/>
      <c r="AW35" s="911"/>
      <c r="AX35" s="911"/>
      <c r="AY35" s="911"/>
      <c r="AZ35" s="912">
        <v>18.899999999999999</v>
      </c>
      <c r="BA35" s="912"/>
      <c r="BB35" s="912"/>
      <c r="BC35" s="912"/>
      <c r="BD35" s="912"/>
      <c r="BE35" s="908" t="s">
        <v>414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415</v>
      </c>
      <c r="C36" s="836"/>
      <c r="D36" s="836"/>
      <c r="E36" s="836"/>
      <c r="F36" s="836"/>
      <c r="G36" s="836"/>
      <c r="H36" s="836"/>
      <c r="I36" s="836"/>
      <c r="J36" s="836"/>
      <c r="K36" s="836"/>
      <c r="L36" s="836"/>
      <c r="M36" s="836"/>
      <c r="N36" s="836"/>
      <c r="O36" s="836"/>
      <c r="P36" s="837"/>
      <c r="Q36" s="838">
        <v>5672</v>
      </c>
      <c r="R36" s="839"/>
      <c r="S36" s="839"/>
      <c r="T36" s="839"/>
      <c r="U36" s="839"/>
      <c r="V36" s="839">
        <v>752</v>
      </c>
      <c r="W36" s="839"/>
      <c r="X36" s="839"/>
      <c r="Y36" s="839"/>
      <c r="Z36" s="839"/>
      <c r="AA36" s="839">
        <v>0</v>
      </c>
      <c r="AB36" s="839"/>
      <c r="AC36" s="839"/>
      <c r="AD36" s="839"/>
      <c r="AE36" s="840"/>
      <c r="AF36" s="841">
        <v>0</v>
      </c>
      <c r="AG36" s="842"/>
      <c r="AH36" s="842"/>
      <c r="AI36" s="842"/>
      <c r="AJ36" s="843"/>
      <c r="AK36" s="910">
        <v>422</v>
      </c>
      <c r="AL36" s="911"/>
      <c r="AM36" s="911"/>
      <c r="AN36" s="911"/>
      <c r="AO36" s="911"/>
      <c r="AP36" s="911">
        <v>4515</v>
      </c>
      <c r="AQ36" s="911"/>
      <c r="AR36" s="911"/>
      <c r="AS36" s="911"/>
      <c r="AT36" s="911"/>
      <c r="AU36" s="911">
        <v>4199</v>
      </c>
      <c r="AV36" s="911"/>
      <c r="AW36" s="911"/>
      <c r="AX36" s="911"/>
      <c r="AY36" s="911"/>
      <c r="AZ36" s="912" t="s">
        <v>623</v>
      </c>
      <c r="BA36" s="912"/>
      <c r="BB36" s="912"/>
      <c r="BC36" s="912"/>
      <c r="BD36" s="912"/>
      <c r="BE36" s="908" t="s">
        <v>416</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417</v>
      </c>
      <c r="C37" s="836"/>
      <c r="D37" s="836"/>
      <c r="E37" s="836"/>
      <c r="F37" s="836"/>
      <c r="G37" s="836"/>
      <c r="H37" s="836"/>
      <c r="I37" s="836"/>
      <c r="J37" s="836"/>
      <c r="K37" s="836"/>
      <c r="L37" s="836"/>
      <c r="M37" s="836"/>
      <c r="N37" s="836"/>
      <c r="O37" s="836"/>
      <c r="P37" s="837"/>
      <c r="Q37" s="838">
        <v>457</v>
      </c>
      <c r="R37" s="839"/>
      <c r="S37" s="839"/>
      <c r="T37" s="839"/>
      <c r="U37" s="839"/>
      <c r="V37" s="839">
        <v>457</v>
      </c>
      <c r="W37" s="839"/>
      <c r="X37" s="839"/>
      <c r="Y37" s="839"/>
      <c r="Z37" s="839"/>
      <c r="AA37" s="839">
        <v>0</v>
      </c>
      <c r="AB37" s="839"/>
      <c r="AC37" s="839"/>
      <c r="AD37" s="839"/>
      <c r="AE37" s="840"/>
      <c r="AF37" s="841">
        <v>0</v>
      </c>
      <c r="AG37" s="842"/>
      <c r="AH37" s="842"/>
      <c r="AI37" s="842"/>
      <c r="AJ37" s="843"/>
      <c r="AK37" s="910">
        <v>340</v>
      </c>
      <c r="AL37" s="911"/>
      <c r="AM37" s="911"/>
      <c r="AN37" s="911"/>
      <c r="AO37" s="911"/>
      <c r="AP37" s="911">
        <v>2091</v>
      </c>
      <c r="AQ37" s="911"/>
      <c r="AR37" s="911"/>
      <c r="AS37" s="911"/>
      <c r="AT37" s="911"/>
      <c r="AU37" s="911">
        <v>2008</v>
      </c>
      <c r="AV37" s="911"/>
      <c r="AW37" s="911"/>
      <c r="AX37" s="911"/>
      <c r="AY37" s="911"/>
      <c r="AZ37" s="912" t="s">
        <v>623</v>
      </c>
      <c r="BA37" s="912"/>
      <c r="BB37" s="912"/>
      <c r="BC37" s="912"/>
      <c r="BD37" s="912"/>
      <c r="BE37" s="908" t="s">
        <v>418</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419</v>
      </c>
      <c r="C38" s="836"/>
      <c r="D38" s="836"/>
      <c r="E38" s="836"/>
      <c r="F38" s="836"/>
      <c r="G38" s="836"/>
      <c r="H38" s="836"/>
      <c r="I38" s="836"/>
      <c r="J38" s="836"/>
      <c r="K38" s="836"/>
      <c r="L38" s="836"/>
      <c r="M38" s="836"/>
      <c r="N38" s="836"/>
      <c r="O38" s="836"/>
      <c r="P38" s="837"/>
      <c r="Q38" s="838">
        <v>100</v>
      </c>
      <c r="R38" s="839"/>
      <c r="S38" s="839"/>
      <c r="T38" s="839"/>
      <c r="U38" s="839"/>
      <c r="V38" s="839">
        <v>100</v>
      </c>
      <c r="W38" s="839"/>
      <c r="X38" s="839"/>
      <c r="Y38" s="839"/>
      <c r="Z38" s="839"/>
      <c r="AA38" s="839">
        <v>0</v>
      </c>
      <c r="AB38" s="839"/>
      <c r="AC38" s="839"/>
      <c r="AD38" s="839"/>
      <c r="AE38" s="840"/>
      <c r="AF38" s="841">
        <v>0</v>
      </c>
      <c r="AG38" s="842"/>
      <c r="AH38" s="842"/>
      <c r="AI38" s="842"/>
      <c r="AJ38" s="843"/>
      <c r="AK38" s="910">
        <v>62</v>
      </c>
      <c r="AL38" s="911"/>
      <c r="AM38" s="911"/>
      <c r="AN38" s="911"/>
      <c r="AO38" s="911"/>
      <c r="AP38" s="911">
        <v>342</v>
      </c>
      <c r="AQ38" s="911"/>
      <c r="AR38" s="911"/>
      <c r="AS38" s="911"/>
      <c r="AT38" s="911"/>
      <c r="AU38" s="911">
        <v>319</v>
      </c>
      <c r="AV38" s="911"/>
      <c r="AW38" s="911"/>
      <c r="AX38" s="911"/>
      <c r="AY38" s="911"/>
      <c r="AZ38" s="912" t="s">
        <v>631</v>
      </c>
      <c r="BA38" s="912"/>
      <c r="BB38" s="912"/>
      <c r="BC38" s="912"/>
      <c r="BD38" s="912"/>
      <c r="BE38" s="908" t="s">
        <v>416</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422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424</v>
      </c>
      <c r="B66" s="821"/>
      <c r="C66" s="821"/>
      <c r="D66" s="821"/>
      <c r="E66" s="821"/>
      <c r="F66" s="821"/>
      <c r="G66" s="821"/>
      <c r="H66" s="821"/>
      <c r="I66" s="821"/>
      <c r="J66" s="821"/>
      <c r="K66" s="821"/>
      <c r="L66" s="821"/>
      <c r="M66" s="821"/>
      <c r="N66" s="821"/>
      <c r="O66" s="821"/>
      <c r="P66" s="822"/>
      <c r="Q66" s="797" t="s">
        <v>425</v>
      </c>
      <c r="R66" s="798"/>
      <c r="S66" s="798"/>
      <c r="T66" s="798"/>
      <c r="U66" s="799"/>
      <c r="V66" s="797" t="s">
        <v>426</v>
      </c>
      <c r="W66" s="798"/>
      <c r="X66" s="798"/>
      <c r="Y66" s="798"/>
      <c r="Z66" s="799"/>
      <c r="AA66" s="797" t="s">
        <v>427</v>
      </c>
      <c r="AB66" s="798"/>
      <c r="AC66" s="798"/>
      <c r="AD66" s="798"/>
      <c r="AE66" s="799"/>
      <c r="AF66" s="932" t="s">
        <v>428</v>
      </c>
      <c r="AG66" s="893"/>
      <c r="AH66" s="893"/>
      <c r="AI66" s="893"/>
      <c r="AJ66" s="933"/>
      <c r="AK66" s="797" t="s">
        <v>429</v>
      </c>
      <c r="AL66" s="821"/>
      <c r="AM66" s="821"/>
      <c r="AN66" s="821"/>
      <c r="AO66" s="822"/>
      <c r="AP66" s="797" t="s">
        <v>430</v>
      </c>
      <c r="AQ66" s="798"/>
      <c r="AR66" s="798"/>
      <c r="AS66" s="798"/>
      <c r="AT66" s="799"/>
      <c r="AU66" s="797" t="s">
        <v>431</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614</v>
      </c>
      <c r="C68" s="950"/>
      <c r="D68" s="950"/>
      <c r="E68" s="950"/>
      <c r="F68" s="950"/>
      <c r="G68" s="950"/>
      <c r="H68" s="950"/>
      <c r="I68" s="950"/>
      <c r="J68" s="950"/>
      <c r="K68" s="950"/>
      <c r="L68" s="950"/>
      <c r="M68" s="950"/>
      <c r="N68" s="950"/>
      <c r="O68" s="950"/>
      <c r="P68" s="951"/>
      <c r="Q68" s="952">
        <v>8778</v>
      </c>
      <c r="R68" s="946"/>
      <c r="S68" s="946"/>
      <c r="T68" s="946"/>
      <c r="U68" s="946"/>
      <c r="V68" s="946">
        <v>8501</v>
      </c>
      <c r="W68" s="946"/>
      <c r="X68" s="946"/>
      <c r="Y68" s="946"/>
      <c r="Z68" s="946"/>
      <c r="AA68" s="946">
        <v>276</v>
      </c>
      <c r="AB68" s="946"/>
      <c r="AC68" s="946"/>
      <c r="AD68" s="946"/>
      <c r="AE68" s="946"/>
      <c r="AF68" s="946">
        <v>276</v>
      </c>
      <c r="AG68" s="946"/>
      <c r="AH68" s="946"/>
      <c r="AI68" s="946"/>
      <c r="AJ68" s="946"/>
      <c r="AK68" s="946">
        <v>373</v>
      </c>
      <c r="AL68" s="946"/>
      <c r="AM68" s="946"/>
      <c r="AN68" s="946"/>
      <c r="AO68" s="946"/>
      <c r="AP68" s="946" t="s">
        <v>625</v>
      </c>
      <c r="AQ68" s="946"/>
      <c r="AR68" s="946"/>
      <c r="AS68" s="946"/>
      <c r="AT68" s="946"/>
      <c r="AU68" s="946" t="s">
        <v>623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615</v>
      </c>
      <c r="C69" s="954"/>
      <c r="D69" s="954"/>
      <c r="E69" s="954"/>
      <c r="F69" s="954"/>
      <c r="G69" s="954"/>
      <c r="H69" s="954"/>
      <c r="I69" s="954"/>
      <c r="J69" s="954"/>
      <c r="K69" s="954"/>
      <c r="L69" s="954"/>
      <c r="M69" s="954"/>
      <c r="N69" s="954"/>
      <c r="O69" s="954"/>
      <c r="P69" s="955"/>
      <c r="Q69" s="956">
        <v>116</v>
      </c>
      <c r="R69" s="911"/>
      <c r="S69" s="911"/>
      <c r="T69" s="911"/>
      <c r="U69" s="911"/>
      <c r="V69" s="911">
        <v>93</v>
      </c>
      <c r="W69" s="911"/>
      <c r="X69" s="911"/>
      <c r="Y69" s="911"/>
      <c r="Z69" s="911"/>
      <c r="AA69" s="911">
        <v>23</v>
      </c>
      <c r="AB69" s="911"/>
      <c r="AC69" s="911"/>
      <c r="AD69" s="911"/>
      <c r="AE69" s="911"/>
      <c r="AF69" s="911">
        <v>23</v>
      </c>
      <c r="AG69" s="911"/>
      <c r="AH69" s="911"/>
      <c r="AI69" s="911"/>
      <c r="AJ69" s="911"/>
      <c r="AK69" s="911">
        <v>12</v>
      </c>
      <c r="AL69" s="911"/>
      <c r="AM69" s="911"/>
      <c r="AN69" s="911"/>
      <c r="AO69" s="911"/>
      <c r="AP69" s="911" t="s">
        <v>623</v>
      </c>
      <c r="AQ69" s="911"/>
      <c r="AR69" s="911"/>
      <c r="AS69" s="911"/>
      <c r="AT69" s="911"/>
      <c r="AU69" s="911" t="s">
        <v>625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616</v>
      </c>
      <c r="C70" s="954"/>
      <c r="D70" s="954"/>
      <c r="E70" s="954"/>
      <c r="F70" s="954"/>
      <c r="G70" s="954"/>
      <c r="H70" s="954"/>
      <c r="I70" s="954"/>
      <c r="J70" s="954"/>
      <c r="K70" s="954"/>
      <c r="L70" s="954"/>
      <c r="M70" s="954"/>
      <c r="N70" s="954"/>
      <c r="O70" s="954"/>
      <c r="P70" s="955"/>
      <c r="Q70" s="956">
        <v>265</v>
      </c>
      <c r="R70" s="911"/>
      <c r="S70" s="911"/>
      <c r="T70" s="911"/>
      <c r="U70" s="911"/>
      <c r="V70" s="911">
        <v>248</v>
      </c>
      <c r="W70" s="911"/>
      <c r="X70" s="911"/>
      <c r="Y70" s="911"/>
      <c r="Z70" s="911"/>
      <c r="AA70" s="911">
        <v>17</v>
      </c>
      <c r="AB70" s="911"/>
      <c r="AC70" s="911"/>
      <c r="AD70" s="911"/>
      <c r="AE70" s="911"/>
      <c r="AF70" s="911">
        <v>17</v>
      </c>
      <c r="AG70" s="911"/>
      <c r="AH70" s="911"/>
      <c r="AI70" s="911"/>
      <c r="AJ70" s="911"/>
      <c r="AK70" s="911">
        <v>151</v>
      </c>
      <c r="AL70" s="911"/>
      <c r="AM70" s="911"/>
      <c r="AN70" s="911"/>
      <c r="AO70" s="911"/>
      <c r="AP70" s="911" t="s">
        <v>622</v>
      </c>
      <c r="AQ70" s="911"/>
      <c r="AR70" s="911"/>
      <c r="AS70" s="911"/>
      <c r="AT70" s="911"/>
      <c r="AU70" s="911" t="s">
        <v>622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617</v>
      </c>
      <c r="C71" s="954"/>
      <c r="D71" s="954"/>
      <c r="E71" s="954"/>
      <c r="F71" s="954"/>
      <c r="G71" s="954"/>
      <c r="H71" s="954"/>
      <c r="I71" s="954"/>
      <c r="J71" s="954"/>
      <c r="K71" s="954"/>
      <c r="L71" s="954"/>
      <c r="M71" s="954"/>
      <c r="N71" s="954"/>
      <c r="O71" s="954"/>
      <c r="P71" s="955"/>
      <c r="Q71" s="956">
        <v>545</v>
      </c>
      <c r="R71" s="911"/>
      <c r="S71" s="911"/>
      <c r="T71" s="911"/>
      <c r="U71" s="911"/>
      <c r="V71" s="911">
        <v>409</v>
      </c>
      <c r="W71" s="911"/>
      <c r="X71" s="911"/>
      <c r="Y71" s="911"/>
      <c r="Z71" s="911"/>
      <c r="AA71" s="911">
        <v>136</v>
      </c>
      <c r="AB71" s="911"/>
      <c r="AC71" s="911"/>
      <c r="AD71" s="911"/>
      <c r="AE71" s="911"/>
      <c r="AF71" s="911">
        <v>136</v>
      </c>
      <c r="AG71" s="911"/>
      <c r="AH71" s="911"/>
      <c r="AI71" s="911"/>
      <c r="AJ71" s="911"/>
      <c r="AK71" s="911" t="s">
        <v>623</v>
      </c>
      <c r="AL71" s="911"/>
      <c r="AM71" s="911"/>
      <c r="AN71" s="911"/>
      <c r="AO71" s="911"/>
      <c r="AP71" s="911" t="s">
        <v>625</v>
      </c>
      <c r="AQ71" s="911"/>
      <c r="AR71" s="911"/>
      <c r="AS71" s="911"/>
      <c r="AT71" s="911"/>
      <c r="AU71" s="911" t="s">
        <v>622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618</v>
      </c>
      <c r="C72" s="954"/>
      <c r="D72" s="954"/>
      <c r="E72" s="954"/>
      <c r="F72" s="954"/>
      <c r="G72" s="954"/>
      <c r="H72" s="954"/>
      <c r="I72" s="954"/>
      <c r="J72" s="954"/>
      <c r="K72" s="954"/>
      <c r="L72" s="954"/>
      <c r="M72" s="954"/>
      <c r="N72" s="954"/>
      <c r="O72" s="954"/>
      <c r="P72" s="955"/>
      <c r="Q72" s="956">
        <v>152075</v>
      </c>
      <c r="R72" s="911"/>
      <c r="S72" s="911"/>
      <c r="T72" s="911"/>
      <c r="U72" s="911"/>
      <c r="V72" s="911">
        <v>147885</v>
      </c>
      <c r="W72" s="911"/>
      <c r="X72" s="911"/>
      <c r="Y72" s="911"/>
      <c r="Z72" s="911"/>
      <c r="AA72" s="911">
        <v>4190</v>
      </c>
      <c r="AB72" s="911"/>
      <c r="AC72" s="911"/>
      <c r="AD72" s="911"/>
      <c r="AE72" s="911"/>
      <c r="AF72" s="911">
        <v>4190</v>
      </c>
      <c r="AG72" s="911"/>
      <c r="AH72" s="911"/>
      <c r="AI72" s="911"/>
      <c r="AJ72" s="911"/>
      <c r="AK72" s="911">
        <v>1425</v>
      </c>
      <c r="AL72" s="911"/>
      <c r="AM72" s="911"/>
      <c r="AN72" s="911"/>
      <c r="AO72" s="911"/>
      <c r="AP72" s="911" t="s">
        <v>622</v>
      </c>
      <c r="AQ72" s="911"/>
      <c r="AR72" s="911"/>
      <c r="AS72" s="911"/>
      <c r="AT72" s="911"/>
      <c r="AU72" s="911" t="s">
        <v>622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619</v>
      </c>
      <c r="C73" s="954"/>
      <c r="D73" s="954"/>
      <c r="E73" s="954"/>
      <c r="F73" s="954"/>
      <c r="G73" s="954"/>
      <c r="H73" s="954"/>
      <c r="I73" s="954"/>
      <c r="J73" s="954"/>
      <c r="K73" s="954"/>
      <c r="L73" s="954"/>
      <c r="M73" s="954"/>
      <c r="N73" s="954"/>
      <c r="O73" s="954"/>
      <c r="P73" s="955"/>
      <c r="Q73" s="956">
        <v>3447</v>
      </c>
      <c r="R73" s="911"/>
      <c r="S73" s="911"/>
      <c r="T73" s="911"/>
      <c r="U73" s="911"/>
      <c r="V73" s="911">
        <v>3424</v>
      </c>
      <c r="W73" s="911"/>
      <c r="X73" s="911"/>
      <c r="Y73" s="911"/>
      <c r="Z73" s="911"/>
      <c r="AA73" s="911">
        <v>22</v>
      </c>
      <c r="AB73" s="911"/>
      <c r="AC73" s="911"/>
      <c r="AD73" s="911"/>
      <c r="AE73" s="911"/>
      <c r="AF73" s="911">
        <v>22</v>
      </c>
      <c r="AG73" s="911"/>
      <c r="AH73" s="911"/>
      <c r="AI73" s="911"/>
      <c r="AJ73" s="911"/>
      <c r="AK73" s="911">
        <v>113</v>
      </c>
      <c r="AL73" s="911"/>
      <c r="AM73" s="911"/>
      <c r="AN73" s="911"/>
      <c r="AO73" s="911"/>
      <c r="AP73" s="911">
        <v>60</v>
      </c>
      <c r="AQ73" s="911"/>
      <c r="AR73" s="911"/>
      <c r="AS73" s="911"/>
      <c r="AT73" s="911"/>
      <c r="AU73" s="911">
        <v>14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620</v>
      </c>
      <c r="C74" s="954"/>
      <c r="D74" s="954"/>
      <c r="E74" s="954"/>
      <c r="F74" s="954"/>
      <c r="G74" s="954"/>
      <c r="H74" s="954"/>
      <c r="I74" s="954"/>
      <c r="J74" s="954"/>
      <c r="K74" s="954"/>
      <c r="L74" s="954"/>
      <c r="M74" s="954"/>
      <c r="N74" s="954"/>
      <c r="O74" s="954"/>
      <c r="P74" s="955"/>
      <c r="Q74" s="956">
        <v>18472</v>
      </c>
      <c r="R74" s="911"/>
      <c r="S74" s="911"/>
      <c r="T74" s="911"/>
      <c r="U74" s="911"/>
      <c r="V74" s="911">
        <v>17960</v>
      </c>
      <c r="W74" s="911"/>
      <c r="X74" s="911"/>
      <c r="Y74" s="911"/>
      <c r="Z74" s="911"/>
      <c r="AA74" s="911">
        <v>512</v>
      </c>
      <c r="AB74" s="911"/>
      <c r="AC74" s="911"/>
      <c r="AD74" s="911"/>
      <c r="AE74" s="911"/>
      <c r="AF74" s="911">
        <v>512</v>
      </c>
      <c r="AG74" s="911"/>
      <c r="AH74" s="911"/>
      <c r="AI74" s="911"/>
      <c r="AJ74" s="911"/>
      <c r="AK74" s="911">
        <v>330</v>
      </c>
      <c r="AL74" s="911"/>
      <c r="AM74" s="911"/>
      <c r="AN74" s="911"/>
      <c r="AO74" s="911"/>
      <c r="AP74" s="911" t="s">
        <v>623</v>
      </c>
      <c r="AQ74" s="911"/>
      <c r="AR74" s="911"/>
      <c r="AS74" s="911"/>
      <c r="AT74" s="911"/>
      <c r="AU74" s="911" t="s">
        <v>623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432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5176</v>
      </c>
      <c r="AG88" s="922"/>
      <c r="AH88" s="922"/>
      <c r="AI88" s="922"/>
      <c r="AJ88" s="922"/>
      <c r="AK88" s="919"/>
      <c r="AL88" s="919"/>
      <c r="AM88" s="919"/>
      <c r="AN88" s="919"/>
      <c r="AO88" s="919"/>
      <c r="AP88" s="922">
        <v>60</v>
      </c>
      <c r="AQ88" s="922"/>
      <c r="AR88" s="922"/>
      <c r="AS88" s="922"/>
      <c r="AT88" s="922"/>
      <c r="AU88" s="922">
        <v>14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433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217</v>
      </c>
      <c r="CS102" s="930"/>
      <c r="CT102" s="930"/>
      <c r="CU102" s="930"/>
      <c r="CV102" s="973"/>
      <c r="CW102" s="972">
        <v>80</v>
      </c>
      <c r="CX102" s="930"/>
      <c r="CY102" s="930"/>
      <c r="CZ102" s="930"/>
      <c r="DA102" s="973"/>
      <c r="DB102" s="972" t="s">
        <v>623</v>
      </c>
      <c r="DC102" s="930"/>
      <c r="DD102" s="930"/>
      <c r="DE102" s="930"/>
      <c r="DF102" s="973"/>
      <c r="DG102" s="972" t="s">
        <v>623</v>
      </c>
      <c r="DH102" s="930"/>
      <c r="DI102" s="930"/>
      <c r="DJ102" s="930"/>
      <c r="DK102" s="973"/>
      <c r="DL102" s="972" t="s">
        <v>623</v>
      </c>
      <c r="DM102" s="930"/>
      <c r="DN102" s="930"/>
      <c r="DO102" s="930"/>
      <c r="DP102" s="973"/>
      <c r="DQ102" s="972" t="s">
        <v>622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441</v>
      </c>
      <c r="AB109" s="975"/>
      <c r="AC109" s="975"/>
      <c r="AD109" s="975"/>
      <c r="AE109" s="976"/>
      <c r="AF109" s="974" t="s">
        <v>308</v>
      </c>
      <c r="AG109" s="975"/>
      <c r="AH109" s="975"/>
      <c r="AI109" s="975"/>
      <c r="AJ109" s="976"/>
      <c r="AK109" s="974" t="s">
        <v>307</v>
      </c>
      <c r="AL109" s="975"/>
      <c r="AM109" s="975"/>
      <c r="AN109" s="975"/>
      <c r="AO109" s="976"/>
      <c r="AP109" s="974" t="s">
        <v>442</v>
      </c>
      <c r="AQ109" s="975"/>
      <c r="AR109" s="975"/>
      <c r="AS109" s="975"/>
      <c r="AT109" s="977"/>
      <c r="AU109" s="994" t="s">
        <v>440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441</v>
      </c>
      <c r="BR109" s="975"/>
      <c r="BS109" s="975"/>
      <c r="BT109" s="975"/>
      <c r="BU109" s="976"/>
      <c r="BV109" s="974" t="s">
        <v>308</v>
      </c>
      <c r="BW109" s="975"/>
      <c r="BX109" s="975"/>
      <c r="BY109" s="975"/>
      <c r="BZ109" s="976"/>
      <c r="CA109" s="974" t="s">
        <v>307</v>
      </c>
      <c r="CB109" s="975"/>
      <c r="CC109" s="975"/>
      <c r="CD109" s="975"/>
      <c r="CE109" s="976"/>
      <c r="CF109" s="995" t="s">
        <v>442</v>
      </c>
      <c r="CG109" s="995"/>
      <c r="CH109" s="995"/>
      <c r="CI109" s="995"/>
      <c r="CJ109" s="995"/>
      <c r="CK109" s="974" t="s">
        <v>443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441</v>
      </c>
      <c r="DH109" s="975"/>
      <c r="DI109" s="975"/>
      <c r="DJ109" s="975"/>
      <c r="DK109" s="976"/>
      <c r="DL109" s="974" t="s">
        <v>308</v>
      </c>
      <c r="DM109" s="975"/>
      <c r="DN109" s="975"/>
      <c r="DO109" s="975"/>
      <c r="DP109" s="976"/>
      <c r="DQ109" s="974" t="s">
        <v>307</v>
      </c>
      <c r="DR109" s="975"/>
      <c r="DS109" s="975"/>
      <c r="DT109" s="975"/>
      <c r="DU109" s="976"/>
      <c r="DV109" s="974" t="s">
        <v>442</v>
      </c>
      <c r="DW109" s="975"/>
      <c r="DX109" s="975"/>
      <c r="DY109" s="975"/>
      <c r="DZ109" s="977"/>
    </row>
    <row r="110" spans="1:131" s="246" customFormat="1" ht="26.25" customHeight="1" x14ac:dyDescent="0.15">
      <c r="A110" s="978" t="s">
        <v>444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2291459</v>
      </c>
      <c r="AB110" s="982"/>
      <c r="AC110" s="982"/>
      <c r="AD110" s="982"/>
      <c r="AE110" s="983"/>
      <c r="AF110" s="984">
        <v>2159240</v>
      </c>
      <c r="AG110" s="982"/>
      <c r="AH110" s="982"/>
      <c r="AI110" s="982"/>
      <c r="AJ110" s="983"/>
      <c r="AK110" s="984">
        <v>2122159</v>
      </c>
      <c r="AL110" s="982"/>
      <c r="AM110" s="982"/>
      <c r="AN110" s="982"/>
      <c r="AO110" s="983"/>
      <c r="AP110" s="985">
        <v>21.9</v>
      </c>
      <c r="AQ110" s="986"/>
      <c r="AR110" s="986"/>
      <c r="AS110" s="986"/>
      <c r="AT110" s="987"/>
      <c r="AU110" s="988" t="s">
        <v>73</v>
      </c>
      <c r="AV110" s="989"/>
      <c r="AW110" s="989"/>
      <c r="AX110" s="989"/>
      <c r="AY110" s="989"/>
      <c r="AZ110" s="1030" t="s">
        <v>445</v>
      </c>
      <c r="BA110" s="979"/>
      <c r="BB110" s="979"/>
      <c r="BC110" s="979"/>
      <c r="BD110" s="979"/>
      <c r="BE110" s="979"/>
      <c r="BF110" s="979"/>
      <c r="BG110" s="979"/>
      <c r="BH110" s="979"/>
      <c r="BI110" s="979"/>
      <c r="BJ110" s="979"/>
      <c r="BK110" s="979"/>
      <c r="BL110" s="979"/>
      <c r="BM110" s="979"/>
      <c r="BN110" s="979"/>
      <c r="BO110" s="979"/>
      <c r="BP110" s="980"/>
      <c r="BQ110" s="1016">
        <v>19956214</v>
      </c>
      <c r="BR110" s="1017"/>
      <c r="BS110" s="1017"/>
      <c r="BT110" s="1017"/>
      <c r="BU110" s="1017"/>
      <c r="BV110" s="1017">
        <v>20327178</v>
      </c>
      <c r="BW110" s="1017"/>
      <c r="BX110" s="1017"/>
      <c r="BY110" s="1017"/>
      <c r="BZ110" s="1017"/>
      <c r="CA110" s="1017">
        <v>20609769</v>
      </c>
      <c r="CB110" s="1017"/>
      <c r="CC110" s="1017"/>
      <c r="CD110" s="1017"/>
      <c r="CE110" s="1017"/>
      <c r="CF110" s="1031">
        <v>212.5</v>
      </c>
      <c r="CG110" s="1032"/>
      <c r="CH110" s="1032"/>
      <c r="CI110" s="1032"/>
      <c r="CJ110" s="1032"/>
      <c r="CK110" s="1033" t="s">
        <v>446</v>
      </c>
      <c r="CL110" s="1034"/>
      <c r="CM110" s="1013" t="s">
        <v>447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448</v>
      </c>
      <c r="DH110" s="1017"/>
      <c r="DI110" s="1017"/>
      <c r="DJ110" s="1017"/>
      <c r="DK110" s="1017"/>
      <c r="DL110" s="1017" t="s">
        <v>448</v>
      </c>
      <c r="DM110" s="1017"/>
      <c r="DN110" s="1017"/>
      <c r="DO110" s="1017"/>
      <c r="DP110" s="1017"/>
      <c r="DQ110" s="1017" t="s">
        <v>448</v>
      </c>
      <c r="DR110" s="1017"/>
      <c r="DS110" s="1017"/>
      <c r="DT110" s="1017"/>
      <c r="DU110" s="1017"/>
      <c r="DV110" s="1018" t="s">
        <v>448</v>
      </c>
      <c r="DW110" s="1018"/>
      <c r="DX110" s="1018"/>
      <c r="DY110" s="1018"/>
      <c r="DZ110" s="1019"/>
    </row>
    <row r="111" spans="1:131" s="246" customFormat="1" ht="26.25" customHeight="1" x14ac:dyDescent="0.15">
      <c r="A111" s="1020" t="s">
        <v>449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450</v>
      </c>
      <c r="AB111" s="1024"/>
      <c r="AC111" s="1024"/>
      <c r="AD111" s="1024"/>
      <c r="AE111" s="1025"/>
      <c r="AF111" s="1026" t="s">
        <v>450</v>
      </c>
      <c r="AG111" s="1024"/>
      <c r="AH111" s="1024"/>
      <c r="AI111" s="1024"/>
      <c r="AJ111" s="1025"/>
      <c r="AK111" s="1026" t="s">
        <v>450</v>
      </c>
      <c r="AL111" s="1024"/>
      <c r="AM111" s="1024"/>
      <c r="AN111" s="1024"/>
      <c r="AO111" s="1025"/>
      <c r="AP111" s="1027" t="s">
        <v>450</v>
      </c>
      <c r="AQ111" s="1028"/>
      <c r="AR111" s="1028"/>
      <c r="AS111" s="1028"/>
      <c r="AT111" s="1029"/>
      <c r="AU111" s="990"/>
      <c r="AV111" s="991"/>
      <c r="AW111" s="991"/>
      <c r="AX111" s="991"/>
      <c r="AY111" s="991"/>
      <c r="AZ111" s="1039" t="s">
        <v>451</v>
      </c>
      <c r="BA111" s="1040"/>
      <c r="BB111" s="1040"/>
      <c r="BC111" s="1040"/>
      <c r="BD111" s="1040"/>
      <c r="BE111" s="1040"/>
      <c r="BF111" s="1040"/>
      <c r="BG111" s="1040"/>
      <c r="BH111" s="1040"/>
      <c r="BI111" s="1040"/>
      <c r="BJ111" s="1040"/>
      <c r="BK111" s="1040"/>
      <c r="BL111" s="1040"/>
      <c r="BM111" s="1040"/>
      <c r="BN111" s="1040"/>
      <c r="BO111" s="1040"/>
      <c r="BP111" s="1041"/>
      <c r="BQ111" s="1009">
        <v>23923</v>
      </c>
      <c r="BR111" s="1010"/>
      <c r="BS111" s="1010"/>
      <c r="BT111" s="1010"/>
      <c r="BU111" s="1010"/>
      <c r="BV111" s="1010">
        <v>15340</v>
      </c>
      <c r="BW111" s="1010"/>
      <c r="BX111" s="1010"/>
      <c r="BY111" s="1010"/>
      <c r="BZ111" s="1010"/>
      <c r="CA111" s="1010">
        <v>7546</v>
      </c>
      <c r="CB111" s="1010"/>
      <c r="CC111" s="1010"/>
      <c r="CD111" s="1010"/>
      <c r="CE111" s="1010"/>
      <c r="CF111" s="1004">
        <v>0.1</v>
      </c>
      <c r="CG111" s="1005"/>
      <c r="CH111" s="1005"/>
      <c r="CI111" s="1005"/>
      <c r="CJ111" s="1005"/>
      <c r="CK111" s="1035"/>
      <c r="CL111" s="1036"/>
      <c r="CM111" s="1006" t="s">
        <v>452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422</v>
      </c>
      <c r="DH111" s="1010"/>
      <c r="DI111" s="1010"/>
      <c r="DJ111" s="1010"/>
      <c r="DK111" s="1010"/>
      <c r="DL111" s="1010" t="s">
        <v>453</v>
      </c>
      <c r="DM111" s="1010"/>
      <c r="DN111" s="1010"/>
      <c r="DO111" s="1010"/>
      <c r="DP111" s="1010"/>
      <c r="DQ111" s="1010" t="s">
        <v>454</v>
      </c>
      <c r="DR111" s="1010"/>
      <c r="DS111" s="1010"/>
      <c r="DT111" s="1010"/>
      <c r="DU111" s="1010"/>
      <c r="DV111" s="1011" t="s">
        <v>455</v>
      </c>
      <c r="DW111" s="1011"/>
      <c r="DX111" s="1011"/>
      <c r="DY111" s="1011"/>
      <c r="DZ111" s="1012"/>
    </row>
    <row r="112" spans="1:131" s="246" customFormat="1" ht="26.25" customHeight="1" x14ac:dyDescent="0.15">
      <c r="A112" s="1042" t="s">
        <v>456</v>
      </c>
      <c r="B112" s="1043"/>
      <c r="C112" s="1040" t="s">
        <v>457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458</v>
      </c>
      <c r="AB112" s="1049"/>
      <c r="AC112" s="1049"/>
      <c r="AD112" s="1049"/>
      <c r="AE112" s="1050"/>
      <c r="AF112" s="1051" t="s">
        <v>459</v>
      </c>
      <c r="AG112" s="1049"/>
      <c r="AH112" s="1049"/>
      <c r="AI112" s="1049"/>
      <c r="AJ112" s="1050"/>
      <c r="AK112" s="1051" t="s">
        <v>455</v>
      </c>
      <c r="AL112" s="1049"/>
      <c r="AM112" s="1049"/>
      <c r="AN112" s="1049"/>
      <c r="AO112" s="1050"/>
      <c r="AP112" s="1052" t="s">
        <v>460</v>
      </c>
      <c r="AQ112" s="1053"/>
      <c r="AR112" s="1053"/>
      <c r="AS112" s="1053"/>
      <c r="AT112" s="1054"/>
      <c r="AU112" s="990"/>
      <c r="AV112" s="991"/>
      <c r="AW112" s="991"/>
      <c r="AX112" s="991"/>
      <c r="AY112" s="991"/>
      <c r="AZ112" s="1039" t="s">
        <v>461</v>
      </c>
      <c r="BA112" s="1040"/>
      <c r="BB112" s="1040"/>
      <c r="BC112" s="1040"/>
      <c r="BD112" s="1040"/>
      <c r="BE112" s="1040"/>
      <c r="BF112" s="1040"/>
      <c r="BG112" s="1040"/>
      <c r="BH112" s="1040"/>
      <c r="BI112" s="1040"/>
      <c r="BJ112" s="1040"/>
      <c r="BK112" s="1040"/>
      <c r="BL112" s="1040"/>
      <c r="BM112" s="1040"/>
      <c r="BN112" s="1040"/>
      <c r="BO112" s="1040"/>
      <c r="BP112" s="1041"/>
      <c r="BQ112" s="1009">
        <v>14796987</v>
      </c>
      <c r="BR112" s="1010"/>
      <c r="BS112" s="1010"/>
      <c r="BT112" s="1010"/>
      <c r="BU112" s="1010"/>
      <c r="BV112" s="1010">
        <v>14609992</v>
      </c>
      <c r="BW112" s="1010"/>
      <c r="BX112" s="1010"/>
      <c r="BY112" s="1010"/>
      <c r="BZ112" s="1010"/>
      <c r="CA112" s="1010">
        <v>14450786</v>
      </c>
      <c r="CB112" s="1010"/>
      <c r="CC112" s="1010"/>
      <c r="CD112" s="1010"/>
      <c r="CE112" s="1010"/>
      <c r="CF112" s="1004">
        <v>149</v>
      </c>
      <c r="CG112" s="1005"/>
      <c r="CH112" s="1005"/>
      <c r="CI112" s="1005"/>
      <c r="CJ112" s="1005"/>
      <c r="CK112" s="1035"/>
      <c r="CL112" s="1036"/>
      <c r="CM112" s="1006" t="s">
        <v>462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541</v>
      </c>
      <c r="DH112" s="1010"/>
      <c r="DI112" s="1010"/>
      <c r="DJ112" s="1010"/>
      <c r="DK112" s="1010"/>
      <c r="DL112" s="1010" t="s">
        <v>459</v>
      </c>
      <c r="DM112" s="1010"/>
      <c r="DN112" s="1010"/>
      <c r="DO112" s="1010"/>
      <c r="DP112" s="1010"/>
      <c r="DQ112" s="1010" t="s">
        <v>454</v>
      </c>
      <c r="DR112" s="1010"/>
      <c r="DS112" s="1010"/>
      <c r="DT112" s="1010"/>
      <c r="DU112" s="1010"/>
      <c r="DV112" s="1011" t="s">
        <v>458</v>
      </c>
      <c r="DW112" s="1011"/>
      <c r="DX112" s="1011"/>
      <c r="DY112" s="1011"/>
      <c r="DZ112" s="1012"/>
    </row>
    <row r="113" spans="1:130" s="246" customFormat="1" ht="26.25" customHeight="1" x14ac:dyDescent="0.15">
      <c r="A113" s="1044"/>
      <c r="B113" s="1045"/>
      <c r="C113" s="1040" t="s">
        <v>463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793122</v>
      </c>
      <c r="AB113" s="1024"/>
      <c r="AC113" s="1024"/>
      <c r="AD113" s="1024"/>
      <c r="AE113" s="1025"/>
      <c r="AF113" s="1026">
        <v>863463</v>
      </c>
      <c r="AG113" s="1024"/>
      <c r="AH113" s="1024"/>
      <c r="AI113" s="1024"/>
      <c r="AJ113" s="1025"/>
      <c r="AK113" s="1026">
        <v>1074944</v>
      </c>
      <c r="AL113" s="1024"/>
      <c r="AM113" s="1024"/>
      <c r="AN113" s="1024"/>
      <c r="AO113" s="1025"/>
      <c r="AP113" s="1027">
        <v>11.1</v>
      </c>
      <c r="AQ113" s="1028"/>
      <c r="AR113" s="1028"/>
      <c r="AS113" s="1028"/>
      <c r="AT113" s="1029"/>
      <c r="AU113" s="990"/>
      <c r="AV113" s="991"/>
      <c r="AW113" s="991"/>
      <c r="AX113" s="991"/>
      <c r="AY113" s="991"/>
      <c r="AZ113" s="1039" t="s">
        <v>464</v>
      </c>
      <c r="BA113" s="1040"/>
      <c r="BB113" s="1040"/>
      <c r="BC113" s="1040"/>
      <c r="BD113" s="1040"/>
      <c r="BE113" s="1040"/>
      <c r="BF113" s="1040"/>
      <c r="BG113" s="1040"/>
      <c r="BH113" s="1040"/>
      <c r="BI113" s="1040"/>
      <c r="BJ113" s="1040"/>
      <c r="BK113" s="1040"/>
      <c r="BL113" s="1040"/>
      <c r="BM113" s="1040"/>
      <c r="BN113" s="1040"/>
      <c r="BO113" s="1040"/>
      <c r="BP113" s="1041"/>
      <c r="BQ113" s="1009">
        <v>29307</v>
      </c>
      <c r="BR113" s="1010"/>
      <c r="BS113" s="1010"/>
      <c r="BT113" s="1010"/>
      <c r="BU113" s="1010"/>
      <c r="BV113" s="1010">
        <v>20268</v>
      </c>
      <c r="BW113" s="1010"/>
      <c r="BX113" s="1010"/>
      <c r="BY113" s="1010"/>
      <c r="BZ113" s="1010"/>
      <c r="CA113" s="1010">
        <v>13550</v>
      </c>
      <c r="CB113" s="1010"/>
      <c r="CC113" s="1010"/>
      <c r="CD113" s="1010"/>
      <c r="CE113" s="1010"/>
      <c r="CF113" s="1004">
        <v>0.1</v>
      </c>
      <c r="CG113" s="1005"/>
      <c r="CH113" s="1005"/>
      <c r="CI113" s="1005"/>
      <c r="CJ113" s="1005"/>
      <c r="CK113" s="1035"/>
      <c r="CL113" s="1036"/>
      <c r="CM113" s="1006" t="s">
        <v>465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459</v>
      </c>
      <c r="DH113" s="1049"/>
      <c r="DI113" s="1049"/>
      <c r="DJ113" s="1049"/>
      <c r="DK113" s="1050"/>
      <c r="DL113" s="1051" t="s">
        <v>466</v>
      </c>
      <c r="DM113" s="1049"/>
      <c r="DN113" s="1049"/>
      <c r="DO113" s="1049"/>
      <c r="DP113" s="1050"/>
      <c r="DQ113" s="1051" t="s">
        <v>466</v>
      </c>
      <c r="DR113" s="1049"/>
      <c r="DS113" s="1049"/>
      <c r="DT113" s="1049"/>
      <c r="DU113" s="1050"/>
      <c r="DV113" s="1052" t="s">
        <v>454</v>
      </c>
      <c r="DW113" s="1053"/>
      <c r="DX113" s="1053"/>
      <c r="DY113" s="1053"/>
      <c r="DZ113" s="1054"/>
    </row>
    <row r="114" spans="1:130" s="246" customFormat="1" ht="26.25" customHeight="1" x14ac:dyDescent="0.15">
      <c r="A114" s="1044"/>
      <c r="B114" s="1045"/>
      <c r="C114" s="1040" t="s">
        <v>467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15731</v>
      </c>
      <c r="AB114" s="1049"/>
      <c r="AC114" s="1049"/>
      <c r="AD114" s="1049"/>
      <c r="AE114" s="1050"/>
      <c r="AF114" s="1051">
        <v>9920</v>
      </c>
      <c r="AG114" s="1049"/>
      <c r="AH114" s="1049"/>
      <c r="AI114" s="1049"/>
      <c r="AJ114" s="1050"/>
      <c r="AK114" s="1051">
        <v>6709</v>
      </c>
      <c r="AL114" s="1049"/>
      <c r="AM114" s="1049"/>
      <c r="AN114" s="1049"/>
      <c r="AO114" s="1050"/>
      <c r="AP114" s="1052">
        <v>0.1</v>
      </c>
      <c r="AQ114" s="1053"/>
      <c r="AR114" s="1053"/>
      <c r="AS114" s="1053"/>
      <c r="AT114" s="1054"/>
      <c r="AU114" s="990"/>
      <c r="AV114" s="991"/>
      <c r="AW114" s="991"/>
      <c r="AX114" s="991"/>
      <c r="AY114" s="991"/>
      <c r="AZ114" s="1039" t="s">
        <v>468</v>
      </c>
      <c r="BA114" s="1040"/>
      <c r="BB114" s="1040"/>
      <c r="BC114" s="1040"/>
      <c r="BD114" s="1040"/>
      <c r="BE114" s="1040"/>
      <c r="BF114" s="1040"/>
      <c r="BG114" s="1040"/>
      <c r="BH114" s="1040"/>
      <c r="BI114" s="1040"/>
      <c r="BJ114" s="1040"/>
      <c r="BK114" s="1040"/>
      <c r="BL114" s="1040"/>
      <c r="BM114" s="1040"/>
      <c r="BN114" s="1040"/>
      <c r="BO114" s="1040"/>
      <c r="BP114" s="1041"/>
      <c r="BQ114" s="1009">
        <v>2527114</v>
      </c>
      <c r="BR114" s="1010"/>
      <c r="BS114" s="1010"/>
      <c r="BT114" s="1010"/>
      <c r="BU114" s="1010"/>
      <c r="BV114" s="1010">
        <v>2563072</v>
      </c>
      <c r="BW114" s="1010"/>
      <c r="BX114" s="1010"/>
      <c r="BY114" s="1010"/>
      <c r="BZ114" s="1010"/>
      <c r="CA114" s="1010">
        <v>2429862</v>
      </c>
      <c r="CB114" s="1010"/>
      <c r="CC114" s="1010"/>
      <c r="CD114" s="1010"/>
      <c r="CE114" s="1010"/>
      <c r="CF114" s="1004">
        <v>25.1</v>
      </c>
      <c r="CG114" s="1005"/>
      <c r="CH114" s="1005"/>
      <c r="CI114" s="1005"/>
      <c r="CJ114" s="1005"/>
      <c r="CK114" s="1035"/>
      <c r="CL114" s="1036"/>
      <c r="CM114" s="1006" t="s">
        <v>469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455</v>
      </c>
      <c r="DH114" s="1049"/>
      <c r="DI114" s="1049"/>
      <c r="DJ114" s="1049"/>
      <c r="DK114" s="1050"/>
      <c r="DL114" s="1051" t="s">
        <v>459</v>
      </c>
      <c r="DM114" s="1049"/>
      <c r="DN114" s="1049"/>
      <c r="DO114" s="1049"/>
      <c r="DP114" s="1050"/>
      <c r="DQ114" s="1051" t="s">
        <v>470</v>
      </c>
      <c r="DR114" s="1049"/>
      <c r="DS114" s="1049"/>
      <c r="DT114" s="1049"/>
      <c r="DU114" s="1050"/>
      <c r="DV114" s="1052" t="s">
        <v>471</v>
      </c>
      <c r="DW114" s="1053"/>
      <c r="DX114" s="1053"/>
      <c r="DY114" s="1053"/>
      <c r="DZ114" s="1054"/>
    </row>
    <row r="115" spans="1:130" s="246" customFormat="1" ht="26.25" customHeight="1" x14ac:dyDescent="0.15">
      <c r="A115" s="1044"/>
      <c r="B115" s="1045"/>
      <c r="C115" s="1040" t="s">
        <v>472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21879</v>
      </c>
      <c r="AB115" s="1024"/>
      <c r="AC115" s="1024"/>
      <c r="AD115" s="1024"/>
      <c r="AE115" s="1025"/>
      <c r="AF115" s="1026">
        <v>18670</v>
      </c>
      <c r="AG115" s="1024"/>
      <c r="AH115" s="1024"/>
      <c r="AI115" s="1024"/>
      <c r="AJ115" s="1025"/>
      <c r="AK115" s="1026">
        <v>16832</v>
      </c>
      <c r="AL115" s="1024"/>
      <c r="AM115" s="1024"/>
      <c r="AN115" s="1024"/>
      <c r="AO115" s="1025"/>
      <c r="AP115" s="1027">
        <v>0.2</v>
      </c>
      <c r="AQ115" s="1028"/>
      <c r="AR115" s="1028"/>
      <c r="AS115" s="1028"/>
      <c r="AT115" s="1029"/>
      <c r="AU115" s="990"/>
      <c r="AV115" s="991"/>
      <c r="AW115" s="991"/>
      <c r="AX115" s="991"/>
      <c r="AY115" s="991"/>
      <c r="AZ115" s="1039" t="s">
        <v>473</v>
      </c>
      <c r="BA115" s="1040"/>
      <c r="BB115" s="1040"/>
      <c r="BC115" s="1040"/>
      <c r="BD115" s="1040"/>
      <c r="BE115" s="1040"/>
      <c r="BF115" s="1040"/>
      <c r="BG115" s="1040"/>
      <c r="BH115" s="1040"/>
      <c r="BI115" s="1040"/>
      <c r="BJ115" s="1040"/>
      <c r="BK115" s="1040"/>
      <c r="BL115" s="1040"/>
      <c r="BM115" s="1040"/>
      <c r="BN115" s="1040"/>
      <c r="BO115" s="1040"/>
      <c r="BP115" s="1041"/>
      <c r="BQ115" s="1009" t="s">
        <v>474</v>
      </c>
      <c r="BR115" s="1010"/>
      <c r="BS115" s="1010"/>
      <c r="BT115" s="1010"/>
      <c r="BU115" s="1010"/>
      <c r="BV115" s="1010" t="s">
        <v>458</v>
      </c>
      <c r="BW115" s="1010"/>
      <c r="BX115" s="1010"/>
      <c r="BY115" s="1010"/>
      <c r="BZ115" s="1010"/>
      <c r="CA115" s="1010" t="s">
        <v>454</v>
      </c>
      <c r="CB115" s="1010"/>
      <c r="CC115" s="1010"/>
      <c r="CD115" s="1010"/>
      <c r="CE115" s="1010"/>
      <c r="CF115" s="1004" t="s">
        <v>454</v>
      </c>
      <c r="CG115" s="1005"/>
      <c r="CH115" s="1005"/>
      <c r="CI115" s="1005"/>
      <c r="CJ115" s="1005"/>
      <c r="CK115" s="1035"/>
      <c r="CL115" s="1036"/>
      <c r="CM115" s="1039" t="s">
        <v>475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454</v>
      </c>
      <c r="DH115" s="1049"/>
      <c r="DI115" s="1049"/>
      <c r="DJ115" s="1049"/>
      <c r="DK115" s="1050"/>
      <c r="DL115" s="1051" t="s">
        <v>454</v>
      </c>
      <c r="DM115" s="1049"/>
      <c r="DN115" s="1049"/>
      <c r="DO115" s="1049"/>
      <c r="DP115" s="1050"/>
      <c r="DQ115" s="1051" t="s">
        <v>458</v>
      </c>
      <c r="DR115" s="1049"/>
      <c r="DS115" s="1049"/>
      <c r="DT115" s="1049"/>
      <c r="DU115" s="1050"/>
      <c r="DV115" s="1052" t="s">
        <v>130</v>
      </c>
      <c r="DW115" s="1053"/>
      <c r="DX115" s="1053"/>
      <c r="DY115" s="1053"/>
      <c r="DZ115" s="1054"/>
    </row>
    <row r="116" spans="1:130" s="246" customFormat="1" ht="26.25" customHeight="1" x14ac:dyDescent="0.15">
      <c r="A116" s="1046"/>
      <c r="B116" s="1047"/>
      <c r="C116" s="1055" t="s">
        <v>476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22</v>
      </c>
      <c r="AB116" s="1049"/>
      <c r="AC116" s="1049"/>
      <c r="AD116" s="1049"/>
      <c r="AE116" s="1050"/>
      <c r="AF116" s="1051">
        <v>24</v>
      </c>
      <c r="AG116" s="1049"/>
      <c r="AH116" s="1049"/>
      <c r="AI116" s="1049"/>
      <c r="AJ116" s="1050"/>
      <c r="AK116" s="1051">
        <v>49</v>
      </c>
      <c r="AL116" s="1049"/>
      <c r="AM116" s="1049"/>
      <c r="AN116" s="1049"/>
      <c r="AO116" s="1050"/>
      <c r="AP116" s="1052">
        <v>0</v>
      </c>
      <c r="AQ116" s="1053"/>
      <c r="AR116" s="1053"/>
      <c r="AS116" s="1053"/>
      <c r="AT116" s="1054"/>
      <c r="AU116" s="990"/>
      <c r="AV116" s="991"/>
      <c r="AW116" s="991"/>
      <c r="AX116" s="991"/>
      <c r="AY116" s="991"/>
      <c r="AZ116" s="1057" t="s">
        <v>477</v>
      </c>
      <c r="BA116" s="1058"/>
      <c r="BB116" s="1058"/>
      <c r="BC116" s="1058"/>
      <c r="BD116" s="1058"/>
      <c r="BE116" s="1058"/>
      <c r="BF116" s="1058"/>
      <c r="BG116" s="1058"/>
      <c r="BH116" s="1058"/>
      <c r="BI116" s="1058"/>
      <c r="BJ116" s="1058"/>
      <c r="BK116" s="1058"/>
      <c r="BL116" s="1058"/>
      <c r="BM116" s="1058"/>
      <c r="BN116" s="1058"/>
      <c r="BO116" s="1058"/>
      <c r="BP116" s="1059"/>
      <c r="BQ116" s="1009" t="s">
        <v>478</v>
      </c>
      <c r="BR116" s="1010"/>
      <c r="BS116" s="1010"/>
      <c r="BT116" s="1010"/>
      <c r="BU116" s="1010"/>
      <c r="BV116" s="1010" t="s">
        <v>458</v>
      </c>
      <c r="BW116" s="1010"/>
      <c r="BX116" s="1010"/>
      <c r="BY116" s="1010"/>
      <c r="BZ116" s="1010"/>
      <c r="CA116" s="1010" t="s">
        <v>454</v>
      </c>
      <c r="CB116" s="1010"/>
      <c r="CC116" s="1010"/>
      <c r="CD116" s="1010"/>
      <c r="CE116" s="1010"/>
      <c r="CF116" s="1004" t="s">
        <v>454</v>
      </c>
      <c r="CG116" s="1005"/>
      <c r="CH116" s="1005"/>
      <c r="CI116" s="1005"/>
      <c r="CJ116" s="1005"/>
      <c r="CK116" s="1035"/>
      <c r="CL116" s="1036"/>
      <c r="CM116" s="1006" t="s">
        <v>479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23382</v>
      </c>
      <c r="DH116" s="1049"/>
      <c r="DI116" s="1049"/>
      <c r="DJ116" s="1049"/>
      <c r="DK116" s="1050"/>
      <c r="DL116" s="1051">
        <v>15340</v>
      </c>
      <c r="DM116" s="1049"/>
      <c r="DN116" s="1049"/>
      <c r="DO116" s="1049"/>
      <c r="DP116" s="1050"/>
      <c r="DQ116" s="1051">
        <v>7546</v>
      </c>
      <c r="DR116" s="1049"/>
      <c r="DS116" s="1049"/>
      <c r="DT116" s="1049"/>
      <c r="DU116" s="1050"/>
      <c r="DV116" s="1052">
        <v>0.1</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480</v>
      </c>
      <c r="Z117" s="976"/>
      <c r="AA117" s="1066">
        <v>3122213</v>
      </c>
      <c r="AB117" s="1067"/>
      <c r="AC117" s="1067"/>
      <c r="AD117" s="1067"/>
      <c r="AE117" s="1068"/>
      <c r="AF117" s="1069">
        <v>3051317</v>
      </c>
      <c r="AG117" s="1067"/>
      <c r="AH117" s="1067"/>
      <c r="AI117" s="1067"/>
      <c r="AJ117" s="1068"/>
      <c r="AK117" s="1069">
        <v>3220693</v>
      </c>
      <c r="AL117" s="1067"/>
      <c r="AM117" s="1067"/>
      <c r="AN117" s="1067"/>
      <c r="AO117" s="1068"/>
      <c r="AP117" s="1070"/>
      <c r="AQ117" s="1071"/>
      <c r="AR117" s="1071"/>
      <c r="AS117" s="1071"/>
      <c r="AT117" s="1072"/>
      <c r="AU117" s="990"/>
      <c r="AV117" s="991"/>
      <c r="AW117" s="991"/>
      <c r="AX117" s="991"/>
      <c r="AY117" s="991"/>
      <c r="AZ117" s="1057" t="s">
        <v>481</v>
      </c>
      <c r="BA117" s="1058"/>
      <c r="BB117" s="1058"/>
      <c r="BC117" s="1058"/>
      <c r="BD117" s="1058"/>
      <c r="BE117" s="1058"/>
      <c r="BF117" s="1058"/>
      <c r="BG117" s="1058"/>
      <c r="BH117" s="1058"/>
      <c r="BI117" s="1058"/>
      <c r="BJ117" s="1058"/>
      <c r="BK117" s="1058"/>
      <c r="BL117" s="1058"/>
      <c r="BM117" s="1058"/>
      <c r="BN117" s="1058"/>
      <c r="BO117" s="1058"/>
      <c r="BP117" s="1059"/>
      <c r="BQ117" s="1009" t="s">
        <v>482</v>
      </c>
      <c r="BR117" s="1010"/>
      <c r="BS117" s="1010"/>
      <c r="BT117" s="1010"/>
      <c r="BU117" s="1010"/>
      <c r="BV117" s="1010" t="s">
        <v>130</v>
      </c>
      <c r="BW117" s="1010"/>
      <c r="BX117" s="1010"/>
      <c r="BY117" s="1010"/>
      <c r="BZ117" s="1010"/>
      <c r="CA117" s="1010" t="s">
        <v>483</v>
      </c>
      <c r="CB117" s="1010"/>
      <c r="CC117" s="1010"/>
      <c r="CD117" s="1010"/>
      <c r="CE117" s="1010"/>
      <c r="CF117" s="1004" t="s">
        <v>454</v>
      </c>
      <c r="CG117" s="1005"/>
      <c r="CH117" s="1005"/>
      <c r="CI117" s="1005"/>
      <c r="CJ117" s="1005"/>
      <c r="CK117" s="1035"/>
      <c r="CL117" s="1036"/>
      <c r="CM117" s="1006" t="s">
        <v>484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482</v>
      </c>
      <c r="DH117" s="1049"/>
      <c r="DI117" s="1049"/>
      <c r="DJ117" s="1049"/>
      <c r="DK117" s="1050"/>
      <c r="DL117" s="1051" t="s">
        <v>459</v>
      </c>
      <c r="DM117" s="1049"/>
      <c r="DN117" s="1049"/>
      <c r="DO117" s="1049"/>
      <c r="DP117" s="1050"/>
      <c r="DQ117" s="1051" t="s">
        <v>455</v>
      </c>
      <c r="DR117" s="1049"/>
      <c r="DS117" s="1049"/>
      <c r="DT117" s="1049"/>
      <c r="DU117" s="1050"/>
      <c r="DV117" s="1052" t="s">
        <v>460</v>
      </c>
      <c r="DW117" s="1053"/>
      <c r="DX117" s="1053"/>
      <c r="DY117" s="1053"/>
      <c r="DZ117" s="1054"/>
    </row>
    <row r="118" spans="1:130" s="246" customFormat="1" ht="26.25" customHeight="1" x14ac:dyDescent="0.15">
      <c r="A118" s="994" t="s">
        <v>443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441</v>
      </c>
      <c r="AB118" s="975"/>
      <c r="AC118" s="975"/>
      <c r="AD118" s="975"/>
      <c r="AE118" s="976"/>
      <c r="AF118" s="974" t="s">
        <v>308</v>
      </c>
      <c r="AG118" s="975"/>
      <c r="AH118" s="975"/>
      <c r="AI118" s="975"/>
      <c r="AJ118" s="976"/>
      <c r="AK118" s="974" t="s">
        <v>307</v>
      </c>
      <c r="AL118" s="975"/>
      <c r="AM118" s="975"/>
      <c r="AN118" s="975"/>
      <c r="AO118" s="976"/>
      <c r="AP118" s="1061" t="s">
        <v>442</v>
      </c>
      <c r="AQ118" s="1062"/>
      <c r="AR118" s="1062"/>
      <c r="AS118" s="1062"/>
      <c r="AT118" s="1063"/>
      <c r="AU118" s="990"/>
      <c r="AV118" s="991"/>
      <c r="AW118" s="991"/>
      <c r="AX118" s="991"/>
      <c r="AY118" s="991"/>
      <c r="AZ118" s="1064" t="s">
        <v>485</v>
      </c>
      <c r="BA118" s="1055"/>
      <c r="BB118" s="1055"/>
      <c r="BC118" s="1055"/>
      <c r="BD118" s="1055"/>
      <c r="BE118" s="1055"/>
      <c r="BF118" s="1055"/>
      <c r="BG118" s="1055"/>
      <c r="BH118" s="1055"/>
      <c r="BI118" s="1055"/>
      <c r="BJ118" s="1055"/>
      <c r="BK118" s="1055"/>
      <c r="BL118" s="1055"/>
      <c r="BM118" s="1055"/>
      <c r="BN118" s="1055"/>
      <c r="BO118" s="1055"/>
      <c r="BP118" s="1056"/>
      <c r="BQ118" s="1087" t="s">
        <v>454</v>
      </c>
      <c r="BR118" s="1088"/>
      <c r="BS118" s="1088"/>
      <c r="BT118" s="1088"/>
      <c r="BU118" s="1088"/>
      <c r="BV118" s="1088" t="s">
        <v>454</v>
      </c>
      <c r="BW118" s="1088"/>
      <c r="BX118" s="1088"/>
      <c r="BY118" s="1088"/>
      <c r="BZ118" s="1088"/>
      <c r="CA118" s="1088" t="s">
        <v>454</v>
      </c>
      <c r="CB118" s="1088"/>
      <c r="CC118" s="1088"/>
      <c r="CD118" s="1088"/>
      <c r="CE118" s="1088"/>
      <c r="CF118" s="1004" t="s">
        <v>454</v>
      </c>
      <c r="CG118" s="1005"/>
      <c r="CH118" s="1005"/>
      <c r="CI118" s="1005"/>
      <c r="CJ118" s="1005"/>
      <c r="CK118" s="1035"/>
      <c r="CL118" s="1036"/>
      <c r="CM118" s="1006" t="s">
        <v>486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454</v>
      </c>
      <c r="DH118" s="1049"/>
      <c r="DI118" s="1049"/>
      <c r="DJ118" s="1049"/>
      <c r="DK118" s="1050"/>
      <c r="DL118" s="1051" t="s">
        <v>470</v>
      </c>
      <c r="DM118" s="1049"/>
      <c r="DN118" s="1049"/>
      <c r="DO118" s="1049"/>
      <c r="DP118" s="1050"/>
      <c r="DQ118" s="1051" t="s">
        <v>483</v>
      </c>
      <c r="DR118" s="1049"/>
      <c r="DS118" s="1049"/>
      <c r="DT118" s="1049"/>
      <c r="DU118" s="1050"/>
      <c r="DV118" s="1052" t="s">
        <v>454</v>
      </c>
      <c r="DW118" s="1053"/>
      <c r="DX118" s="1053"/>
      <c r="DY118" s="1053"/>
      <c r="DZ118" s="1054"/>
    </row>
    <row r="119" spans="1:130" s="246" customFormat="1" ht="26.25" customHeight="1" x14ac:dyDescent="0.15">
      <c r="A119" s="1148" t="s">
        <v>446</v>
      </c>
      <c r="B119" s="1034"/>
      <c r="C119" s="1013" t="s">
        <v>447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482</v>
      </c>
      <c r="AB119" s="982"/>
      <c r="AC119" s="982"/>
      <c r="AD119" s="982"/>
      <c r="AE119" s="983"/>
      <c r="AF119" s="984" t="s">
        <v>454</v>
      </c>
      <c r="AG119" s="982"/>
      <c r="AH119" s="982"/>
      <c r="AI119" s="982"/>
      <c r="AJ119" s="983"/>
      <c r="AK119" s="984" t="s">
        <v>454</v>
      </c>
      <c r="AL119" s="982"/>
      <c r="AM119" s="982"/>
      <c r="AN119" s="982"/>
      <c r="AO119" s="983"/>
      <c r="AP119" s="985" t="s">
        <v>474</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487</v>
      </c>
      <c r="BP119" s="1096"/>
      <c r="BQ119" s="1087">
        <v>37333545</v>
      </c>
      <c r="BR119" s="1088"/>
      <c r="BS119" s="1088"/>
      <c r="BT119" s="1088"/>
      <c r="BU119" s="1088"/>
      <c r="BV119" s="1088">
        <v>37535850</v>
      </c>
      <c r="BW119" s="1088"/>
      <c r="BX119" s="1088"/>
      <c r="BY119" s="1088"/>
      <c r="BZ119" s="1088"/>
      <c r="CA119" s="1088">
        <v>37511513</v>
      </c>
      <c r="CB119" s="1088"/>
      <c r="CC119" s="1088"/>
      <c r="CD119" s="1088"/>
      <c r="CE119" s="1088"/>
      <c r="CF119" s="1089"/>
      <c r="CG119" s="1090"/>
      <c r="CH119" s="1090"/>
      <c r="CI119" s="1090"/>
      <c r="CJ119" s="1091"/>
      <c r="CK119" s="1037"/>
      <c r="CL119" s="1038"/>
      <c r="CM119" s="1092" t="s">
        <v>488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478</v>
      </c>
      <c r="DH119" s="1074"/>
      <c r="DI119" s="1074"/>
      <c r="DJ119" s="1074"/>
      <c r="DK119" s="1075"/>
      <c r="DL119" s="1073" t="s">
        <v>466</v>
      </c>
      <c r="DM119" s="1074"/>
      <c r="DN119" s="1074"/>
      <c r="DO119" s="1074"/>
      <c r="DP119" s="1075"/>
      <c r="DQ119" s="1073" t="s">
        <v>482</v>
      </c>
      <c r="DR119" s="1074"/>
      <c r="DS119" s="1074"/>
      <c r="DT119" s="1074"/>
      <c r="DU119" s="1075"/>
      <c r="DV119" s="1076" t="s">
        <v>482</v>
      </c>
      <c r="DW119" s="1077"/>
      <c r="DX119" s="1077"/>
      <c r="DY119" s="1077"/>
      <c r="DZ119" s="1078"/>
    </row>
    <row r="120" spans="1:130" s="246" customFormat="1" ht="26.25" customHeight="1" x14ac:dyDescent="0.15">
      <c r="A120" s="1149"/>
      <c r="B120" s="1036"/>
      <c r="C120" s="1006" t="s">
        <v>452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454</v>
      </c>
      <c r="AB120" s="1049"/>
      <c r="AC120" s="1049"/>
      <c r="AD120" s="1049"/>
      <c r="AE120" s="1050"/>
      <c r="AF120" s="1051" t="s">
        <v>458</v>
      </c>
      <c r="AG120" s="1049"/>
      <c r="AH120" s="1049"/>
      <c r="AI120" s="1049"/>
      <c r="AJ120" s="1050"/>
      <c r="AK120" s="1051" t="s">
        <v>454</v>
      </c>
      <c r="AL120" s="1049"/>
      <c r="AM120" s="1049"/>
      <c r="AN120" s="1049"/>
      <c r="AO120" s="1050"/>
      <c r="AP120" s="1052" t="s">
        <v>130</v>
      </c>
      <c r="AQ120" s="1053"/>
      <c r="AR120" s="1053"/>
      <c r="AS120" s="1053"/>
      <c r="AT120" s="1054"/>
      <c r="AU120" s="1079" t="s">
        <v>489</v>
      </c>
      <c r="AV120" s="1080"/>
      <c r="AW120" s="1080"/>
      <c r="AX120" s="1080"/>
      <c r="AY120" s="1081"/>
      <c r="AZ120" s="1030" t="s">
        <v>490</v>
      </c>
      <c r="BA120" s="979"/>
      <c r="BB120" s="979"/>
      <c r="BC120" s="979"/>
      <c r="BD120" s="979"/>
      <c r="BE120" s="979"/>
      <c r="BF120" s="979"/>
      <c r="BG120" s="979"/>
      <c r="BH120" s="979"/>
      <c r="BI120" s="979"/>
      <c r="BJ120" s="979"/>
      <c r="BK120" s="979"/>
      <c r="BL120" s="979"/>
      <c r="BM120" s="979"/>
      <c r="BN120" s="979"/>
      <c r="BO120" s="979"/>
      <c r="BP120" s="980"/>
      <c r="BQ120" s="1016">
        <v>3232467</v>
      </c>
      <c r="BR120" s="1017"/>
      <c r="BS120" s="1017"/>
      <c r="BT120" s="1017"/>
      <c r="BU120" s="1017"/>
      <c r="BV120" s="1017">
        <v>2380975</v>
      </c>
      <c r="BW120" s="1017"/>
      <c r="BX120" s="1017"/>
      <c r="BY120" s="1017"/>
      <c r="BZ120" s="1017"/>
      <c r="CA120" s="1017">
        <v>1804341</v>
      </c>
      <c r="CB120" s="1017"/>
      <c r="CC120" s="1017"/>
      <c r="CD120" s="1017"/>
      <c r="CE120" s="1017"/>
      <c r="CF120" s="1031">
        <v>18.600000000000001</v>
      </c>
      <c r="CG120" s="1032"/>
      <c r="CH120" s="1032"/>
      <c r="CI120" s="1032"/>
      <c r="CJ120" s="1032"/>
      <c r="CK120" s="1097" t="s">
        <v>491</v>
      </c>
      <c r="CL120" s="1098"/>
      <c r="CM120" s="1098"/>
      <c r="CN120" s="1098"/>
      <c r="CO120" s="1099"/>
      <c r="CP120" s="1105" t="s">
        <v>492</v>
      </c>
      <c r="CQ120" s="1106"/>
      <c r="CR120" s="1106"/>
      <c r="CS120" s="1106"/>
      <c r="CT120" s="1106"/>
      <c r="CU120" s="1106"/>
      <c r="CV120" s="1106"/>
      <c r="CW120" s="1106"/>
      <c r="CX120" s="1106"/>
      <c r="CY120" s="1106"/>
      <c r="CZ120" s="1106"/>
      <c r="DA120" s="1106"/>
      <c r="DB120" s="1106"/>
      <c r="DC120" s="1106"/>
      <c r="DD120" s="1106"/>
      <c r="DE120" s="1106"/>
      <c r="DF120" s="1107"/>
      <c r="DG120" s="1016">
        <v>6315728</v>
      </c>
      <c r="DH120" s="1017"/>
      <c r="DI120" s="1017"/>
      <c r="DJ120" s="1017"/>
      <c r="DK120" s="1017"/>
      <c r="DL120" s="1017">
        <v>6350562</v>
      </c>
      <c r="DM120" s="1017"/>
      <c r="DN120" s="1017"/>
      <c r="DO120" s="1017"/>
      <c r="DP120" s="1017"/>
      <c r="DQ120" s="1017">
        <v>6175977</v>
      </c>
      <c r="DR120" s="1017"/>
      <c r="DS120" s="1017"/>
      <c r="DT120" s="1017"/>
      <c r="DU120" s="1017"/>
      <c r="DV120" s="1018">
        <v>63.7</v>
      </c>
      <c r="DW120" s="1018"/>
      <c r="DX120" s="1018"/>
      <c r="DY120" s="1018"/>
      <c r="DZ120" s="1019"/>
    </row>
    <row r="121" spans="1:130" s="246" customFormat="1" ht="26.25" customHeight="1" x14ac:dyDescent="0.15">
      <c r="A121" s="1149"/>
      <c r="B121" s="1036"/>
      <c r="C121" s="1057" t="s">
        <v>493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541</v>
      </c>
      <c r="AB121" s="1049"/>
      <c r="AC121" s="1049"/>
      <c r="AD121" s="1049"/>
      <c r="AE121" s="1050"/>
      <c r="AF121" s="1051">
        <v>541</v>
      </c>
      <c r="AG121" s="1049"/>
      <c r="AH121" s="1049"/>
      <c r="AI121" s="1049"/>
      <c r="AJ121" s="1050"/>
      <c r="AK121" s="1051" t="s">
        <v>454</v>
      </c>
      <c r="AL121" s="1049"/>
      <c r="AM121" s="1049"/>
      <c r="AN121" s="1049"/>
      <c r="AO121" s="1050"/>
      <c r="AP121" s="1052" t="s">
        <v>483</v>
      </c>
      <c r="AQ121" s="1053"/>
      <c r="AR121" s="1053"/>
      <c r="AS121" s="1053"/>
      <c r="AT121" s="1054"/>
      <c r="AU121" s="1082"/>
      <c r="AV121" s="1083"/>
      <c r="AW121" s="1083"/>
      <c r="AX121" s="1083"/>
      <c r="AY121" s="1084"/>
      <c r="AZ121" s="1039" t="s">
        <v>494</v>
      </c>
      <c r="BA121" s="1040"/>
      <c r="BB121" s="1040"/>
      <c r="BC121" s="1040"/>
      <c r="BD121" s="1040"/>
      <c r="BE121" s="1040"/>
      <c r="BF121" s="1040"/>
      <c r="BG121" s="1040"/>
      <c r="BH121" s="1040"/>
      <c r="BI121" s="1040"/>
      <c r="BJ121" s="1040"/>
      <c r="BK121" s="1040"/>
      <c r="BL121" s="1040"/>
      <c r="BM121" s="1040"/>
      <c r="BN121" s="1040"/>
      <c r="BO121" s="1040"/>
      <c r="BP121" s="1041"/>
      <c r="BQ121" s="1009">
        <v>668696</v>
      </c>
      <c r="BR121" s="1010"/>
      <c r="BS121" s="1010"/>
      <c r="BT121" s="1010"/>
      <c r="BU121" s="1010"/>
      <c r="BV121" s="1010">
        <v>605611</v>
      </c>
      <c r="BW121" s="1010"/>
      <c r="BX121" s="1010"/>
      <c r="BY121" s="1010"/>
      <c r="BZ121" s="1010"/>
      <c r="CA121" s="1010">
        <v>561154</v>
      </c>
      <c r="CB121" s="1010"/>
      <c r="CC121" s="1010"/>
      <c r="CD121" s="1010"/>
      <c r="CE121" s="1010"/>
      <c r="CF121" s="1004">
        <v>5.8</v>
      </c>
      <c r="CG121" s="1005"/>
      <c r="CH121" s="1005"/>
      <c r="CI121" s="1005"/>
      <c r="CJ121" s="1005"/>
      <c r="CK121" s="1100"/>
      <c r="CL121" s="1101"/>
      <c r="CM121" s="1101"/>
      <c r="CN121" s="1101"/>
      <c r="CO121" s="1102"/>
      <c r="CP121" s="1110" t="s">
        <v>495</v>
      </c>
      <c r="CQ121" s="1111"/>
      <c r="CR121" s="1111"/>
      <c r="CS121" s="1111"/>
      <c r="CT121" s="1111"/>
      <c r="CU121" s="1111"/>
      <c r="CV121" s="1111"/>
      <c r="CW121" s="1111"/>
      <c r="CX121" s="1111"/>
      <c r="CY121" s="1111"/>
      <c r="CZ121" s="1111"/>
      <c r="DA121" s="1111"/>
      <c r="DB121" s="1111"/>
      <c r="DC121" s="1111"/>
      <c r="DD121" s="1111"/>
      <c r="DE121" s="1111"/>
      <c r="DF121" s="1112"/>
      <c r="DG121" s="1009">
        <v>4109537</v>
      </c>
      <c r="DH121" s="1010"/>
      <c r="DI121" s="1010"/>
      <c r="DJ121" s="1010"/>
      <c r="DK121" s="1010"/>
      <c r="DL121" s="1010">
        <v>4149391</v>
      </c>
      <c r="DM121" s="1010"/>
      <c r="DN121" s="1010"/>
      <c r="DO121" s="1010"/>
      <c r="DP121" s="1010"/>
      <c r="DQ121" s="1010">
        <v>4199361</v>
      </c>
      <c r="DR121" s="1010"/>
      <c r="DS121" s="1010"/>
      <c r="DT121" s="1010"/>
      <c r="DU121" s="1010"/>
      <c r="DV121" s="1011">
        <v>43.3</v>
      </c>
      <c r="DW121" s="1011"/>
      <c r="DX121" s="1011"/>
      <c r="DY121" s="1011"/>
      <c r="DZ121" s="1012"/>
    </row>
    <row r="122" spans="1:130" s="246" customFormat="1" ht="26.25" customHeight="1" x14ac:dyDescent="0.15">
      <c r="A122" s="1149"/>
      <c r="B122" s="1036"/>
      <c r="C122" s="1006" t="s">
        <v>469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483</v>
      </c>
      <c r="AB122" s="1049"/>
      <c r="AC122" s="1049"/>
      <c r="AD122" s="1049"/>
      <c r="AE122" s="1050"/>
      <c r="AF122" s="1051" t="s">
        <v>454</v>
      </c>
      <c r="AG122" s="1049"/>
      <c r="AH122" s="1049"/>
      <c r="AI122" s="1049"/>
      <c r="AJ122" s="1050"/>
      <c r="AK122" s="1051" t="s">
        <v>454</v>
      </c>
      <c r="AL122" s="1049"/>
      <c r="AM122" s="1049"/>
      <c r="AN122" s="1049"/>
      <c r="AO122" s="1050"/>
      <c r="AP122" s="1052" t="s">
        <v>496</v>
      </c>
      <c r="AQ122" s="1053"/>
      <c r="AR122" s="1053"/>
      <c r="AS122" s="1053"/>
      <c r="AT122" s="1054"/>
      <c r="AU122" s="1082"/>
      <c r="AV122" s="1083"/>
      <c r="AW122" s="1083"/>
      <c r="AX122" s="1083"/>
      <c r="AY122" s="1084"/>
      <c r="AZ122" s="1064" t="s">
        <v>497</v>
      </c>
      <c r="BA122" s="1055"/>
      <c r="BB122" s="1055"/>
      <c r="BC122" s="1055"/>
      <c r="BD122" s="1055"/>
      <c r="BE122" s="1055"/>
      <c r="BF122" s="1055"/>
      <c r="BG122" s="1055"/>
      <c r="BH122" s="1055"/>
      <c r="BI122" s="1055"/>
      <c r="BJ122" s="1055"/>
      <c r="BK122" s="1055"/>
      <c r="BL122" s="1055"/>
      <c r="BM122" s="1055"/>
      <c r="BN122" s="1055"/>
      <c r="BO122" s="1055"/>
      <c r="BP122" s="1056"/>
      <c r="BQ122" s="1087">
        <v>24419879</v>
      </c>
      <c r="BR122" s="1088"/>
      <c r="BS122" s="1088"/>
      <c r="BT122" s="1088"/>
      <c r="BU122" s="1088"/>
      <c r="BV122" s="1088">
        <v>23996404</v>
      </c>
      <c r="BW122" s="1088"/>
      <c r="BX122" s="1088"/>
      <c r="BY122" s="1088"/>
      <c r="BZ122" s="1088"/>
      <c r="CA122" s="1088">
        <v>24076163</v>
      </c>
      <c r="CB122" s="1088"/>
      <c r="CC122" s="1088"/>
      <c r="CD122" s="1088"/>
      <c r="CE122" s="1088"/>
      <c r="CF122" s="1108">
        <v>248.2</v>
      </c>
      <c r="CG122" s="1109"/>
      <c r="CH122" s="1109"/>
      <c r="CI122" s="1109"/>
      <c r="CJ122" s="1109"/>
      <c r="CK122" s="1100"/>
      <c r="CL122" s="1101"/>
      <c r="CM122" s="1101"/>
      <c r="CN122" s="1101"/>
      <c r="CO122" s="1102"/>
      <c r="CP122" s="1110" t="s">
        <v>417</v>
      </c>
      <c r="CQ122" s="1111"/>
      <c r="CR122" s="1111"/>
      <c r="CS122" s="1111"/>
      <c r="CT122" s="1111"/>
      <c r="CU122" s="1111"/>
      <c r="CV122" s="1111"/>
      <c r="CW122" s="1111"/>
      <c r="CX122" s="1111"/>
      <c r="CY122" s="1111"/>
      <c r="CZ122" s="1111"/>
      <c r="DA122" s="1111"/>
      <c r="DB122" s="1111"/>
      <c r="DC122" s="1111"/>
      <c r="DD122" s="1111"/>
      <c r="DE122" s="1111"/>
      <c r="DF122" s="1112"/>
      <c r="DG122" s="1009">
        <v>2248723</v>
      </c>
      <c r="DH122" s="1010"/>
      <c r="DI122" s="1010"/>
      <c r="DJ122" s="1010"/>
      <c r="DK122" s="1010"/>
      <c r="DL122" s="1010">
        <v>2122421</v>
      </c>
      <c r="DM122" s="1010"/>
      <c r="DN122" s="1010"/>
      <c r="DO122" s="1010"/>
      <c r="DP122" s="1010"/>
      <c r="DQ122" s="1010">
        <v>2007526</v>
      </c>
      <c r="DR122" s="1010"/>
      <c r="DS122" s="1010"/>
      <c r="DT122" s="1010"/>
      <c r="DU122" s="1010"/>
      <c r="DV122" s="1011">
        <v>20.7</v>
      </c>
      <c r="DW122" s="1011"/>
      <c r="DX122" s="1011"/>
      <c r="DY122" s="1011"/>
      <c r="DZ122" s="1012"/>
    </row>
    <row r="123" spans="1:130" s="246" customFormat="1" ht="26.25" customHeight="1" x14ac:dyDescent="0.15">
      <c r="A123" s="1149"/>
      <c r="B123" s="1036"/>
      <c r="C123" s="1006" t="s">
        <v>479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8290</v>
      </c>
      <c r="AB123" s="1049"/>
      <c r="AC123" s="1049"/>
      <c r="AD123" s="1049"/>
      <c r="AE123" s="1050"/>
      <c r="AF123" s="1051">
        <v>8042</v>
      </c>
      <c r="AG123" s="1049"/>
      <c r="AH123" s="1049"/>
      <c r="AI123" s="1049"/>
      <c r="AJ123" s="1050"/>
      <c r="AK123" s="1051">
        <v>7794</v>
      </c>
      <c r="AL123" s="1049"/>
      <c r="AM123" s="1049"/>
      <c r="AN123" s="1049"/>
      <c r="AO123" s="1050"/>
      <c r="AP123" s="1052">
        <v>0.1</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498</v>
      </c>
      <c r="BP123" s="1096"/>
      <c r="BQ123" s="1155">
        <v>28321042</v>
      </c>
      <c r="BR123" s="1156"/>
      <c r="BS123" s="1156"/>
      <c r="BT123" s="1156"/>
      <c r="BU123" s="1156"/>
      <c r="BV123" s="1156">
        <v>26982990</v>
      </c>
      <c r="BW123" s="1156"/>
      <c r="BX123" s="1156"/>
      <c r="BY123" s="1156"/>
      <c r="BZ123" s="1156"/>
      <c r="CA123" s="1156">
        <v>26441658</v>
      </c>
      <c r="CB123" s="1156"/>
      <c r="CC123" s="1156"/>
      <c r="CD123" s="1156"/>
      <c r="CE123" s="1156"/>
      <c r="CF123" s="1089"/>
      <c r="CG123" s="1090"/>
      <c r="CH123" s="1090"/>
      <c r="CI123" s="1090"/>
      <c r="CJ123" s="1091"/>
      <c r="CK123" s="1100"/>
      <c r="CL123" s="1101"/>
      <c r="CM123" s="1101"/>
      <c r="CN123" s="1101"/>
      <c r="CO123" s="1102"/>
      <c r="CP123" s="1110" t="s">
        <v>499</v>
      </c>
      <c r="CQ123" s="1111"/>
      <c r="CR123" s="1111"/>
      <c r="CS123" s="1111"/>
      <c r="CT123" s="1111"/>
      <c r="CU123" s="1111"/>
      <c r="CV123" s="1111"/>
      <c r="CW123" s="1111"/>
      <c r="CX123" s="1111"/>
      <c r="CY123" s="1111"/>
      <c r="CZ123" s="1111"/>
      <c r="DA123" s="1111"/>
      <c r="DB123" s="1111"/>
      <c r="DC123" s="1111"/>
      <c r="DD123" s="1111"/>
      <c r="DE123" s="1111"/>
      <c r="DF123" s="1112"/>
      <c r="DG123" s="1048">
        <v>238568</v>
      </c>
      <c r="DH123" s="1049"/>
      <c r="DI123" s="1049"/>
      <c r="DJ123" s="1049"/>
      <c r="DK123" s="1050"/>
      <c r="DL123" s="1051">
        <v>1646486</v>
      </c>
      <c r="DM123" s="1049"/>
      <c r="DN123" s="1049"/>
      <c r="DO123" s="1049"/>
      <c r="DP123" s="1050"/>
      <c r="DQ123" s="1051">
        <v>1714180</v>
      </c>
      <c r="DR123" s="1049"/>
      <c r="DS123" s="1049"/>
      <c r="DT123" s="1049"/>
      <c r="DU123" s="1050"/>
      <c r="DV123" s="1052">
        <v>17.7</v>
      </c>
      <c r="DW123" s="1053"/>
      <c r="DX123" s="1053"/>
      <c r="DY123" s="1053"/>
      <c r="DZ123" s="1054"/>
    </row>
    <row r="124" spans="1:130" s="246" customFormat="1" ht="26.25" customHeight="1" thickBot="1" x14ac:dyDescent="0.2">
      <c r="A124" s="1149"/>
      <c r="B124" s="1036"/>
      <c r="C124" s="1006" t="s">
        <v>484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478</v>
      </c>
      <c r="AB124" s="1049"/>
      <c r="AC124" s="1049"/>
      <c r="AD124" s="1049"/>
      <c r="AE124" s="1050"/>
      <c r="AF124" s="1051" t="s">
        <v>454</v>
      </c>
      <c r="AG124" s="1049"/>
      <c r="AH124" s="1049"/>
      <c r="AI124" s="1049"/>
      <c r="AJ124" s="1050"/>
      <c r="AK124" s="1051" t="s">
        <v>454</v>
      </c>
      <c r="AL124" s="1049"/>
      <c r="AM124" s="1049"/>
      <c r="AN124" s="1049"/>
      <c r="AO124" s="1050"/>
      <c r="AP124" s="1052" t="s">
        <v>459</v>
      </c>
      <c r="AQ124" s="1053"/>
      <c r="AR124" s="1053"/>
      <c r="AS124" s="1053"/>
      <c r="AT124" s="1054"/>
      <c r="AU124" s="1151" t="s">
        <v>500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89.4</v>
      </c>
      <c r="BR124" s="1118"/>
      <c r="BS124" s="1118"/>
      <c r="BT124" s="1118"/>
      <c r="BU124" s="1118"/>
      <c r="BV124" s="1118">
        <v>106.5</v>
      </c>
      <c r="BW124" s="1118"/>
      <c r="BX124" s="1118"/>
      <c r="BY124" s="1118"/>
      <c r="BZ124" s="1118"/>
      <c r="CA124" s="1118">
        <v>114.1</v>
      </c>
      <c r="CB124" s="1118"/>
      <c r="CC124" s="1118"/>
      <c r="CD124" s="1118"/>
      <c r="CE124" s="1118"/>
      <c r="CF124" s="1119"/>
      <c r="CG124" s="1120"/>
      <c r="CH124" s="1120"/>
      <c r="CI124" s="1120"/>
      <c r="CJ124" s="1121"/>
      <c r="CK124" s="1103"/>
      <c r="CL124" s="1103"/>
      <c r="CM124" s="1103"/>
      <c r="CN124" s="1103"/>
      <c r="CO124" s="1104"/>
      <c r="CP124" s="1110" t="s">
        <v>501</v>
      </c>
      <c r="CQ124" s="1111"/>
      <c r="CR124" s="1111"/>
      <c r="CS124" s="1111"/>
      <c r="CT124" s="1111"/>
      <c r="CU124" s="1111"/>
      <c r="CV124" s="1111"/>
      <c r="CW124" s="1111"/>
      <c r="CX124" s="1111"/>
      <c r="CY124" s="1111"/>
      <c r="CZ124" s="1111"/>
      <c r="DA124" s="1111"/>
      <c r="DB124" s="1111"/>
      <c r="DC124" s="1111"/>
      <c r="DD124" s="1111"/>
      <c r="DE124" s="1111"/>
      <c r="DF124" s="1112"/>
      <c r="DG124" s="1095">
        <v>1884431</v>
      </c>
      <c r="DH124" s="1074"/>
      <c r="DI124" s="1074"/>
      <c r="DJ124" s="1074"/>
      <c r="DK124" s="1075"/>
      <c r="DL124" s="1073">
        <v>341132</v>
      </c>
      <c r="DM124" s="1074"/>
      <c r="DN124" s="1074"/>
      <c r="DO124" s="1074"/>
      <c r="DP124" s="1075"/>
      <c r="DQ124" s="1073">
        <v>353742</v>
      </c>
      <c r="DR124" s="1074"/>
      <c r="DS124" s="1074"/>
      <c r="DT124" s="1074"/>
      <c r="DU124" s="1075"/>
      <c r="DV124" s="1076">
        <v>3.6</v>
      </c>
      <c r="DW124" s="1077"/>
      <c r="DX124" s="1077"/>
      <c r="DY124" s="1077"/>
      <c r="DZ124" s="1078"/>
    </row>
    <row r="125" spans="1:130" s="246" customFormat="1" ht="26.25" customHeight="1" x14ac:dyDescent="0.15">
      <c r="A125" s="1149"/>
      <c r="B125" s="1036"/>
      <c r="C125" s="1006" t="s">
        <v>486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454</v>
      </c>
      <c r="AB125" s="1049"/>
      <c r="AC125" s="1049"/>
      <c r="AD125" s="1049"/>
      <c r="AE125" s="1050"/>
      <c r="AF125" s="1051" t="s">
        <v>454</v>
      </c>
      <c r="AG125" s="1049"/>
      <c r="AH125" s="1049"/>
      <c r="AI125" s="1049"/>
      <c r="AJ125" s="1050"/>
      <c r="AK125" s="1051" t="s">
        <v>454</v>
      </c>
      <c r="AL125" s="1049"/>
      <c r="AM125" s="1049"/>
      <c r="AN125" s="1049"/>
      <c r="AO125" s="1050"/>
      <c r="AP125" s="1052" t="s">
        <v>478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502</v>
      </c>
      <c r="CL125" s="1098"/>
      <c r="CM125" s="1098"/>
      <c r="CN125" s="1098"/>
      <c r="CO125" s="1099"/>
      <c r="CP125" s="1030" t="s">
        <v>503</v>
      </c>
      <c r="CQ125" s="979"/>
      <c r="CR125" s="979"/>
      <c r="CS125" s="979"/>
      <c r="CT125" s="979"/>
      <c r="CU125" s="979"/>
      <c r="CV125" s="979"/>
      <c r="CW125" s="979"/>
      <c r="CX125" s="979"/>
      <c r="CY125" s="979"/>
      <c r="CZ125" s="979"/>
      <c r="DA125" s="979"/>
      <c r="DB125" s="979"/>
      <c r="DC125" s="979"/>
      <c r="DD125" s="979"/>
      <c r="DE125" s="979"/>
      <c r="DF125" s="980"/>
      <c r="DG125" s="1016" t="s">
        <v>454</v>
      </c>
      <c r="DH125" s="1017"/>
      <c r="DI125" s="1017"/>
      <c r="DJ125" s="1017"/>
      <c r="DK125" s="1017"/>
      <c r="DL125" s="1017" t="s">
        <v>422</v>
      </c>
      <c r="DM125" s="1017"/>
      <c r="DN125" s="1017"/>
      <c r="DO125" s="1017"/>
      <c r="DP125" s="1017"/>
      <c r="DQ125" s="1017" t="s">
        <v>454</v>
      </c>
      <c r="DR125" s="1017"/>
      <c r="DS125" s="1017"/>
      <c r="DT125" s="1017"/>
      <c r="DU125" s="1017"/>
      <c r="DV125" s="1018" t="s">
        <v>460</v>
      </c>
      <c r="DW125" s="1018"/>
      <c r="DX125" s="1018"/>
      <c r="DY125" s="1018"/>
      <c r="DZ125" s="1019"/>
    </row>
    <row r="126" spans="1:130" s="246" customFormat="1" ht="26.25" customHeight="1" thickBot="1" x14ac:dyDescent="0.2">
      <c r="A126" s="1149"/>
      <c r="B126" s="1036"/>
      <c r="C126" s="1006" t="s">
        <v>488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454</v>
      </c>
      <c r="AB126" s="1049"/>
      <c r="AC126" s="1049"/>
      <c r="AD126" s="1049"/>
      <c r="AE126" s="1050"/>
      <c r="AF126" s="1051" t="s">
        <v>458</v>
      </c>
      <c r="AG126" s="1049"/>
      <c r="AH126" s="1049"/>
      <c r="AI126" s="1049"/>
      <c r="AJ126" s="1050"/>
      <c r="AK126" s="1051" t="s">
        <v>483</v>
      </c>
      <c r="AL126" s="1049"/>
      <c r="AM126" s="1049"/>
      <c r="AN126" s="1049"/>
      <c r="AO126" s="1050"/>
      <c r="AP126" s="1052" t="s">
        <v>454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504</v>
      </c>
      <c r="CQ126" s="1040"/>
      <c r="CR126" s="1040"/>
      <c r="CS126" s="1040"/>
      <c r="CT126" s="1040"/>
      <c r="CU126" s="1040"/>
      <c r="CV126" s="1040"/>
      <c r="CW126" s="1040"/>
      <c r="CX126" s="1040"/>
      <c r="CY126" s="1040"/>
      <c r="CZ126" s="1040"/>
      <c r="DA126" s="1040"/>
      <c r="DB126" s="1040"/>
      <c r="DC126" s="1040"/>
      <c r="DD126" s="1040"/>
      <c r="DE126" s="1040"/>
      <c r="DF126" s="1041"/>
      <c r="DG126" s="1009" t="s">
        <v>478</v>
      </c>
      <c r="DH126" s="1010"/>
      <c r="DI126" s="1010"/>
      <c r="DJ126" s="1010"/>
      <c r="DK126" s="1010"/>
      <c r="DL126" s="1010" t="s">
        <v>454</v>
      </c>
      <c r="DM126" s="1010"/>
      <c r="DN126" s="1010"/>
      <c r="DO126" s="1010"/>
      <c r="DP126" s="1010"/>
      <c r="DQ126" s="1010" t="s">
        <v>454</v>
      </c>
      <c r="DR126" s="1010"/>
      <c r="DS126" s="1010"/>
      <c r="DT126" s="1010"/>
      <c r="DU126" s="1010"/>
      <c r="DV126" s="1011" t="s">
        <v>454</v>
      </c>
      <c r="DW126" s="1011"/>
      <c r="DX126" s="1011"/>
      <c r="DY126" s="1011"/>
      <c r="DZ126" s="1012"/>
    </row>
    <row r="127" spans="1:130" s="246" customFormat="1" ht="26.25" customHeight="1" x14ac:dyDescent="0.15">
      <c r="A127" s="1150"/>
      <c r="B127" s="1038"/>
      <c r="C127" s="1092" t="s">
        <v>505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13048</v>
      </c>
      <c r="AB127" s="1049"/>
      <c r="AC127" s="1049"/>
      <c r="AD127" s="1049"/>
      <c r="AE127" s="1050"/>
      <c r="AF127" s="1051">
        <v>10087</v>
      </c>
      <c r="AG127" s="1049"/>
      <c r="AH127" s="1049"/>
      <c r="AI127" s="1049"/>
      <c r="AJ127" s="1050"/>
      <c r="AK127" s="1051">
        <v>9038</v>
      </c>
      <c r="AL127" s="1049"/>
      <c r="AM127" s="1049"/>
      <c r="AN127" s="1049"/>
      <c r="AO127" s="1050"/>
      <c r="AP127" s="1052">
        <v>0.1</v>
      </c>
      <c r="AQ127" s="1053"/>
      <c r="AR127" s="1053"/>
      <c r="AS127" s="1053"/>
      <c r="AT127" s="1054"/>
      <c r="AU127" s="282"/>
      <c r="AV127" s="282"/>
      <c r="AW127" s="282"/>
      <c r="AX127" s="1122" t="s">
        <v>506</v>
      </c>
      <c r="AY127" s="1123"/>
      <c r="AZ127" s="1123"/>
      <c r="BA127" s="1123"/>
      <c r="BB127" s="1123"/>
      <c r="BC127" s="1123"/>
      <c r="BD127" s="1123"/>
      <c r="BE127" s="1124"/>
      <c r="BF127" s="1125" t="s">
        <v>507</v>
      </c>
      <c r="BG127" s="1123"/>
      <c r="BH127" s="1123"/>
      <c r="BI127" s="1123"/>
      <c r="BJ127" s="1123"/>
      <c r="BK127" s="1123"/>
      <c r="BL127" s="1124"/>
      <c r="BM127" s="1125" t="s">
        <v>508</v>
      </c>
      <c r="BN127" s="1123"/>
      <c r="BO127" s="1123"/>
      <c r="BP127" s="1123"/>
      <c r="BQ127" s="1123"/>
      <c r="BR127" s="1123"/>
      <c r="BS127" s="1124"/>
      <c r="BT127" s="1125" t="s">
        <v>509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510</v>
      </c>
      <c r="CQ127" s="1040"/>
      <c r="CR127" s="1040"/>
      <c r="CS127" s="1040"/>
      <c r="CT127" s="1040"/>
      <c r="CU127" s="1040"/>
      <c r="CV127" s="1040"/>
      <c r="CW127" s="1040"/>
      <c r="CX127" s="1040"/>
      <c r="CY127" s="1040"/>
      <c r="CZ127" s="1040"/>
      <c r="DA127" s="1040"/>
      <c r="DB127" s="1040"/>
      <c r="DC127" s="1040"/>
      <c r="DD127" s="1040"/>
      <c r="DE127" s="1040"/>
      <c r="DF127" s="1041"/>
      <c r="DG127" s="1009" t="s">
        <v>458</v>
      </c>
      <c r="DH127" s="1010"/>
      <c r="DI127" s="1010"/>
      <c r="DJ127" s="1010"/>
      <c r="DK127" s="1010"/>
      <c r="DL127" s="1010" t="s">
        <v>454</v>
      </c>
      <c r="DM127" s="1010"/>
      <c r="DN127" s="1010"/>
      <c r="DO127" s="1010"/>
      <c r="DP127" s="1010"/>
      <c r="DQ127" s="1010" t="s">
        <v>454</v>
      </c>
      <c r="DR127" s="1010"/>
      <c r="DS127" s="1010"/>
      <c r="DT127" s="1010"/>
      <c r="DU127" s="1010"/>
      <c r="DV127" s="1011" t="s">
        <v>454</v>
      </c>
      <c r="DW127" s="1011"/>
      <c r="DX127" s="1011"/>
      <c r="DY127" s="1011"/>
      <c r="DZ127" s="1012"/>
    </row>
    <row r="128" spans="1:130" s="246" customFormat="1" ht="26.25" customHeight="1" thickBot="1" x14ac:dyDescent="0.2">
      <c r="A128" s="1133" t="s">
        <v>511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512</v>
      </c>
      <c r="X128" s="1135"/>
      <c r="Y128" s="1135"/>
      <c r="Z128" s="1136"/>
      <c r="AA128" s="1137">
        <v>61757</v>
      </c>
      <c r="AB128" s="1138"/>
      <c r="AC128" s="1138"/>
      <c r="AD128" s="1138"/>
      <c r="AE128" s="1139"/>
      <c r="AF128" s="1140">
        <v>68175</v>
      </c>
      <c r="AG128" s="1138"/>
      <c r="AH128" s="1138"/>
      <c r="AI128" s="1138"/>
      <c r="AJ128" s="1139"/>
      <c r="AK128" s="1140">
        <v>68350</v>
      </c>
      <c r="AL128" s="1138"/>
      <c r="AM128" s="1138"/>
      <c r="AN128" s="1138"/>
      <c r="AO128" s="1139"/>
      <c r="AP128" s="1141"/>
      <c r="AQ128" s="1142"/>
      <c r="AR128" s="1142"/>
      <c r="AS128" s="1142"/>
      <c r="AT128" s="1143"/>
      <c r="AU128" s="282"/>
      <c r="AV128" s="282"/>
      <c r="AW128" s="282"/>
      <c r="AX128" s="978" t="s">
        <v>513</v>
      </c>
      <c r="AY128" s="979"/>
      <c r="AZ128" s="979"/>
      <c r="BA128" s="979"/>
      <c r="BB128" s="979"/>
      <c r="BC128" s="979"/>
      <c r="BD128" s="979"/>
      <c r="BE128" s="980"/>
      <c r="BF128" s="1144" t="s">
        <v>454</v>
      </c>
      <c r="BG128" s="1145"/>
      <c r="BH128" s="1145"/>
      <c r="BI128" s="1145"/>
      <c r="BJ128" s="1145"/>
      <c r="BK128" s="1145"/>
      <c r="BL128" s="1146"/>
      <c r="BM128" s="1144">
        <v>13.07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514</v>
      </c>
      <c r="CQ128" s="1127"/>
      <c r="CR128" s="1127"/>
      <c r="CS128" s="1127"/>
      <c r="CT128" s="1127"/>
      <c r="CU128" s="1127"/>
      <c r="CV128" s="1127"/>
      <c r="CW128" s="1127"/>
      <c r="CX128" s="1127"/>
      <c r="CY128" s="1127"/>
      <c r="CZ128" s="1127"/>
      <c r="DA128" s="1127"/>
      <c r="DB128" s="1127"/>
      <c r="DC128" s="1127"/>
      <c r="DD128" s="1127"/>
      <c r="DE128" s="1127"/>
      <c r="DF128" s="1128"/>
      <c r="DG128" s="1129" t="s">
        <v>483</v>
      </c>
      <c r="DH128" s="1130"/>
      <c r="DI128" s="1130"/>
      <c r="DJ128" s="1130"/>
      <c r="DK128" s="1130"/>
      <c r="DL128" s="1130" t="s">
        <v>455</v>
      </c>
      <c r="DM128" s="1130"/>
      <c r="DN128" s="1130"/>
      <c r="DO128" s="1130"/>
      <c r="DP128" s="1130"/>
      <c r="DQ128" s="1130" t="s">
        <v>483</v>
      </c>
      <c r="DR128" s="1130"/>
      <c r="DS128" s="1130"/>
      <c r="DT128" s="1130"/>
      <c r="DU128" s="1130"/>
      <c r="DV128" s="1131" t="s">
        <v>422</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515</v>
      </c>
      <c r="X129" s="1164"/>
      <c r="Y129" s="1164"/>
      <c r="Z129" s="1165"/>
      <c r="AA129" s="1048">
        <v>12226235</v>
      </c>
      <c r="AB129" s="1049"/>
      <c r="AC129" s="1049"/>
      <c r="AD129" s="1049"/>
      <c r="AE129" s="1050"/>
      <c r="AF129" s="1051">
        <v>11988906</v>
      </c>
      <c r="AG129" s="1049"/>
      <c r="AH129" s="1049"/>
      <c r="AI129" s="1049"/>
      <c r="AJ129" s="1050"/>
      <c r="AK129" s="1051">
        <v>11874162</v>
      </c>
      <c r="AL129" s="1049"/>
      <c r="AM129" s="1049"/>
      <c r="AN129" s="1049"/>
      <c r="AO129" s="1050"/>
      <c r="AP129" s="1166"/>
      <c r="AQ129" s="1167"/>
      <c r="AR129" s="1167"/>
      <c r="AS129" s="1167"/>
      <c r="AT129" s="1168"/>
      <c r="AU129" s="284"/>
      <c r="AV129" s="284"/>
      <c r="AW129" s="284"/>
      <c r="AX129" s="1157" t="s">
        <v>516</v>
      </c>
      <c r="AY129" s="1040"/>
      <c r="AZ129" s="1040"/>
      <c r="BA129" s="1040"/>
      <c r="BB129" s="1040"/>
      <c r="BC129" s="1040"/>
      <c r="BD129" s="1040"/>
      <c r="BE129" s="1041"/>
      <c r="BF129" s="1158" t="s">
        <v>454</v>
      </c>
      <c r="BG129" s="1159"/>
      <c r="BH129" s="1159"/>
      <c r="BI129" s="1159"/>
      <c r="BJ129" s="1159"/>
      <c r="BK129" s="1159"/>
      <c r="BL129" s="1160"/>
      <c r="BM129" s="1158">
        <v>18.07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518</v>
      </c>
      <c r="X130" s="1164"/>
      <c r="Y130" s="1164"/>
      <c r="Z130" s="1165"/>
      <c r="AA130" s="1048">
        <v>2149103</v>
      </c>
      <c r="AB130" s="1049"/>
      <c r="AC130" s="1049"/>
      <c r="AD130" s="1049"/>
      <c r="AE130" s="1050"/>
      <c r="AF130" s="1051">
        <v>2084747</v>
      </c>
      <c r="AG130" s="1049"/>
      <c r="AH130" s="1049"/>
      <c r="AI130" s="1049"/>
      <c r="AJ130" s="1050"/>
      <c r="AK130" s="1051">
        <v>2175555</v>
      </c>
      <c r="AL130" s="1049"/>
      <c r="AM130" s="1049"/>
      <c r="AN130" s="1049"/>
      <c r="AO130" s="1050"/>
      <c r="AP130" s="1166"/>
      <c r="AQ130" s="1167"/>
      <c r="AR130" s="1167"/>
      <c r="AS130" s="1167"/>
      <c r="AT130" s="1168"/>
      <c r="AU130" s="284"/>
      <c r="AV130" s="284"/>
      <c r="AW130" s="284"/>
      <c r="AX130" s="1157" t="s">
        <v>519</v>
      </c>
      <c r="AY130" s="1040"/>
      <c r="AZ130" s="1040"/>
      <c r="BA130" s="1040"/>
      <c r="BB130" s="1040"/>
      <c r="BC130" s="1040"/>
      <c r="BD130" s="1040"/>
      <c r="BE130" s="1041"/>
      <c r="BF130" s="1194">
        <v>9.3000000000000007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520</v>
      </c>
      <c r="X131" s="1202"/>
      <c r="Y131" s="1202"/>
      <c r="Z131" s="1203"/>
      <c r="AA131" s="1095">
        <v>10077132</v>
      </c>
      <c r="AB131" s="1074"/>
      <c r="AC131" s="1074"/>
      <c r="AD131" s="1074"/>
      <c r="AE131" s="1075"/>
      <c r="AF131" s="1073">
        <v>9904159</v>
      </c>
      <c r="AG131" s="1074"/>
      <c r="AH131" s="1074"/>
      <c r="AI131" s="1074"/>
      <c r="AJ131" s="1075"/>
      <c r="AK131" s="1073">
        <v>9698607</v>
      </c>
      <c r="AL131" s="1074"/>
      <c r="AM131" s="1074"/>
      <c r="AN131" s="1074"/>
      <c r="AO131" s="1075"/>
      <c r="AP131" s="1204"/>
      <c r="AQ131" s="1205"/>
      <c r="AR131" s="1205"/>
      <c r="AS131" s="1205"/>
      <c r="AT131" s="1206"/>
      <c r="AU131" s="284"/>
      <c r="AV131" s="284"/>
      <c r="AW131" s="284"/>
      <c r="AX131" s="1176" t="s">
        <v>521</v>
      </c>
      <c r="AY131" s="1127"/>
      <c r="AZ131" s="1127"/>
      <c r="BA131" s="1127"/>
      <c r="BB131" s="1127"/>
      <c r="BC131" s="1127"/>
      <c r="BD131" s="1127"/>
      <c r="BE131" s="1128"/>
      <c r="BF131" s="1177">
        <v>114.1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522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523</v>
      </c>
      <c r="W132" s="1187"/>
      <c r="X132" s="1187"/>
      <c r="Y132" s="1187"/>
      <c r="Z132" s="1188"/>
      <c r="AA132" s="1189">
        <v>9.0437735660000005</v>
      </c>
      <c r="AB132" s="1190"/>
      <c r="AC132" s="1190"/>
      <c r="AD132" s="1190"/>
      <c r="AE132" s="1191"/>
      <c r="AF132" s="1192">
        <v>9.0708862809999999</v>
      </c>
      <c r="AG132" s="1190"/>
      <c r="AH132" s="1190"/>
      <c r="AI132" s="1190"/>
      <c r="AJ132" s="1191"/>
      <c r="AK132" s="1192">
        <v>10.071425720000001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524</v>
      </c>
      <c r="W133" s="1170"/>
      <c r="X133" s="1170"/>
      <c r="Y133" s="1170"/>
      <c r="Z133" s="1171"/>
      <c r="AA133" s="1172">
        <v>10.3</v>
      </c>
      <c r="AB133" s="1173"/>
      <c r="AC133" s="1173"/>
      <c r="AD133" s="1173"/>
      <c r="AE133" s="1174"/>
      <c r="AF133" s="1172">
        <v>9.5</v>
      </c>
      <c r="AG133" s="1173"/>
      <c r="AH133" s="1173"/>
      <c r="AI133" s="1173"/>
      <c r="AJ133" s="1174"/>
      <c r="AK133" s="1172">
        <v>9.3000000000000007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x5Ue9rlLj2bWVV3YRVFbNH9qRllbviRKLqtAO0sUFTAmzm1LgxDNJSL3p3iAjct94Nl73BA5UqdxP8tfjtLfg==" saltValue="NAofsJ8E5opk9f036KXA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7xtbBHy0ridjHjTIR9860GaksvTp1c+TgDr4MrgLtRvsN+UqDWDDza+c2NvrZ3UdBF2s3nFr99Q+ZFrQL/Huw==" saltValue="Md0l2ecJIUQioKs6XibQ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GJqju+6g8duYU9kowUvc/PxVYToik5etTnizI/L+uiwK8MmNq+WCrXQPYs8DvWLJZW6cQPgT4vqxr45X+uvBA==" saltValue="Ef1bcKW3eBo8EMiLDAFI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528</v>
      </c>
      <c r="AP7" s="303"/>
      <c r="AQ7" s="304" t="s">
        <v>529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530</v>
      </c>
      <c r="AQ8" s="310" t="s">
        <v>531</v>
      </c>
      <c r="AR8" s="311" t="s">
        <v>532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533</v>
      </c>
      <c r="AL9" s="1213"/>
      <c r="AM9" s="1213"/>
      <c r="AN9" s="1214"/>
      <c r="AO9" s="312">
        <v>2896729</v>
      </c>
      <c r="AP9" s="312">
        <v>109617</v>
      </c>
      <c r="AQ9" s="313">
        <v>90414</v>
      </c>
      <c r="AR9" s="314">
        <v>21.2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534</v>
      </c>
      <c r="AL10" s="1213"/>
      <c r="AM10" s="1213"/>
      <c r="AN10" s="1214"/>
      <c r="AO10" s="315">
        <v>278133</v>
      </c>
      <c r="AP10" s="315">
        <v>10525</v>
      </c>
      <c r="AQ10" s="316">
        <v>7325</v>
      </c>
      <c r="AR10" s="317">
        <v>43.7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535</v>
      </c>
      <c r="AL11" s="1213"/>
      <c r="AM11" s="1213"/>
      <c r="AN11" s="1214"/>
      <c r="AO11" s="315">
        <v>472795</v>
      </c>
      <c r="AP11" s="315">
        <v>17891</v>
      </c>
      <c r="AQ11" s="316">
        <v>9426</v>
      </c>
      <c r="AR11" s="317">
        <v>89.8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536</v>
      </c>
      <c r="AL12" s="1213"/>
      <c r="AM12" s="1213"/>
      <c r="AN12" s="1214"/>
      <c r="AO12" s="315">
        <v>68258</v>
      </c>
      <c r="AP12" s="315">
        <v>2583</v>
      </c>
      <c r="AQ12" s="316">
        <v>1167</v>
      </c>
      <c r="AR12" s="317">
        <v>121.3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537</v>
      </c>
      <c r="AL13" s="1213"/>
      <c r="AM13" s="1213"/>
      <c r="AN13" s="1214"/>
      <c r="AO13" s="315" t="s">
        <v>538</v>
      </c>
      <c r="AP13" s="315" t="s">
        <v>538</v>
      </c>
      <c r="AQ13" s="316">
        <v>3</v>
      </c>
      <c r="AR13" s="317" t="s">
        <v>538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539</v>
      </c>
      <c r="AL14" s="1213"/>
      <c r="AM14" s="1213"/>
      <c r="AN14" s="1214"/>
      <c r="AO14" s="315">
        <v>80339</v>
      </c>
      <c r="AP14" s="315">
        <v>3040</v>
      </c>
      <c r="AQ14" s="316">
        <v>4078</v>
      </c>
      <c r="AR14" s="317">
        <v>-25.5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540</v>
      </c>
      <c r="AL15" s="1213"/>
      <c r="AM15" s="1213"/>
      <c r="AN15" s="1214"/>
      <c r="AO15" s="315">
        <v>50267</v>
      </c>
      <c r="AP15" s="315">
        <v>1902</v>
      </c>
      <c r="AQ15" s="316">
        <v>2195</v>
      </c>
      <c r="AR15" s="317">
        <v>-13.3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541</v>
      </c>
      <c r="AL16" s="1216"/>
      <c r="AM16" s="1216"/>
      <c r="AN16" s="1217"/>
      <c r="AO16" s="315">
        <v>-213945</v>
      </c>
      <c r="AP16" s="315">
        <v>-8096</v>
      </c>
      <c r="AQ16" s="316">
        <v>-8893</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3632576</v>
      </c>
      <c r="AP17" s="315">
        <v>137462</v>
      </c>
      <c r="AQ17" s="316">
        <v>105714</v>
      </c>
      <c r="AR17" s="317">
        <v>30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543</v>
      </c>
      <c r="AP20" s="323" t="s">
        <v>544</v>
      </c>
      <c r="AQ20" s="324" t="s">
        <v>545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546</v>
      </c>
      <c r="AL21" s="1208"/>
      <c r="AM21" s="1208"/>
      <c r="AN21" s="1209"/>
      <c r="AO21" s="327">
        <v>13.06</v>
      </c>
      <c r="AP21" s="328">
        <v>10.07</v>
      </c>
      <c r="AQ21" s="329">
        <v>2.99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547</v>
      </c>
      <c r="AL22" s="1208"/>
      <c r="AM22" s="1208"/>
      <c r="AN22" s="1209"/>
      <c r="AO22" s="332">
        <v>96</v>
      </c>
      <c r="AP22" s="333">
        <v>97.6</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528</v>
      </c>
      <c r="AP30" s="303"/>
      <c r="AQ30" s="304" t="s">
        <v>529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530</v>
      </c>
      <c r="AQ31" s="310" t="s">
        <v>531</v>
      </c>
      <c r="AR31" s="311" t="s">
        <v>532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551</v>
      </c>
      <c r="AL32" s="1224"/>
      <c r="AM32" s="1224"/>
      <c r="AN32" s="1225"/>
      <c r="AO32" s="342">
        <v>2122159</v>
      </c>
      <c r="AP32" s="342">
        <v>80306</v>
      </c>
      <c r="AQ32" s="343">
        <v>67110</v>
      </c>
      <c r="AR32" s="344">
        <v>19.7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552</v>
      </c>
      <c r="AL33" s="1224"/>
      <c r="AM33" s="1224"/>
      <c r="AN33" s="1225"/>
      <c r="AO33" s="342" t="s">
        <v>538</v>
      </c>
      <c r="AP33" s="342" t="s">
        <v>538</v>
      </c>
      <c r="AQ33" s="343" t="s">
        <v>538</v>
      </c>
      <c r="AR33" s="344" t="s">
        <v>538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553</v>
      </c>
      <c r="AL34" s="1224"/>
      <c r="AM34" s="1224"/>
      <c r="AN34" s="1225"/>
      <c r="AO34" s="342" t="s">
        <v>538</v>
      </c>
      <c r="AP34" s="342" t="s">
        <v>538</v>
      </c>
      <c r="AQ34" s="343">
        <v>6</v>
      </c>
      <c r="AR34" s="344" t="s">
        <v>538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554</v>
      </c>
      <c r="AL35" s="1224"/>
      <c r="AM35" s="1224"/>
      <c r="AN35" s="1225"/>
      <c r="AO35" s="342">
        <v>1074944</v>
      </c>
      <c r="AP35" s="342">
        <v>40678</v>
      </c>
      <c r="AQ35" s="343">
        <v>17795</v>
      </c>
      <c r="AR35" s="344">
        <v>128.6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555</v>
      </c>
      <c r="AL36" s="1224"/>
      <c r="AM36" s="1224"/>
      <c r="AN36" s="1225"/>
      <c r="AO36" s="342">
        <v>6709</v>
      </c>
      <c r="AP36" s="342">
        <v>254</v>
      </c>
      <c r="AQ36" s="343">
        <v>2500</v>
      </c>
      <c r="AR36" s="344">
        <v>-89.8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556</v>
      </c>
      <c r="AL37" s="1224"/>
      <c r="AM37" s="1224"/>
      <c r="AN37" s="1225"/>
      <c r="AO37" s="342">
        <v>16832</v>
      </c>
      <c r="AP37" s="342">
        <v>637</v>
      </c>
      <c r="AQ37" s="343">
        <v>1001</v>
      </c>
      <c r="AR37" s="344">
        <v>-36.4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557</v>
      </c>
      <c r="AL38" s="1227"/>
      <c r="AM38" s="1227"/>
      <c r="AN38" s="1228"/>
      <c r="AO38" s="345">
        <v>49</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558</v>
      </c>
      <c r="AL39" s="1227"/>
      <c r="AM39" s="1227"/>
      <c r="AN39" s="1228"/>
      <c r="AO39" s="342">
        <v>-68350</v>
      </c>
      <c r="AP39" s="342">
        <v>-2586</v>
      </c>
      <c r="AQ39" s="343">
        <v>-3748</v>
      </c>
      <c r="AR39" s="344">
        <v>-31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559</v>
      </c>
      <c r="AL40" s="1224"/>
      <c r="AM40" s="1224"/>
      <c r="AN40" s="1225"/>
      <c r="AO40" s="342">
        <v>-2175555</v>
      </c>
      <c r="AP40" s="342">
        <v>-82326</v>
      </c>
      <c r="AQ40" s="343">
        <v>-58908</v>
      </c>
      <c r="AR40" s="344">
        <v>39.799999999999997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976788</v>
      </c>
      <c r="AP41" s="342">
        <v>36963</v>
      </c>
      <c r="AQ41" s="343">
        <v>25761</v>
      </c>
      <c r="AR41" s="344">
        <v>43.5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528</v>
      </c>
      <c r="AN49" s="1220" t="s">
        <v>563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564</v>
      </c>
      <c r="AO50" s="359" t="s">
        <v>565</v>
      </c>
      <c r="AP50" s="360" t="s">
        <v>566</v>
      </c>
      <c r="AQ50" s="361" t="s">
        <v>567</v>
      </c>
      <c r="AR50" s="362" t="s">
        <v>568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569</v>
      </c>
      <c r="AL51" s="355"/>
      <c r="AM51" s="363">
        <v>1582770</v>
      </c>
      <c r="AN51" s="364">
        <v>55334</v>
      </c>
      <c r="AO51" s="365">
        <v>-25</v>
      </c>
      <c r="AP51" s="366">
        <v>106614</v>
      </c>
      <c r="AQ51" s="367">
        <v>17.2</v>
      </c>
      <c r="AR51" s="368">
        <v>-42.2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570</v>
      </c>
      <c r="AM52" s="371">
        <v>780838</v>
      </c>
      <c r="AN52" s="372">
        <v>27298</v>
      </c>
      <c r="AO52" s="373">
        <v>-44.6</v>
      </c>
      <c r="AP52" s="374">
        <v>45545</v>
      </c>
      <c r="AQ52" s="375">
        <v>20.7</v>
      </c>
      <c r="AR52" s="376">
        <v>-65.3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571</v>
      </c>
      <c r="AL53" s="355"/>
      <c r="AM53" s="363">
        <v>1482139</v>
      </c>
      <c r="AN53" s="364">
        <v>52764</v>
      </c>
      <c r="AO53" s="365">
        <v>-4.5999999999999996</v>
      </c>
      <c r="AP53" s="366">
        <v>85459</v>
      </c>
      <c r="AQ53" s="367">
        <v>-19.8</v>
      </c>
      <c r="AR53" s="368">
        <v>15.2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570</v>
      </c>
      <c r="AM54" s="371">
        <v>747753</v>
      </c>
      <c r="AN54" s="372">
        <v>26620</v>
      </c>
      <c r="AO54" s="373">
        <v>-2.5</v>
      </c>
      <c r="AP54" s="374">
        <v>44378</v>
      </c>
      <c r="AQ54" s="375">
        <v>-2.6</v>
      </c>
      <c r="AR54" s="376">
        <v>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572</v>
      </c>
      <c r="AL55" s="355"/>
      <c r="AM55" s="363">
        <v>2171046</v>
      </c>
      <c r="AN55" s="364">
        <v>78853</v>
      </c>
      <c r="AO55" s="365">
        <v>49.4</v>
      </c>
      <c r="AP55" s="366">
        <v>83280</v>
      </c>
      <c r="AQ55" s="367">
        <v>-2.5</v>
      </c>
      <c r="AR55" s="368">
        <v>51.9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570</v>
      </c>
      <c r="AM56" s="371">
        <v>1100823</v>
      </c>
      <c r="AN56" s="372">
        <v>39982</v>
      </c>
      <c r="AO56" s="373">
        <v>50.2</v>
      </c>
      <c r="AP56" s="374">
        <v>43123</v>
      </c>
      <c r="AQ56" s="375">
        <v>-2.8</v>
      </c>
      <c r="AR56" s="376">
        <v>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573</v>
      </c>
      <c r="AL57" s="355"/>
      <c r="AM57" s="363">
        <v>2187660</v>
      </c>
      <c r="AN57" s="364">
        <v>81051</v>
      </c>
      <c r="AO57" s="365">
        <v>2.8</v>
      </c>
      <c r="AP57" s="366">
        <v>88968</v>
      </c>
      <c r="AQ57" s="367">
        <v>6.8</v>
      </c>
      <c r="AR57" s="368">
        <v>-4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570</v>
      </c>
      <c r="AM58" s="371">
        <v>1029118</v>
      </c>
      <c r="AN58" s="372">
        <v>38128</v>
      </c>
      <c r="AO58" s="373">
        <v>-4.5999999999999996</v>
      </c>
      <c r="AP58" s="374">
        <v>45482</v>
      </c>
      <c r="AQ58" s="375">
        <v>5.5</v>
      </c>
      <c r="AR58" s="376">
        <v>-10.1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574</v>
      </c>
      <c r="AL59" s="355"/>
      <c r="AM59" s="363">
        <v>2609269</v>
      </c>
      <c r="AN59" s="364">
        <v>98739</v>
      </c>
      <c r="AO59" s="365">
        <v>21.8</v>
      </c>
      <c r="AP59" s="366">
        <v>85173</v>
      </c>
      <c r="AQ59" s="367">
        <v>-4.3</v>
      </c>
      <c r="AR59" s="368">
        <v>26.1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570</v>
      </c>
      <c r="AM60" s="371">
        <v>1310868</v>
      </c>
      <c r="AN60" s="372">
        <v>49605</v>
      </c>
      <c r="AO60" s="373">
        <v>30.1</v>
      </c>
      <c r="AP60" s="374">
        <v>43913</v>
      </c>
      <c r="AQ60" s="375">
        <v>-3.4</v>
      </c>
      <c r="AR60" s="376">
        <v>33.5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575</v>
      </c>
      <c r="AL61" s="377"/>
      <c r="AM61" s="378">
        <v>2006577</v>
      </c>
      <c r="AN61" s="379">
        <v>73348</v>
      </c>
      <c r="AO61" s="380">
        <v>8.9</v>
      </c>
      <c r="AP61" s="381">
        <v>89899</v>
      </c>
      <c r="AQ61" s="382">
        <v>-0.5</v>
      </c>
      <c r="AR61" s="368">
        <v>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570</v>
      </c>
      <c r="AM62" s="371">
        <v>993880</v>
      </c>
      <c r="AN62" s="372">
        <v>36327</v>
      </c>
      <c r="AO62" s="373">
        <v>5.7</v>
      </c>
      <c r="AP62" s="374">
        <v>44488</v>
      </c>
      <c r="AQ62" s="375">
        <v>3.5</v>
      </c>
      <c r="AR62" s="376">
        <v>2.2000000000000002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AhLb63dT0cy/x1eqmbf9ViuiKxdrr6XspSpm5GxQxXkR34g6mQI5cFQwMJ8x+72Mzj/MhSyOv30GXoR83qOwQ==" saltValue="wSET+DSwBPs49T2BAHQ0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TOzSJg7cmocGe9g6HefAMAcszaLLDbgttRE9AXu7Asn7/g2Qp8jltD9ai1uFAxsiBvpi5JBF6pmJlKQM+Kjw==" saltValue="bmAoF3qneIy4I9kHGDJa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KnGkwFWZRdaxaMloJK91v2LrG14daNNezCVxzssA6gSqDHiGjZn8WMXOzYxNOboSdFaE1gSawMl66d16R2ZA==" saltValue="Ltg7gRZHui3ohOQEq6t3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2" t="s">
        <v>3</v>
      </c>
      <c r="D47" s="1232"/>
      <c r="E47" s="1233"/>
      <c r="F47" s="11">
        <v>20.16</v>
      </c>
      <c r="G47" s="12">
        <v>20.86</v>
      </c>
      <c r="H47" s="12">
        <v>22.16</v>
      </c>
      <c r="I47" s="12">
        <v>14.82</v>
      </c>
      <c r="J47" s="13">
        <v>9.9499999999999993</v>
      </c>
    </row>
    <row r="48" spans="2:10" ht="57.75" customHeight="1" x14ac:dyDescent="0.15">
      <c r="B48" s="14"/>
      <c r="C48" s="1234" t="s">
        <v>4</v>
      </c>
      <c r="D48" s="1234"/>
      <c r="E48" s="1235"/>
      <c r="F48" s="15">
        <v>2.97</v>
      </c>
      <c r="G48" s="16">
        <v>4.32</v>
      </c>
      <c r="H48" s="16">
        <v>2.1800000000000002</v>
      </c>
      <c r="I48" s="16">
        <v>6.49</v>
      </c>
      <c r="J48" s="17">
        <v>4.8499999999999996</v>
      </c>
    </row>
    <row r="49" spans="2:10" ht="57.75" customHeight="1" thickBot="1" x14ac:dyDescent="0.2">
      <c r="B49" s="18"/>
      <c r="C49" s="1236" t="s">
        <v>5</v>
      </c>
      <c r="D49" s="1236"/>
      <c r="E49" s="1237"/>
      <c r="F49" s="19" t="s">
        <v>584</v>
      </c>
      <c r="G49" s="20">
        <v>0.53</v>
      </c>
      <c r="H49" s="20" t="s">
        <v>585</v>
      </c>
      <c r="I49" s="20" t="s">
        <v>586</v>
      </c>
      <c r="J49" s="21" t="s">
        <v>587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Fhk+/gdF8IeaE782cAtVS/Q6XEJLqqX/NDb7MdaOThAnGVhRfcM00ofQllD1NJF+S/z2G36RaQFmfpkzjHT9g==" saltValue="e9ZR3epQ8DwWqjc7rS+A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2020-09-11T00:41:51Z</cp:lastPrinted>
  <dcterms:created xsi:type="dcterms:W3CDTF">2020-02-10T02:29:58Z</dcterms:created>
  <dcterms:modified xsi:type="dcterms:W3CDTF">2020-09-17T06:55:42Z</dcterms:modified>
  <cp:category/>
</cp:coreProperties>
</file>