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<sst xmlns="http://schemas.openxmlformats.org/spreadsheetml/2006/main" count="1108" uniqueCount="616">
  <si>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</si>
  <si>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</si>
  <si>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</si>
  <si>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</si>
  <si>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</si>
  <si>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</si>
  <si>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</si>
  <si>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</si>
  <si>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</si>
  <si>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</si>
  <si>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</si>
  <si>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</si>
  <si>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</si>
  <si>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</si>
  <si>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</si>
  <si>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</si>
  <si>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</si>
  <si>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</si>
  <si>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</si>
  <si>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</si>
  <si>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</si>
  <si>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</si>
  <si>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</si>
  <si>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</si>
  <si>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</si>
  <si>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</si>
  <si>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</si>
  <si>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</si>
  <si>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</si>
  <si>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</si>
  <si>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</si>
  <si>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</si>
  <si>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</si>
  <si>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</si>
  <si>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</si>
  <si>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</si>
  <si>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</si>
  <si>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</si>
  <si>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</si>
  <si>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</si>
  <si>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</si>
  <si>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</si>
  <si>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</si>
  <si>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</si>
  <si>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</si>
  <si>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</si>
  <si>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</si>
  <si>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</si>
  <si>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</si>
  <si>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</si>
  <si>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</si>
  <si>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</si>
  <si>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</si>
  <si>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</si>
  <si>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</si>
  <si>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</si>
  <si>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</si>
  <si>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</si>
  <si>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</si>
  <si>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</si>
  <si>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</si>
  <si>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</si>
  <si>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</si>
  <si>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</si>
  <si>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</si>
  <si>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</si>
  <si>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</si>
  <si>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</si>
  <si>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</si>
  <si>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</si>
  <si>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</si>
  <si>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</si>
  <si>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</si>
  <si>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</si>
  <si>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</si>
  <si>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</si>
  <si>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</si>
  <si>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</si>
  <si>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</si>
  <si>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</si>
  <si>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</si>
  <si>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</si>
  <si>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</si>
  <si>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</si>
  <si>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</si>
  <si>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</si>
  <si>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</si>
  <si>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</si>
  <si>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</si>
  <si>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</si>
  <si>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</si>
  <si>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</si>
  <si>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</si>
  <si>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</si>
  <si>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</si>
  <si>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</si>
  <si>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</si>
  <si>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</si>
  <si>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大仙市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</si>
  <si>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</si>
  <si>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</si>
  <si>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</si>
  <si>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</si>
  <si>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</si>
  <si>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</si>
  <si>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</si>
  <si>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</si>
  <si>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</si>
  <si>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</si>
  <si>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</si>
  <si>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</si>
  <si>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</si>
  <si>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</si>
  <si>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</si>
  <si>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</si>
  <si>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</si>
  <si>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</si>
  <si>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</si>
  <si>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</si>
  <si>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</si>
  <si>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</si>
  <si>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</si>
  <si>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</si>
  <si>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</si>
  <si>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</si>
  <si>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</si>
  <si>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</si>
  <si>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</si>
  <si>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</si>
  <si>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</si>
  <si>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</si>
  <si>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</si>
  <si>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</si>
  <si>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</si>
  <si>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</si>
  <si>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</si>
  <si>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</si>
  <si>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</si>
  <si>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</si>
  <si>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</si>
  <si>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</si>
  <si>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</si>
  <si>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</si>
  <si>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</si>
  <si>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</si>
  <si>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</si>
  <si>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</si>
  <si>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</si>
  <si>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</si>
  <si>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</si>
  <si>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</si>
  <si>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</si>
  <si>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</si>
  <si>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</si>
  <si>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</si>
  <si>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</si>
  <si>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</si>
  <si>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</si>
  <si>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</si>
  <si>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</si>
  <si>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</si>
  <si>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</si>
  <si>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</si>
  <si>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</si>
  <si>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</si>
  <si>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</si>
  <si>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</si>
  <si>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</si>
  <si>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</si>
  <si>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</si>
  <si>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</si>
  <si>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</si>
  <si>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</si>
  <si>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</si>
  <si>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</si>
  <si>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</si>
  <si>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</si>
  <si>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</si>
  <si>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</si>
  <si>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</si>
  <si>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</si>
  <si>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</si>
  <si>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</si>
  <si>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</si>
  <si>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</si>
  <si>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</si>
  <si>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</si>
  <si>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</si>
  <si>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</si>
  <si>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</si>
  <si>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</si>
  <si>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</si>
  <si>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</si>
  <si>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</si>
  <si>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</si>
  <si>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</si>
  <si>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</si>
  <si>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</si>
  <si>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</si>
  <si>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</si>
  <si>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</si>
  <si>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</si>
  <si>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</si>
  <si>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</si>
  <si>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</si>
  <si>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</si>
  <si>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</si>
  <si>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</si>
  <si>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</si>
  <si>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</si>
  <si>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</si>
  <si>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</si>
  <si>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</si>
  <si>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</si>
  <si>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</si>
  <si>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</si>
  <si>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秋田県大仙市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</si>
  <si>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</si>
  <si>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</si>
  <si>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</si>
  <si>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</si>
  <si>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</si>
  <si>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</si>
  <si>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</si>
  <si>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</si>
  <si>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</si>
  <si>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</si>
  <si>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</si>
  <si>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</si>
  <si>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</si>
  <si>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</si>
  <si>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</si>
  <si>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</si>
  <si>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</si>
  <si>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</si>
  <si>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</si>
  <si>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</si>
  <si>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</si>
  <si>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</si>
  <si>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</si>
  <si>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</si>
  <si>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</si>
  <si>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</si>
  <si>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</si>
  <si>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</si>
  <si>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</si>
  <si>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</si>
  <si>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</si>
  <si>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</si>
  <si>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</si>
  <si>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</si>
  <si>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</si>
  <si>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</si>
  <si>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</si>
  <si>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</si>
  <si>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</si>
  <si>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</si>
  <si>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</si>
  <si>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</si>
  <si>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</si>
  <si>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</si>
  <si>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</si>
  <si>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</si>
  <si>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</si>
  <si>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</si>
  <si>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</si>
  <si>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</si>
  <si>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</si>
  <si>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</si>
  <si>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</si>
  <si>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</si>
  <si>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</si>
  <si>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</si>
  <si>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</si>
  <si>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</si>
  <si>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</si>
  <si>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</si>
  <si>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</si>
  <si>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</si>
  <si>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</si>
  <si>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</si>
  <si>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</si>
  <si>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</si>
  <si>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</si>
  <si>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</si>
  <si>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</si>
  <si>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</si>
  <si>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</si>
  <si>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</si>
  <si>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</si>
  <si>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</si>
  <si>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</si>
  <si>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</si>
  <si>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</si>
  <si>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</si>
  <si>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</si>
  <si>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</si>
  <si>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</si>
  <si>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</si>
  <si>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</si>
  <si>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</si>
  <si>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</si>
  <si>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</si>
  <si>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</si>
  <si>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</si>
  <si>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</si>
  <si>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</si>
  <si>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</si>
  <si>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</si>
  <si>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</si>
  <si>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</si>
  <si>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</si>
  <si>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</si>
  <si>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</si>
  <si>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</si>
  <si>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</si>
  <si>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</si>
  <si>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</si>
  <si>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t>
    <phoneticPr fontId="5"/>
  </si>
  <si>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</si>
  <si>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</si>
  <si>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</si>
  <si>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</si>
  <si>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</si>
  <si>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</si>
  <si>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</si>
  <si>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</si>
  <si>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</si>
  <si>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</si>
  <si>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</si>
  <si>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</si>
  <si>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</si>
  <si>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</si>
  <si>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</si>
  <si>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</si>
  <si>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</si>
  <si>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</si>
  <si>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</si>
  <si>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</si>
  <si>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</si>
  <si>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</si>
  <si>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</si>
  <si>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</si>
  <si>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</si>
  <si>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</si>
  <si>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</si>
  <si>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</si>
  <si>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</si>
  <si>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</si>
  <si>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</si>
  <si>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</si>
  <si>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</si>
  <si>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</si>
  <si>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</si>
  <si>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</si>
  <si>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</si>
  <si>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</si>
  <si>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</si>
  <si>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</si>
  <si>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</si>
  <si>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</si>
  <si>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</si>
  <si>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</si>
  <si>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</si>
  <si>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</si>
  <si>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</si>
  <si>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秋田県大仙市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</si>
  <si>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</si>
  <si>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</si>
  <si>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</si>
  <si>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</si>
  <si>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</si>
  <si>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</si>
  <si>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</si>
  <si>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</si>
  <si>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</si>
  <si>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</si>
  <si>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</si>
  <si>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</si>
  <si>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</si>
  <si>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</si>
  <si>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</si>
  <si>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</si>
  <si>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</si>
  <si>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</si>
  <si>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</si>
  <si>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</si>
  <si>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</si>
  <si>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</si>
  <si>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</si>
  <si>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</si>
  <si>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</si>
  <si>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</si>
  <si>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</si>
  <si>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</si>
  <si>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</si>
  <si>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</si>
  <si>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</si>
  <si>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</si>
  <si>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</si>
  <si>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</si>
  <si>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</si>
  <si>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</si>
  <si>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</si>
  <si>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市立大曲病院事業会計</t>
    <phoneticPr fontId="5"/>
  </si>
  <si>
    <t>法適用企業</t>
    <phoneticPr fontId="5"/>
  </si>
  <si>
    <t>大仙市上水道事業会計</t>
    <phoneticPr fontId="5"/>
  </si>
  <si>
    <t>大仙市簡易水道事業会計</t>
    <phoneticPr fontId="5"/>
  </si>
  <si>
    <t>大仙市下水道事業会計</t>
    <phoneticPr fontId="5"/>
  </si>
  <si>
    <t>法適用企業</t>
    <phoneticPr fontId="5"/>
  </si>
  <si>
    <t>大仙市スキー場事業特別会計</t>
    <phoneticPr fontId="5"/>
  </si>
  <si>
    <t>法非適用企業</t>
    <phoneticPr fontId="5"/>
  </si>
  <si>
    <t>大仙市太陽光発電事業特別会計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</si>
  <si>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</si>
  <si>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</si>
  <si>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</si>
  <si>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</si>
  <si>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</si>
  <si>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</si>
  <si>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</si>
  <si>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</si>
  <si>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</si>
  <si>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</si>
  <si>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</si>
  <si>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</si>
  <si>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</si>
  <si>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</si>
  <si>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</si>
  <si>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</si>
  <si>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</si>
  <si>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</si>
  <si>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</si>
  <si>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</si>
  <si>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</si>
  <si>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</si>
  <si>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</si>
  <si>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</si>
  <si>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</si>
  <si>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</si>
  <si>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</si>
  <si>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</si>
  <si>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</si>
  <si>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</si>
  <si>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</si>
  <si>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</si>
  <si>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</si>
  <si>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</si>
  <si>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</si>
  <si>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</si>
  <si>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</si>
  <si>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</si>
  <si>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</si>
  <si>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</si>
  <si>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</si>
  <si>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</si>
  <si>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</si>
  <si>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</si>
  <si>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</si>
  <si>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</si>
  <si>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</si>
  <si>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</si>
  <si>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</si>
  <si>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</si>
  <si>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</si>
  <si>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</si>
  <si>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</si>
  <si>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</si>
  <si>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</si>
  <si>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</si>
  <si>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大仙市下水道事業会計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</si>
  <si>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</si>
  <si>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</si>
  <si>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</si>
  <si>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市立大曲病院事業会計</t>
    <phoneticPr fontId="5"/>
  </si>
  <si>
    <t>(Ｆ)</t>
    <phoneticPr fontId="5"/>
  </si>
  <si>
    <t>大仙市上水道事業会計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</si>
  <si>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</si>
  <si>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</si>
  <si>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</si>
  <si>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</si>
  <si>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</si>
  <si>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</si>
  <si>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</si>
  <si>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</si>
  <si>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</si>
  <si>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</si>
  <si>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</si>
  <si>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</si>
  <si>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</si>
  <si>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</si>
  <si>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</si>
  <si>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</si>
  <si>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</si>
  <si>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</si>
  <si>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</si>
  <si>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</si>
  <si>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</si>
  <si>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</si>
  <si>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</si>
  <si>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</si>
  <si>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</si>
  <si>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</si>
  <si>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</si>
  <si>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</si>
  <si>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</si>
  <si>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</si>
  <si>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</si>
  <si>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</si>
  <si>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</si>
  <si>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</si>
  <si>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</si>
  <si>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</si>
  <si>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</si>
  <si>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</si>
  <si>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</si>
  <si>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</si>
  <si>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</si>
  <si>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</si>
  <si>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</si>
  <si>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</si>
  <si>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</si>
  <si>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</si>
  <si>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</si>
  <si>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</si>
  <si>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</si>
  <si>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</si>
  <si>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</si>
  <si>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</si>
  <si>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</si>
  <si>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</si>
  <si>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</si>
  <si>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</si>
  <si>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</si>
  <si>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</si>
  <si>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</si>
  <si>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</si>
  <si>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</si>
  <si>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</si>
  <si>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</si>
  <si>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</si>
  <si>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</si>
  <si>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</si>
  <si>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</si>
  <si>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</si>
  <si>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</si>
  <si>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</si>
  <si>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</si>
  <si>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</si>
  <si>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</si>
  <si>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</si>
  <si>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</si>
  <si>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</si>
  <si>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</si>
  <si>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</si>
  <si>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</si>
  <si>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</si>
  <si>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</si>
  <si>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</si>
  <si>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</si>
  <si>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</si>
  <si>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0.72</t>
  </si>
  <si>
    <t>▲ 1.46</t>
  </si>
  <si>
    <t>大仙市上水道事業会計</t>
  </si>
  <si>
    <t>一般会計</t>
  </si>
  <si>
    <t>国民健康保険事業特別会計</t>
  </si>
  <si>
    <t>大仙市下水道事業会計</t>
  </si>
  <si>
    <t>市立大曲病院事業会計</t>
  </si>
  <si>
    <t>大仙市簡易水道事業会計</t>
  </si>
  <si>
    <t>大仙市太陽光発電事業特別会計</t>
  </si>
  <si>
    <t>奨学資金特別会計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</si>
  <si>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</si>
  <si>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</si>
  <si>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</si>
  <si>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</si>
  <si>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</si>
  <si>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</si>
  <si>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</si>
  <si>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</si>
  <si>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</si>
  <si>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</si>
  <si>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</si>
  <si>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大仙美郷環境事業組合（大仙美郷環境事業組合会計）</t>
    <rPh sb="0" eb="2">
      <t>ダイセン</t>
    </rPh>
    <rPh sb="2" eb="4">
      <t>ミサト</t>
    </rPh>
    <rPh sb="4" eb="6">
      <t>カンキョウ</t>
    </rPh>
    <rPh sb="6" eb="8">
      <t>ジギョウ</t>
    </rPh>
    <rPh sb="8" eb="10">
      <t>クミアイ</t>
    </rPh>
    <rPh sb="11" eb="13">
      <t>ダイセン</t>
    </rPh>
    <rPh sb="13" eb="15">
      <t>ミサト</t>
    </rPh>
    <rPh sb="15" eb="17">
      <t>カンキョウ</t>
    </rPh>
    <rPh sb="17" eb="19">
      <t>ジギョウ</t>
    </rPh>
    <rPh sb="19" eb="21">
      <t>クミアイ</t>
    </rPh>
    <rPh sb="21" eb="23">
      <t>カイケイ</t>
    </rPh>
    <phoneticPr fontId="2"/>
  </si>
  <si>
    <t>大仙美郷介護福祉組合（一般会計）</t>
    <rPh sb="0" eb="2">
      <t>ダイセン</t>
    </rPh>
    <rPh sb="2" eb="4">
      <t>ミサト</t>
    </rPh>
    <rPh sb="4" eb="6">
      <t>カイゴ</t>
    </rPh>
    <rPh sb="6" eb="8">
      <t>フクシ</t>
    </rPh>
    <rPh sb="8" eb="10">
      <t>クミアイ</t>
    </rPh>
    <rPh sb="11" eb="13">
      <t>イッパン</t>
    </rPh>
    <rPh sb="13" eb="15">
      <t>カイケイ</t>
    </rPh>
    <phoneticPr fontId="2"/>
  </si>
  <si>
    <t>大仙美郷介護福祉組合（特別会計）</t>
    <rPh sb="0" eb="2">
      <t>ダイセン</t>
    </rPh>
    <rPh sb="2" eb="4">
      <t>ミサト</t>
    </rPh>
    <rPh sb="4" eb="6">
      <t>カイゴ</t>
    </rPh>
    <rPh sb="6" eb="8">
      <t>フクシ</t>
    </rPh>
    <rPh sb="8" eb="10">
      <t>クミアイ</t>
    </rPh>
    <rPh sb="11" eb="13">
      <t>トクベツ</t>
    </rPh>
    <rPh sb="13" eb="15">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</si>
  <si>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</si>
  <si>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</si>
  <si>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</si>
  <si>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</si>
  <si>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</si>
  <si>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</si>
  <si>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県南環境保全センター</t>
    <rPh sb="0" eb="2">
      <t>ケンナン</t>
    </rPh>
    <rPh sb="2" eb="4">
      <t>カンキョウ</t>
    </rPh>
    <rPh sb="4" eb="6">
      <t>ホゼン</t>
    </rPh>
    <phoneticPr fontId="2"/>
  </si>
  <si>
    <t>大曲駅前開発</t>
    <rPh sb="0" eb="2">
      <t>オオマガリ</t>
    </rPh>
    <rPh sb="2" eb="4">
      <t>エキマエ</t>
    </rPh>
    <rPh sb="4" eb="6">
      <t>カイハツ</t>
    </rPh>
    <phoneticPr fontId="2"/>
  </si>
  <si>
    <t>TMO大曲</t>
    <rPh sb="3" eb="5">
      <t>オオマガリ</t>
    </rPh>
    <phoneticPr fontId="2"/>
  </si>
  <si>
    <t>神岡ふるさと振興公社</t>
    <rPh sb="0" eb="2">
      <t>カミオカ</t>
    </rPh>
    <rPh sb="6" eb="8">
      <t>シンコウ</t>
    </rPh>
    <rPh sb="8" eb="10">
      <t>コウシャ</t>
    </rPh>
    <phoneticPr fontId="2"/>
  </si>
  <si>
    <t>物産中仙</t>
    <rPh sb="0" eb="2">
      <t>ブッサン</t>
    </rPh>
    <rPh sb="2" eb="4">
      <t>ナカセン</t>
    </rPh>
    <phoneticPr fontId="2"/>
  </si>
  <si>
    <t>協和振興開発公社</t>
    <rPh sb="0" eb="2">
      <t>キョウワ</t>
    </rPh>
    <rPh sb="2" eb="4">
      <t>シンコウ</t>
    </rPh>
    <rPh sb="4" eb="6">
      <t>カイハツ</t>
    </rPh>
    <rPh sb="6" eb="8">
      <t>コウシャ</t>
    </rPh>
    <phoneticPr fontId="2"/>
  </si>
  <si>
    <t>太田町生活リゾート</t>
    <rPh sb="0" eb="3">
      <t>オオタマチ</t>
    </rPh>
    <rPh sb="3" eb="5">
      <t>セイカツ</t>
    </rPh>
    <phoneticPr fontId="2"/>
  </si>
  <si>
    <t>-</t>
    <phoneticPr fontId="2"/>
  </si>
  <si>
    <t>地域振興基金</t>
    <rPh sb="0" eb="2">
      <t>チイキ</t>
    </rPh>
    <rPh sb="2" eb="4">
      <t>シンコウ</t>
    </rPh>
    <rPh sb="4" eb="6">
      <t>キキン</t>
    </rPh>
    <phoneticPr fontId="2"/>
  </si>
  <si>
    <t>公共施設修繕引当基金</t>
    <rPh sb="0" eb="2">
      <t>コウキョウ</t>
    </rPh>
    <rPh sb="2" eb="4">
      <t>シセツ</t>
    </rPh>
    <rPh sb="4" eb="6">
      <t>シュウゼン</t>
    </rPh>
    <rPh sb="6" eb="8">
      <t>ヒキアテ</t>
    </rPh>
    <rPh sb="8" eb="10">
      <t>キキン</t>
    </rPh>
    <phoneticPr fontId="2"/>
  </si>
  <si>
    <t>地域雇用基金</t>
    <rPh sb="0" eb="2">
      <t>チイキ</t>
    </rPh>
    <rPh sb="2" eb="4">
      <t>コヨウ</t>
    </rPh>
    <rPh sb="4" eb="6">
      <t>キキン</t>
    </rPh>
    <phoneticPr fontId="2"/>
  </si>
  <si>
    <t>ふるさと応援基金</t>
    <rPh sb="4" eb="6">
      <t>オウエン</t>
    </rPh>
    <rPh sb="6" eb="8">
      <t>キキン</t>
    </rPh>
    <phoneticPr fontId="2"/>
  </si>
  <si>
    <t>協和環境基金</t>
    <rPh sb="0" eb="2">
      <t>キョウワ</t>
    </rPh>
    <rPh sb="2" eb="4">
      <t>カンキョウ</t>
    </rPh>
    <rPh sb="4" eb="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</si>
  <si>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</si>
  <si>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</si>
  <si>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</si>
  <si>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</si>
  <si>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</si>
  <si>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</si>
  <si>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</si>
  <si>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</si>
  <si>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</si>
  <si>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</si>
  <si>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</si>
  <si>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r>
      <t xml:space="preserve">   将来負担比率及び有形固定資産減価償却率</t>
    </r>
    <r>
      <rPr>
        <sz val="11"/>
        <rFont val="ＭＳ Ｐゴシック"/>
        <family val="3"/>
        <charset val="128"/>
      </rPr>
      <t>ともに、それぞれ128.1％、64.6％と類似団体平均と比べ高い水準にある。現在、基金への積み増しや地方債の新規発行の抑制による公債費の縮減に努めており、将来負担比率については低下することが見込まれる。また、有形固定資産減価償却率が高い水準にあるのは、「児童館」の比率が類似団体平均を大きく上回っていることが一つの要因となっている。今後も市が所有する児童館の譲渡等を進めるとともに、他の老朽化が進んでいる施設については、公共施設等総合管理計画に基づき長寿命化対策に取り組んでいく。</t>
    </r>
    <rPh sb="9" eb="10">
      <t>オヨ</t>
    </rPh>
    <rPh sb="11" eb="13">
      <t>ユウケイ</t>
    </rPh>
    <rPh sb="13" eb="15">
      <t>コテイ</t>
    </rPh>
    <rPh sb="15" eb="17">
      <t>シサン</t>
    </rPh>
    <rPh sb="17" eb="19">
      <t>ゲンカ</t>
    </rPh>
    <rPh sb="19" eb="21">
      <t>ショウキャク</t>
    </rPh>
    <rPh sb="21" eb="22">
      <t>リツ</t>
    </rPh>
    <rPh sb="63" eb="65">
      <t>キキン</t>
    </rPh>
    <rPh sb="67" eb="68">
      <t>ツ</t>
    </rPh>
    <rPh sb="69" eb="70">
      <t>マ</t>
    </rPh>
    <rPh sb="86" eb="88">
      <t>コウサイ</t>
    </rPh>
    <rPh sb="88" eb="89">
      <t>ヒ</t>
    </rPh>
    <rPh sb="90" eb="92">
      <t>シュクゲン</t>
    </rPh>
    <rPh sb="99" eb="101">
      <t>ショウライ</t>
    </rPh>
    <rPh sb="101" eb="103">
      <t>フタン</t>
    </rPh>
    <rPh sb="103" eb="105">
      <t>ヒリツ</t>
    </rPh>
    <rPh sb="138" eb="139">
      <t>タカ</t>
    </rPh>
    <rPh sb="140" eb="142">
      <t>スイジュン</t>
    </rPh>
    <phoneticPr fontId="5"/>
  </si>
  <si>
    <t xml:space="preserve"> 将来負担比率及び実質公債費比率ともに、それぞれ128.1％、12.2％と類似団体平均を大きく上回っているが、第２次大仙市総合計画基本構想に基づく地方債発行額の抑制や繰上償還の実施等により、将来負担比率、実質公債費比率ともに改善してきている。平成29年度は災害による基金取り崩しの影響で将来負担比率が5.9ポイント上昇したが平成30年度で積み増しを図ったため6.7ポイント低下した。今後、地方債残高の減少や基金積み増しにより状況は改善する見込みであるが、引き続き地方債の任意繰上償還を行うとともに、普通建設事業の実施内容や年度の見直しを図り、各年度の地方債発行額を抑制し比率の改善に努める。</t>
    <rPh sb="1" eb="3">
      <t>ショウライ</t>
    </rPh>
    <rPh sb="3" eb="5">
      <t>フタン</t>
    </rPh>
    <rPh sb="5" eb="7">
      <t>ヒリツ</t>
    </rPh>
    <rPh sb="7" eb="8">
      <t>オヨ</t>
    </rPh>
    <rPh sb="9" eb="11">
      <t>ジッシツ</t>
    </rPh>
    <rPh sb="11" eb="14">
      <t>コウサイヒ</t>
    </rPh>
    <rPh sb="14" eb="16">
      <t>ヒリツ</t>
    </rPh>
    <rPh sb="65" eb="67">
      <t>キホン</t>
    </rPh>
    <rPh sb="67" eb="69">
      <t>コウソウ</t>
    </rPh>
    <rPh sb="128" eb="130">
      <t>サイガイ</t>
    </rPh>
    <rPh sb="162" eb="164">
      <t>ヘイセイ</t>
    </rPh>
    <rPh sb="166" eb="168">
      <t>ネンド</t>
    </rPh>
    <rPh sb="169" eb="170">
      <t>ツ</t>
    </rPh>
    <rPh sb="171" eb="172">
      <t>マ</t>
    </rPh>
    <rPh sb="174" eb="175">
      <t>ハカ</t>
    </rPh>
    <rPh sb="186" eb="188">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</si>
</sst>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12" xfId="15" quotePrefix="1"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C995-477C-969A-6B09399C68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88079</c:v>
                </c:pt>
                <c:pt idx="1">
                  <c:v>68869</c:v>
                </c:pt>
                <c:pt idx="2">
                  <c:v>46950</c:v>
                </c:pt>
                <c:pt idx="3">
                  <c:v>55206</c:v>
                </c:pt>
                <c:pt idx="4">
                  <c:v>56330</c:v>
                </c:pt>
              </c:numCache>
            </c:numRef>
          </c:val>
          <c:smooth val="0"/>
          <c:extLst xmlns:c16r2="http://schemas.microsoft.com/office/drawing/2015/06/chart">
            <c:ext xmlns:c16="http://schemas.microsoft.com/office/drawing/2014/chart" uri="{C3380CC4-5D6E-409C-BE32-E72D297353CC}">
              <c16:uniqueId val="{00000001-C995-477C-969A-6B09399C68A2}"/>
            </c:ext>
          </c:extLst>
        </c:ser>
        <c:dLbls>
          <c:showLegendKey val="0"/>
          <c:showVal val="0"/>
          <c:showCatName val="0"/>
          <c:showSerName val="0"/>
          <c:showPercent val="0"/>
          <c:showBubbleSize val="0"/>
        </c:dLbls>
        <c:marker val="1"/>
        <c:smooth val="0"/>
        <c:axId val="263165056"/>
        <c:axId val="263166976"/>
      </c:lineChart>
      <c:catAx>
        <c:axId val="263165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3166976"/>
        <c:crosses val="autoZero"/>
        <c:auto val="1"/>
        <c:lblAlgn val="ctr"/>
        <c:lblOffset val="100"/>
        <c:tickLblSkip val="1"/>
        <c:tickMarkSkip val="1"/>
        <c:noMultiLvlLbl val="0"/>
      </c:catAx>
      <c:valAx>
        <c:axId val="2631669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3165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3.49</c:v>
                </c:pt>
                <c:pt idx="1">
                  <c:v>5.34</c:v>
                </c:pt>
                <c:pt idx="2">
                  <c:v>3.68</c:v>
                </c:pt>
                <c:pt idx="3">
                  <c:v>3.76</c:v>
                </c:pt>
                <c:pt idx="4">
                  <c:v>4.4800000000000004</c:v>
                </c:pt>
              </c:numCache>
            </c:numRef>
          </c:val>
          <c:extLst xmlns:c16r2="http://schemas.microsoft.com/office/drawing/2015/06/chart">
            <c:ext xmlns:c16="http://schemas.microsoft.com/office/drawing/2014/chart" uri="{C3380CC4-5D6E-409C-BE32-E72D297353CC}">
              <c16:uniqueId val="{00000000-024B-4320-BA5F-10B7BF6964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9.5500000000000007</c:v>
                </c:pt>
                <c:pt idx="1">
                  <c:v>10.64</c:v>
                </c:pt>
                <c:pt idx="2">
                  <c:v>11.65</c:v>
                </c:pt>
                <c:pt idx="3">
                  <c:v>9.9</c:v>
                </c:pt>
                <c:pt idx="4">
                  <c:v>10.97</c:v>
                </c:pt>
              </c:numCache>
            </c:numRef>
          </c:val>
          <c:extLst xmlns:c16r2="http://schemas.microsoft.com/office/drawing/2015/06/chart">
            <c:ext xmlns:c16="http://schemas.microsoft.com/office/drawing/2014/chart" uri="{C3380CC4-5D6E-409C-BE32-E72D297353CC}">
              <c16:uniqueId val="{00000001-024B-4320-BA5F-10B7BF69643F}"/>
            </c:ext>
          </c:extLst>
        </c:ser>
        <c:dLbls>
          <c:showLegendKey val="0"/>
          <c:showVal val="0"/>
          <c:showCatName val="0"/>
          <c:showSerName val="0"/>
          <c:showPercent val="0"/>
          <c:showBubbleSize val="0"/>
        </c:dLbls>
        <c:gapWidth val="250"/>
        <c:overlap val="100"/>
        <c:axId val="271826304"/>
        <c:axId val="271832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1.73</c:v>
                </c:pt>
                <c:pt idx="1">
                  <c:v>2.79</c:v>
                </c:pt>
                <c:pt idx="2">
                  <c:v>-0.72</c:v>
                </c:pt>
                <c:pt idx="3">
                  <c:v>-1.46</c:v>
                </c:pt>
                <c:pt idx="4">
                  <c:v>1.53</c:v>
                </c:pt>
              </c:numCache>
            </c:numRef>
          </c:val>
          <c:smooth val="0"/>
          <c:extLst xmlns:c16r2="http://schemas.microsoft.com/office/drawing/2015/06/chart">
            <c:ext xmlns:c16="http://schemas.microsoft.com/office/drawing/2014/chart" uri="{C3380CC4-5D6E-409C-BE32-E72D297353CC}">
              <c16:uniqueId val="{00000002-024B-4320-BA5F-10B7BF69643F}"/>
            </c:ext>
          </c:extLst>
        </c:ser>
        <c:dLbls>
          <c:showLegendKey val="0"/>
          <c:showVal val="0"/>
          <c:showCatName val="0"/>
          <c:showSerName val="0"/>
          <c:showPercent val="0"/>
          <c:showBubbleSize val="0"/>
        </c:dLbls>
        <c:marker val="1"/>
        <c:smooth val="0"/>
        <c:axId val="271826304"/>
        <c:axId val="271832576"/>
      </c:lineChart>
      <c:catAx>
        <c:axId val="27182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1832576"/>
        <c:crosses val="autoZero"/>
        <c:auto val="1"/>
        <c:lblAlgn val="ctr"/>
        <c:lblOffset val="100"/>
        <c:tickLblSkip val="1"/>
        <c:tickMarkSkip val="1"/>
        <c:noMultiLvlLbl val="0"/>
      </c:catAx>
      <c:valAx>
        <c:axId val="27183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82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0.12</c:v>
                </c:pt>
                <c:pt idx="6">
                  <c:v>#N/A</c:v>
                </c:pt>
                <c:pt idx="7">
                  <c:v>0.97</c:v>
                </c:pt>
                <c:pt idx="8">
                  <c:v>#N/A</c:v>
                </c:pt>
                <c:pt idx="9">
                  <c:v>0</c:v>
                </c:pt>
              </c:numCache>
            </c:numRef>
          </c:val>
          <c:extLst xmlns:c16r2="http://schemas.microsoft.com/office/drawing/2015/06/chart">
            <c:ext xmlns:c16="http://schemas.microsoft.com/office/drawing/2014/chart" uri="{C3380CC4-5D6E-409C-BE32-E72D297353CC}">
              <c16:uniqueId val="{00000000-F21F-482E-9C4C-2352874606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21F-482E-9C4C-235287460650}"/>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F21F-482E-9C4C-235287460650}"/>
            </c:ext>
          </c:extLst>
        </c:ser>
        <c:ser>
          <c:idx val="3"/>
          <c:order val="3"/>
          <c:tx>
            <c:strRef>
              <c:f>データシート!$A$30</c:f>
              <c:strCache>
                <c:ptCount val="1"/>
                <c:pt idx="0">
                  <c:v>大仙市太陽光発電事業特別会計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#N/A</c:v>
                </c:pt>
                <c:pt idx="3">
                  <c:v>0</c:v>
                </c:pt>
                <c:pt idx="4">
                  <c:v>#N/A</c:v>
                </c:pt>
                <c:pt idx="5">
                  <c:v>0.04</c:v>
                </c:pt>
                <c:pt idx="6">
                  <c:v>#N/A</c:v>
                </c:pt>
                <c:pt idx="7">
                  <c:v>0.01</c:v>
                </c:pt>
                <c:pt idx="8">
                  <c:v>#N/A</c:v>
                </c:pt>
                <c:pt idx="9">
                  <c:v>0.06</c:v>
                </c:pt>
              </c:numCache>
            </c:numRef>
          </c:val>
          <c:extLst xmlns:c16r2="http://schemas.microsoft.com/office/drawing/2015/06/chart">
            <c:ext xmlns:c16="http://schemas.microsoft.com/office/drawing/2014/chart" uri="{C3380CC4-5D6E-409C-BE32-E72D297353CC}">
              <c16:uniqueId val="{00000003-F21F-482E-9C4C-235287460650}"/>
            </c:ext>
          </c:extLst>
        </c:ser>
        <c:ser>
          <c:idx val="4"/>
          <c:order val="4"/>
          <c:tx>
            <c:strRef>
              <c:f>データシート!$A$31</c:f>
              <c:strCache>
                <c:ptCount val="1"/>
                <c:pt idx="0">
                  <c:v>大仙市簡易水道事業会計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0.44</c:v>
                </c:pt>
                <c:pt idx="8">
                  <c:v>#N/A</c:v>
                </c:pt>
                <c:pt idx="9">
                  <c:v>0.68</c:v>
                </c:pt>
              </c:numCache>
            </c:numRef>
          </c:val>
          <c:extLst xmlns:c16r2="http://schemas.microsoft.com/office/drawing/2015/06/chart">
            <c:ext xmlns:c16="http://schemas.microsoft.com/office/drawing/2014/chart" uri="{C3380CC4-5D6E-409C-BE32-E72D297353CC}">
              <c16:uniqueId val="{00000004-F21F-482E-9C4C-235287460650}"/>
            </c:ext>
          </c:extLst>
        </c:ser>
        <c:ser>
          <c:idx val="5"/>
          <c:order val="5"/>
          <c:tx>
            <c:strRef>
              <c:f>データシート!$A$32</c:f>
              <c:strCache>
                <c:ptCount val="1"/>
                <c:pt idx="0">
                  <c:v>市立大曲病院事業会計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0.73</c:v>
                </c:pt>
                <c:pt idx="2">
                  <c:v>#N/A</c:v>
                </c:pt>
                <c:pt idx="3">
                  <c:v>0.79</c:v>
                </c:pt>
                <c:pt idx="4">
                  <c:v>#N/A</c:v>
                </c:pt>
                <c:pt idx="5">
                  <c:v>0.88</c:v>
                </c:pt>
                <c:pt idx="6">
                  <c:v>#N/A</c:v>
                </c:pt>
                <c:pt idx="7">
                  <c:v>0.79</c:v>
                </c:pt>
                <c:pt idx="8">
                  <c:v>#N/A</c:v>
                </c:pt>
                <c:pt idx="9">
                  <c:v>0.81</c:v>
                </c:pt>
              </c:numCache>
            </c:numRef>
          </c:val>
          <c:extLst xmlns:c16r2="http://schemas.microsoft.com/office/drawing/2015/06/chart">
            <c:ext xmlns:c16="http://schemas.microsoft.com/office/drawing/2014/chart" uri="{C3380CC4-5D6E-409C-BE32-E72D297353CC}">
              <c16:uniqueId val="{00000005-F21F-482E-9C4C-235287460650}"/>
            </c:ext>
          </c:extLst>
        </c:ser>
        <c:ser>
          <c:idx val="6"/>
          <c:order val="6"/>
          <c:tx>
            <c:strRef>
              <c:f>データシート!$A$33</c:f>
              <c:strCache>
                <c:ptCount val="1"/>
                <c:pt idx="0">
                  <c:v>大仙市下水道事業会計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0.86</c:v>
                </c:pt>
              </c:numCache>
            </c:numRef>
          </c:val>
          <c:extLst xmlns:c16r2="http://schemas.microsoft.com/office/drawing/2015/06/chart">
            <c:ext xmlns:c16="http://schemas.microsoft.com/office/drawing/2014/chart" uri="{C3380CC4-5D6E-409C-BE32-E72D297353CC}">
              <c16:uniqueId val="{00000006-F21F-482E-9C4C-23528746065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0.12</c:v>
                </c:pt>
                <c:pt idx="2">
                  <c:v>#N/A</c:v>
                </c:pt>
                <c:pt idx="3">
                  <c:v>0.7</c:v>
                </c:pt>
                <c:pt idx="4">
                  <c:v>#N/A</c:v>
                </c:pt>
                <c:pt idx="5">
                  <c:v>0.41</c:v>
                </c:pt>
                <c:pt idx="6">
                  <c:v>#N/A</c:v>
                </c:pt>
                <c:pt idx="7">
                  <c:v>1.01</c:v>
                </c:pt>
                <c:pt idx="8">
                  <c:v>#N/A</c:v>
                </c:pt>
                <c:pt idx="9">
                  <c:v>1.74</c:v>
                </c:pt>
              </c:numCache>
            </c:numRef>
          </c:val>
          <c:extLst xmlns:c16r2="http://schemas.microsoft.com/office/drawing/2015/06/chart">
            <c:ext xmlns:c16="http://schemas.microsoft.com/office/drawing/2014/chart" uri="{C3380CC4-5D6E-409C-BE32-E72D297353CC}">
              <c16:uniqueId val="{00000007-F21F-482E-9C4C-23528746065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3.48</c:v>
                </c:pt>
                <c:pt idx="2">
                  <c:v>#N/A</c:v>
                </c:pt>
                <c:pt idx="3">
                  <c:v>5.32</c:v>
                </c:pt>
                <c:pt idx="4">
                  <c:v>#N/A</c:v>
                </c:pt>
                <c:pt idx="5">
                  <c:v>3.64</c:v>
                </c:pt>
                <c:pt idx="6">
                  <c:v>#N/A</c:v>
                </c:pt>
                <c:pt idx="7">
                  <c:v>3.73</c:v>
                </c:pt>
                <c:pt idx="8">
                  <c:v>#N/A</c:v>
                </c:pt>
                <c:pt idx="9">
                  <c:v>4.4400000000000004</c:v>
                </c:pt>
              </c:numCache>
            </c:numRef>
          </c:val>
          <c:extLst xmlns:c16r2="http://schemas.microsoft.com/office/drawing/2015/06/chart">
            <c:ext xmlns:c16="http://schemas.microsoft.com/office/drawing/2014/chart" uri="{C3380CC4-5D6E-409C-BE32-E72D297353CC}">
              <c16:uniqueId val="{00000008-F21F-482E-9C4C-235287460650}"/>
            </c:ext>
          </c:extLst>
        </c:ser>
        <c:ser>
          <c:idx val="9"/>
          <c:order val="9"/>
          <c:tx>
            <c:strRef>
              <c:f>データシート!$A$36</c:f>
              <c:strCache>
                <c:ptCount val="1"/>
                <c:pt idx="0">
                  <c:v>大仙市上水道事業会計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5.0199999999999996</c:v>
                </c:pt>
                <c:pt idx="2">
                  <c:v>#N/A</c:v>
                </c:pt>
                <c:pt idx="3">
                  <c:v>5.79</c:v>
                </c:pt>
                <c:pt idx="4">
                  <c:v>#N/A</c:v>
                </c:pt>
                <c:pt idx="5">
                  <c:v>6.45</c:v>
                </c:pt>
                <c:pt idx="6">
                  <c:v>#N/A</c:v>
                </c:pt>
                <c:pt idx="7">
                  <c:v>6.41</c:v>
                </c:pt>
                <c:pt idx="8">
                  <c:v>#N/A</c:v>
                </c:pt>
                <c:pt idx="9">
                  <c:v>5.66</c:v>
                </c:pt>
              </c:numCache>
            </c:numRef>
          </c:val>
          <c:extLst xmlns:c16r2="http://schemas.microsoft.com/office/drawing/2015/06/chart">
            <c:ext xmlns:c16="http://schemas.microsoft.com/office/drawing/2014/chart" uri="{C3380CC4-5D6E-409C-BE32-E72D297353CC}">
              <c16:uniqueId val="{00000009-F21F-482E-9C4C-235287460650}"/>
            </c:ext>
          </c:extLst>
        </c:ser>
        <c:dLbls>
          <c:showLegendKey val="0"/>
          <c:showVal val="0"/>
          <c:showCatName val="0"/>
          <c:showSerName val="0"/>
          <c:showPercent val="0"/>
          <c:showBubbleSize val="0"/>
        </c:dLbls>
        <c:gapWidth val="150"/>
        <c:overlap val="100"/>
        <c:axId val="272676352"/>
        <c:axId val="272677888"/>
      </c:barChart>
      <c:catAx>
        <c:axId val="27267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677888"/>
        <c:crosses val="autoZero"/>
        <c:auto val="1"/>
        <c:lblAlgn val="ctr"/>
        <c:lblOffset val="100"/>
        <c:tickLblSkip val="1"/>
        <c:tickMarkSkip val="1"/>
        <c:noMultiLvlLbl val="0"/>
      </c:catAx>
      <c:valAx>
        <c:axId val="27267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67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5864</c:v>
                </c:pt>
                <c:pt idx="5">
                  <c:v>5808</c:v>
                </c:pt>
                <c:pt idx="8">
                  <c:v>5671</c:v>
                </c:pt>
                <c:pt idx="11">
                  <c:v>5536</c:v>
                </c:pt>
                <c:pt idx="14">
                  <c:v>5493</c:v>
                </c:pt>
              </c:numCache>
            </c:numRef>
          </c:val>
          <c:extLst xmlns:c16r2="http://schemas.microsoft.com/office/drawing/2015/06/chart">
            <c:ext xmlns:c16="http://schemas.microsoft.com/office/drawing/2014/chart" uri="{C3380CC4-5D6E-409C-BE32-E72D297353CC}">
              <c16:uniqueId val="{00000000-8840-42A6-900D-926BB53DCA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840-42A6-900D-926BB53DCA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80</c:v>
                </c:pt>
                <c:pt idx="3">
                  <c:v>78</c:v>
                </c:pt>
                <c:pt idx="6">
                  <c:v>71</c:v>
                </c:pt>
                <c:pt idx="9">
                  <c:v>62</c:v>
                </c:pt>
                <c:pt idx="12">
                  <c:v>49</c:v>
                </c:pt>
              </c:numCache>
            </c:numRef>
          </c:val>
          <c:extLst xmlns:c16r2="http://schemas.microsoft.com/office/drawing/2015/06/chart">
            <c:ext xmlns:c16="http://schemas.microsoft.com/office/drawing/2014/chart" uri="{C3380CC4-5D6E-409C-BE32-E72D297353CC}">
              <c16:uniqueId val="{00000002-8840-42A6-900D-926BB53DCA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1036</c:v>
                </c:pt>
                <c:pt idx="3">
                  <c:v>1031</c:v>
                </c:pt>
                <c:pt idx="6">
                  <c:v>665</c:v>
                </c:pt>
                <c:pt idx="9">
                  <c:v>192</c:v>
                </c:pt>
                <c:pt idx="12">
                  <c:v>178</c:v>
                </c:pt>
              </c:numCache>
            </c:numRef>
          </c:val>
          <c:extLst xmlns:c16r2="http://schemas.microsoft.com/office/drawing/2015/06/chart">
            <c:ext xmlns:c16="http://schemas.microsoft.com/office/drawing/2014/chart" uri="{C3380CC4-5D6E-409C-BE32-E72D297353CC}">
              <c16:uniqueId val="{00000003-8840-42A6-900D-926BB53DCA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2276</c:v>
                </c:pt>
                <c:pt idx="3">
                  <c:v>2308</c:v>
                </c:pt>
                <c:pt idx="6">
                  <c:v>2299</c:v>
                </c:pt>
                <c:pt idx="9">
                  <c:v>2485</c:v>
                </c:pt>
                <c:pt idx="12">
                  <c:v>2208</c:v>
                </c:pt>
              </c:numCache>
            </c:numRef>
          </c:val>
          <c:extLst xmlns:c16r2="http://schemas.microsoft.com/office/drawing/2015/06/chart">
            <c:ext xmlns:c16="http://schemas.microsoft.com/office/drawing/2014/chart" uri="{C3380CC4-5D6E-409C-BE32-E72D297353CC}">
              <c16:uniqueId val="{00000004-8840-42A6-900D-926BB53DCA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17</c:v>
                </c:pt>
                <c:pt idx="3">
                  <c:v>17</c:v>
                </c:pt>
                <c:pt idx="6">
                  <c:v>17</c:v>
                </c:pt>
                <c:pt idx="9">
                  <c:v>17</c:v>
                </c:pt>
                <c:pt idx="12">
                  <c:v>17</c:v>
                </c:pt>
              </c:numCache>
            </c:numRef>
          </c:val>
          <c:extLst xmlns:c16r2="http://schemas.microsoft.com/office/drawing/2015/06/chart">
            <c:ext xmlns:c16="http://schemas.microsoft.com/office/drawing/2014/chart" uri="{C3380CC4-5D6E-409C-BE32-E72D297353CC}">
              <c16:uniqueId val="{00000005-8840-42A6-900D-926BB53DCA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840-42A6-900D-926BB53DCA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6151</c:v>
                </c:pt>
                <c:pt idx="3">
                  <c:v>5920</c:v>
                </c:pt>
                <c:pt idx="6">
                  <c:v>5807</c:v>
                </c:pt>
                <c:pt idx="9">
                  <c:v>5719</c:v>
                </c:pt>
                <c:pt idx="12">
                  <c:v>5554</c:v>
                </c:pt>
              </c:numCache>
            </c:numRef>
          </c:val>
          <c:extLst xmlns:c16r2="http://schemas.microsoft.com/office/drawing/2015/06/chart">
            <c:ext xmlns:c16="http://schemas.microsoft.com/office/drawing/2014/chart" uri="{C3380CC4-5D6E-409C-BE32-E72D297353CC}">
              <c16:uniqueId val="{00000007-8840-42A6-900D-926BB53DCADE}"/>
            </c:ext>
          </c:extLst>
        </c:ser>
        <c:dLbls>
          <c:showLegendKey val="0"/>
          <c:showVal val="0"/>
          <c:showCatName val="0"/>
          <c:showSerName val="0"/>
          <c:showPercent val="0"/>
          <c:showBubbleSize val="0"/>
        </c:dLbls>
        <c:gapWidth val="100"/>
        <c:overlap val="100"/>
        <c:axId val="262972160"/>
        <c:axId val="262974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3696</c:v>
                </c:pt>
                <c:pt idx="2">
                  <c:v>#N/A</c:v>
                </c:pt>
                <c:pt idx="3">
                  <c:v>#N/A</c:v>
                </c:pt>
                <c:pt idx="4">
                  <c:v>3546</c:v>
                </c:pt>
                <c:pt idx="5">
                  <c:v>#N/A</c:v>
                </c:pt>
                <c:pt idx="6">
                  <c:v>#N/A</c:v>
                </c:pt>
                <c:pt idx="7">
                  <c:v>3188</c:v>
                </c:pt>
                <c:pt idx="8">
                  <c:v>#N/A</c:v>
                </c:pt>
                <c:pt idx="9">
                  <c:v>#N/A</c:v>
                </c:pt>
                <c:pt idx="10">
                  <c:v>2939</c:v>
                </c:pt>
                <c:pt idx="11">
                  <c:v>#N/A</c:v>
                </c:pt>
                <c:pt idx="12">
                  <c:v>#N/A</c:v>
                </c:pt>
                <c:pt idx="13">
                  <c:v>2513</c:v>
                </c:pt>
                <c:pt idx="14">
                  <c:v>#N/A</c:v>
                </c:pt>
              </c:numCache>
            </c:numRef>
          </c:val>
          <c:smooth val="0"/>
          <c:extLst xmlns:c16r2="http://schemas.microsoft.com/office/drawing/2015/06/chart">
            <c:ext xmlns:c16="http://schemas.microsoft.com/office/drawing/2014/chart" uri="{C3380CC4-5D6E-409C-BE32-E72D297353CC}">
              <c16:uniqueId val="{00000008-8840-42A6-900D-926BB53DCADE}"/>
            </c:ext>
          </c:extLst>
        </c:ser>
        <c:dLbls>
          <c:showLegendKey val="0"/>
          <c:showVal val="0"/>
          <c:showCatName val="0"/>
          <c:showSerName val="0"/>
          <c:showPercent val="0"/>
          <c:showBubbleSize val="0"/>
        </c:dLbls>
        <c:marker val="1"/>
        <c:smooth val="0"/>
        <c:axId val="262972160"/>
        <c:axId val="262974080"/>
      </c:lineChart>
      <c:catAx>
        <c:axId val="26297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974080"/>
        <c:crosses val="autoZero"/>
        <c:auto val="1"/>
        <c:lblAlgn val="ctr"/>
        <c:lblOffset val="100"/>
        <c:tickLblSkip val="1"/>
        <c:tickMarkSkip val="1"/>
        <c:noMultiLvlLbl val="0"/>
      </c:catAx>
      <c:valAx>
        <c:axId val="26297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97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61569</c:v>
                </c:pt>
                <c:pt idx="5">
                  <c:v>60128</c:v>
                </c:pt>
                <c:pt idx="8">
                  <c:v>58446</c:v>
                </c:pt>
                <c:pt idx="11">
                  <c:v>56806</c:v>
                </c:pt>
                <c:pt idx="14">
                  <c:v>56507</c:v>
                </c:pt>
              </c:numCache>
            </c:numRef>
          </c:val>
          <c:extLst xmlns:c16r2="http://schemas.microsoft.com/office/drawing/2015/06/chart">
            <c:ext xmlns:c16="http://schemas.microsoft.com/office/drawing/2014/chart" uri="{C3380CC4-5D6E-409C-BE32-E72D297353CC}">
              <c16:uniqueId val="{00000000-3C6A-45DE-8B0B-A1B0D2FF7F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863</c:v>
                </c:pt>
                <c:pt idx="5">
                  <c:v>940</c:v>
                </c:pt>
                <c:pt idx="8">
                  <c:v>940</c:v>
                </c:pt>
                <c:pt idx="11">
                  <c:v>995</c:v>
                </c:pt>
                <c:pt idx="14">
                  <c:v>998</c:v>
                </c:pt>
              </c:numCache>
            </c:numRef>
          </c:val>
          <c:extLst xmlns:c16r2="http://schemas.microsoft.com/office/drawing/2015/06/chart">
            <c:ext xmlns:c16="http://schemas.microsoft.com/office/drawing/2014/chart" uri="{C3380CC4-5D6E-409C-BE32-E72D297353CC}">
              <c16:uniqueId val="{00000001-3C6A-45DE-8B0B-A1B0D2FF7F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4070</c:v>
                </c:pt>
                <c:pt idx="5">
                  <c:v>4700</c:v>
                </c:pt>
                <c:pt idx="8">
                  <c:v>4951</c:v>
                </c:pt>
                <c:pt idx="11">
                  <c:v>4354</c:v>
                </c:pt>
                <c:pt idx="14">
                  <c:v>4782</c:v>
                </c:pt>
              </c:numCache>
            </c:numRef>
          </c:val>
          <c:extLst xmlns:c16r2="http://schemas.microsoft.com/office/drawing/2015/06/chart">
            <c:ext xmlns:c16="http://schemas.microsoft.com/office/drawing/2014/chart" uri="{C3380CC4-5D6E-409C-BE32-E72D297353CC}">
              <c16:uniqueId val="{00000002-3C6A-45DE-8B0B-A1B0D2FF7F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C6A-45DE-8B0B-A1B0D2FF7F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C6A-45DE-8B0B-A1B0D2FF7F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C6A-45DE-8B0B-A1B0D2FF7F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6968</c:v>
                </c:pt>
                <c:pt idx="3">
                  <c:v>6330</c:v>
                </c:pt>
                <c:pt idx="6">
                  <c:v>5695</c:v>
                </c:pt>
                <c:pt idx="9">
                  <c:v>5845</c:v>
                </c:pt>
                <c:pt idx="12">
                  <c:v>5559</c:v>
                </c:pt>
              </c:numCache>
            </c:numRef>
          </c:val>
          <c:extLst xmlns:c16r2="http://schemas.microsoft.com/office/drawing/2015/06/chart">
            <c:ext xmlns:c16="http://schemas.microsoft.com/office/drawing/2014/chart" uri="{C3380CC4-5D6E-409C-BE32-E72D297353CC}">
              <c16:uniqueId val="{00000006-3C6A-45DE-8B0B-A1B0D2FF7F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2856</c:v>
                </c:pt>
                <c:pt idx="3">
                  <c:v>1799</c:v>
                </c:pt>
                <c:pt idx="6">
                  <c:v>1103</c:v>
                </c:pt>
                <c:pt idx="9">
                  <c:v>884</c:v>
                </c:pt>
                <c:pt idx="12">
                  <c:v>684</c:v>
                </c:pt>
              </c:numCache>
            </c:numRef>
          </c:val>
          <c:extLst xmlns:c16r2="http://schemas.microsoft.com/office/drawing/2015/06/chart">
            <c:ext xmlns:c16="http://schemas.microsoft.com/office/drawing/2014/chart" uri="{C3380CC4-5D6E-409C-BE32-E72D297353CC}">
              <c16:uniqueId val="{00000007-3C6A-45DE-8B0B-A1B0D2FF7F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34056</c:v>
                </c:pt>
                <c:pt idx="3">
                  <c:v>32802</c:v>
                </c:pt>
                <c:pt idx="6">
                  <c:v>32119</c:v>
                </c:pt>
                <c:pt idx="9">
                  <c:v>31494</c:v>
                </c:pt>
                <c:pt idx="12">
                  <c:v>30045</c:v>
                </c:pt>
              </c:numCache>
            </c:numRef>
          </c:val>
          <c:extLst xmlns:c16r2="http://schemas.microsoft.com/office/drawing/2015/06/chart">
            <c:ext xmlns:c16="http://schemas.microsoft.com/office/drawing/2014/chart" uri="{C3380CC4-5D6E-409C-BE32-E72D297353CC}">
              <c16:uniqueId val="{00000008-3C6A-45DE-8B0B-A1B0D2FF7F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181</c:v>
                </c:pt>
                <c:pt idx="3">
                  <c:v>134</c:v>
                </c:pt>
                <c:pt idx="6">
                  <c:v>88</c:v>
                </c:pt>
                <c:pt idx="9">
                  <c:v>43</c:v>
                </c:pt>
                <c:pt idx="12">
                  <c:v>4</c:v>
                </c:pt>
              </c:numCache>
            </c:numRef>
          </c:val>
          <c:extLst xmlns:c16r2="http://schemas.microsoft.com/office/drawing/2015/06/chart">
            <c:ext xmlns:c16="http://schemas.microsoft.com/office/drawing/2014/chart" uri="{C3380CC4-5D6E-409C-BE32-E72D297353CC}">
              <c16:uniqueId val="{00000009-3C6A-45DE-8B0B-A1B0D2FF7F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59488</c:v>
                </c:pt>
                <c:pt idx="3">
                  <c:v>58835</c:v>
                </c:pt>
                <c:pt idx="6">
                  <c:v>56485</c:v>
                </c:pt>
                <c:pt idx="9">
                  <c:v>55560</c:v>
                </c:pt>
                <c:pt idx="12">
                  <c:v>55463</c:v>
                </c:pt>
              </c:numCache>
            </c:numRef>
          </c:val>
          <c:extLst xmlns:c16r2="http://schemas.microsoft.com/office/drawing/2015/06/chart">
            <c:ext xmlns:c16="http://schemas.microsoft.com/office/drawing/2014/chart" uri="{C3380CC4-5D6E-409C-BE32-E72D297353CC}">
              <c16:uniqueId val="{0000000A-3C6A-45DE-8B0B-A1B0D2FF7F1A}"/>
            </c:ext>
          </c:extLst>
        </c:ser>
        <c:dLbls>
          <c:showLegendKey val="0"/>
          <c:showVal val="0"/>
          <c:showCatName val="0"/>
          <c:showSerName val="0"/>
          <c:showPercent val="0"/>
          <c:showBubbleSize val="0"/>
        </c:dLbls>
        <c:gapWidth val="100"/>
        <c:overlap val="100"/>
        <c:axId val="273085568"/>
        <c:axId val="27308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37049</c:v>
                </c:pt>
                <c:pt idx="2">
                  <c:v>#N/A</c:v>
                </c:pt>
                <c:pt idx="3">
                  <c:v>#N/A</c:v>
                </c:pt>
                <c:pt idx="4">
                  <c:v>34134</c:v>
                </c:pt>
                <c:pt idx="5">
                  <c:v>#N/A</c:v>
                </c:pt>
                <c:pt idx="6">
                  <c:v>#N/A</c:v>
                </c:pt>
                <c:pt idx="7">
                  <c:v>31154</c:v>
                </c:pt>
                <c:pt idx="8">
                  <c:v>#N/A</c:v>
                </c:pt>
                <c:pt idx="9">
                  <c:v>#N/A</c:v>
                </c:pt>
                <c:pt idx="10">
                  <c:v>31669</c:v>
                </c:pt>
                <c:pt idx="11">
                  <c:v>#N/A</c:v>
                </c:pt>
                <c:pt idx="12">
                  <c:v>#N/A</c:v>
                </c:pt>
                <c:pt idx="13">
                  <c:v>29469</c:v>
                </c:pt>
                <c:pt idx="14">
                  <c:v>#N/A</c:v>
                </c:pt>
              </c:numCache>
            </c:numRef>
          </c:val>
          <c:smooth val="0"/>
          <c:extLst xmlns:c16r2="http://schemas.microsoft.com/office/drawing/2015/06/chart">
            <c:ext xmlns:c16="http://schemas.microsoft.com/office/drawing/2014/chart" uri="{C3380CC4-5D6E-409C-BE32-E72D297353CC}">
              <c16:uniqueId val="{0000000B-3C6A-45DE-8B0B-A1B0D2FF7F1A}"/>
            </c:ext>
          </c:extLst>
        </c:ser>
        <c:dLbls>
          <c:showLegendKey val="0"/>
          <c:showVal val="0"/>
          <c:showCatName val="0"/>
          <c:showSerName val="0"/>
          <c:showPercent val="0"/>
          <c:showBubbleSize val="0"/>
        </c:dLbls>
        <c:marker val="1"/>
        <c:smooth val="0"/>
        <c:axId val="273085568"/>
        <c:axId val="273087488"/>
      </c:lineChart>
      <c:catAx>
        <c:axId val="27308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3087488"/>
        <c:crosses val="autoZero"/>
        <c:auto val="1"/>
        <c:lblAlgn val="ctr"/>
        <c:lblOffset val="100"/>
        <c:tickLblSkip val="1"/>
        <c:tickMarkSkip val="1"/>
        <c:noMultiLvlLbl val="0"/>
      </c:catAx>
      <c:valAx>
        <c:axId val="27308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08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3458</c:v>
                </c:pt>
                <c:pt idx="1">
                  <c:v>2858</c:v>
                </c:pt>
                <c:pt idx="2">
                  <c:v>3109</c:v>
                </c:pt>
              </c:numCache>
            </c:numRef>
          </c:val>
          <c:extLst xmlns:c16r2="http://schemas.microsoft.com/office/drawing/2015/06/chart">
            <c:ext xmlns:c16="http://schemas.microsoft.com/office/drawing/2014/chart" uri="{C3380CC4-5D6E-409C-BE32-E72D297353CC}">
              <c16:uniqueId val="{00000000-B24E-4D10-B01B-FA8247BC19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55</c:v>
                </c:pt>
                <c:pt idx="1">
                  <c:v>55</c:v>
                </c:pt>
                <c:pt idx="2">
                  <c:v>55</c:v>
                </c:pt>
              </c:numCache>
            </c:numRef>
          </c:val>
          <c:extLst xmlns:c16r2="http://schemas.microsoft.com/office/drawing/2015/06/chart">
            <c:ext xmlns:c16="http://schemas.microsoft.com/office/drawing/2014/chart" uri="{C3380CC4-5D6E-409C-BE32-E72D297353CC}">
              <c16:uniqueId val="{00000001-B24E-4D10-B01B-FA8247BC19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4614</c:v>
                </c:pt>
                <c:pt idx="1">
                  <c:v>4404</c:v>
                </c:pt>
                <c:pt idx="2">
                  <c:v>4402</c:v>
                </c:pt>
              </c:numCache>
            </c:numRef>
          </c:val>
          <c:extLst xmlns:c16r2="http://schemas.microsoft.com/office/drawing/2015/06/chart">
            <c:ext xmlns:c16="http://schemas.microsoft.com/office/drawing/2014/chart" uri="{C3380CC4-5D6E-409C-BE32-E72D297353CC}">
              <c16:uniqueId val="{00000002-B24E-4D10-B01B-FA8247BC1994}"/>
            </c:ext>
          </c:extLst>
        </c:ser>
        <c:dLbls>
          <c:showLegendKey val="0"/>
          <c:showVal val="0"/>
          <c:showCatName val="0"/>
          <c:showSerName val="0"/>
          <c:showPercent val="0"/>
          <c:showBubbleSize val="0"/>
        </c:dLbls>
        <c:gapWidth val="120"/>
        <c:overlap val="100"/>
        <c:axId val="272830848"/>
        <c:axId val="272832384"/>
      </c:barChart>
      <c:catAx>
        <c:axId val="27283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2832384"/>
        <c:crosses val="autoZero"/>
        <c:auto val="1"/>
        <c:lblAlgn val="ctr"/>
        <c:lblOffset val="100"/>
        <c:tickLblSkip val="1"/>
        <c:tickMarkSkip val="1"/>
        <c:noMultiLvlLbl val="0"/>
      </c:catAx>
      <c:valAx>
        <c:axId val="272832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283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{7E63C933-235C-412A-9855-353EE8AA4043}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D83-492D-A1AE-D2290D547C7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{C7CB2562-6C1C-4C09-9BA4-59812752EAD0}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83-492D-A1AE-D2290D547C7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{BD425111-6DE9-4F22-82FC-FC4DDB7DCFA4}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83-492D-A1AE-D2290D547C7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{4FD50F71-1EE8-49D7-B197-B3BAABB02BBA}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83-492D-A1AE-D2290D547C7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{9F1BE637-7B82-43BA-94C7-1268232D4DFC}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83-492D-A1AE-D2290D547C7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{428DE6CF-3316-4BA0-B21B-CDEFD181E452}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D83-492D-A1AE-D2290D547C7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{E031AE99-8BAD-4322-8CA0-A91D709D56D7}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D83-492D-A1AE-D2290D547C7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{1D49100C-6215-43F8-A229-3453C1212660}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D83-492D-A1AE-D2290D547C7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{03F677BE-60CB-489D-9B3B-41B15776A58C}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D83-492D-A1AE-D2290D547C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60.6</c:v>
                </c:pt>
                <c:pt idx="16">
                  <c:v>56.4</c:v>
                </c:pt>
                <c:pt idx="24">
                  <c:v>63</c:v>
                </c:pt>
                <c:pt idx="32">
                  <c:v>64.599999999999994</c:v>
                </c:pt>
              </c:numCache>
            </c:numRef>
          </c:xVal>
          <c:yVal>
            <c:numRef>
              <c:f>公会計指標分析・財政指標組合せ分析表!$BP$51:$DC$51</c:f>
              <c:numCache>
                <c:formatCode>#,##0.0;"▲ "#,##0.0</c:formatCode>
                <c:ptCount val="40"/>
                <c:pt idx="8">
                  <c:v>136.9</c:v>
                </c:pt>
                <c:pt idx="16">
                  <c:v>128.9</c:v>
                </c:pt>
                <c:pt idx="24">
                  <c:v>134.80000000000001</c:v>
                </c:pt>
                <c:pt idx="32">
                  <c:v>128.1</c:v>
                </c:pt>
              </c:numCache>
            </c:numRef>
          </c:yVal>
          <c:smooth val="0"/>
          <c:extLst xmlns:c16r2="http://schemas.microsoft.com/office/drawing/2015/06/chart">
            <c:ext xmlns:c16="http://schemas.microsoft.com/office/drawing/2014/chart" uri="{C3380CC4-5D6E-409C-BE32-E72D297353CC}">
              <c16:uniqueId val="{00000009-AD83-492D-A1AE-D2290D547C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{AF1ADDF2-5B66-4F42-8350-B55586A24DD0}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D83-492D-A1AE-D2290D547C7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{673AF93C-0411-4CF9-BCE7-C08769CC972F}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83-492D-A1AE-D2290D547C7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{81BEE11F-9657-48E9-8B2D-A9894BFA0159}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83-492D-A1AE-D2290D547C7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{BC5D02E7-15C5-4192-80FA-06754F3F3697}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83-492D-A1AE-D2290D547C7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{C09CB55A-7682-4A9D-87F1-DED0D779D973}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83-492D-A1AE-D2290D547C7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{EEC76B3D-6F53-4CD5-BE86-B994995F0518}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D83-492D-A1AE-D2290D547C7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{0FEDA6A8-B680-4151-90B9-38C5EBCBDD35}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D83-492D-A1AE-D2290D547C7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{AD1F85E6-31FD-49EE-9D47-737E75CAD61D}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D83-492D-A1AE-D2290D547C7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{02E6AEEE-04EB-426D-BFE5-36942E714BAF}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D83-492D-A1AE-D2290D547C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AD83-492D-A1AE-D2290D547C79}"/>
            </c:ext>
          </c:extLst>
        </c:ser>
        <c:dLbls>
          <c:showLegendKey val="0"/>
          <c:showVal val="1"/>
          <c:showCatName val="0"/>
          <c:showSerName val="0"/>
          <c:showPercent val="0"/>
          <c:showBubbleSize val="0"/>
        </c:dLbls>
        <c:axId val="272713216"/>
        <c:axId val="272715136"/>
      </c:scatterChart>
      <c:valAx>
        <c:axId val="272713216"/>
        <c:scaling>
          <c:orientation val="minMax"/>
          <c:max val="65.399999999999991"/>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2715136"/>
        <c:crosses val="autoZero"/>
        <c:crossBetween val="midCat"/>
      </c:valAx>
      <c:valAx>
        <c:axId val="272715136"/>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2713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{C68F662B-CD75-4DA3-9F3E-CC4E5B29AD70}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3EF-4A78-B787-D3663093F61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{F8644A63-797C-42A7-B6C9-1AA3E37861CF}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EF-4A78-B787-D3663093F61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{B198E913-0D1A-4A30-BFFB-82C8AA223495}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EF-4A78-B787-D3663093F61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{308A56E9-460A-4FF7-B6E4-45ED87E6840F}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EF-4A78-B787-D3663093F61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{33F52A84-9713-4781-A03A-30489BF13F3E}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EF-4A78-B787-D3663093F61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{B7EA5E23-3A27-4F66-8F44-2DC3530F51CD}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3EF-4A78-B787-D3663093F61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{2624A9D1-4458-440C-9B5A-FCF69656BC7E}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3EF-4A78-B787-D3663093F61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{29F366B8-C3CE-4B80-886D-1454DDF8D874}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3EF-4A78-B787-D3663093F61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{ADBCBD9D-F070-4B16-BDBF-B09F449B2CF0}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3EF-4A78-B787-D3663093F6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16.2</c:v>
                </c:pt>
                <c:pt idx="8">
                  <c:v>15.1</c:v>
                </c:pt>
                <c:pt idx="16">
                  <c:v>14</c:v>
                </c:pt>
                <c:pt idx="24">
                  <c:v>13.3</c:v>
                </c:pt>
                <c:pt idx="32">
                  <c:v>12.2</c:v>
                </c:pt>
              </c:numCache>
            </c:numRef>
          </c:xVal>
          <c:yVal>
            <c:numRef>
              <c:f>公会計指標分析・財政指標組合せ分析表!$BP$73:$DC$73</c:f>
              <c:numCache>
                <c:formatCode>#,##0.0;"▲ "#,##0.0</c:formatCode>
                <c:ptCount val="40"/>
                <c:pt idx="0">
                  <c:v>146.9</c:v>
                </c:pt>
                <c:pt idx="8">
                  <c:v>136.9</c:v>
                </c:pt>
                <c:pt idx="16">
                  <c:v>128.9</c:v>
                </c:pt>
                <c:pt idx="24">
                  <c:v>134.80000000000001</c:v>
                </c:pt>
                <c:pt idx="32">
                  <c:v>128.1</c:v>
                </c:pt>
              </c:numCache>
            </c:numRef>
          </c:yVal>
          <c:smooth val="0"/>
          <c:extLst xmlns:c16r2="http://schemas.microsoft.com/office/drawing/2015/06/chart">
            <c:ext xmlns:c16="http://schemas.microsoft.com/office/drawing/2014/chart" uri="{C3380CC4-5D6E-409C-BE32-E72D297353CC}">
              <c16:uniqueId val="{00000009-83EF-4A78-B787-D3663093F6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331833135757573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{FD983338-3159-49A7-8840-D0D5FE31D2C8}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3EF-4A78-B787-D3663093F6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{B7840E18-67B6-44FD-B519-7E36CE23A005}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EF-4A78-B787-D3663093F61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{5FE72797-53E1-4E1D-9E27-23DF32789D0B}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EF-4A78-B787-D3663093F61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{495520CC-8F50-4E66-9B7A-D57D6DB3B01B}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EF-4A78-B787-D3663093F61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{59EA54B5-2228-443C-8AAD-670B0F000475}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EF-4A78-B787-D3663093F61C}"/>
                </c:ext>
              </c:extLst>
            </c:dLbl>
            <c:dLbl>
              <c:idx val="8"/>
              <c:layout>
                <c:manualLayout>
                  <c:x val="-2.7064150102463724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{488AA4DD-D230-4DC9-85DB-9F972203CE09}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3EF-4A78-B787-D3663093F61C}"/>
                </c:ext>
              </c:extLst>
            </c:dLbl>
            <c:dLbl>
              <c:idx val="16"/>
              <c:layout>
                <c:manualLayout>
                  <c:x val="-2.706415010246372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{B7D3AB53-6DB7-4F36-96DE-52CFB981DD8E}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3EF-4A78-B787-D3663093F61C}"/>
                </c:ext>
              </c:extLst>
            </c:dLbl>
            <c:dLbl>
              <c:idx val="24"/>
              <c:layout>
                <c:manualLayout>
                  <c:x val="-3.6331833135757545E-2"/>
                  <c:y val="-6.965032704137995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{E53E2712-9130-456B-A603-CD044AD6EC75}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3EF-4A78-B787-D3663093F61C}"/>
                </c:ext>
              </c:extLst>
            </c:dLbl>
            <c:dLbl>
              <c:idx val="32"/>
              <c:layout>
                <c:manualLayout>
                  <c:x val="-3.1697991619110633E-2"/>
                  <c:y val="-5.518296713420786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{716921F7-DF03-455E-B267-678B76A2EC93}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3EF-4A78-B787-D3663093F6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83EF-4A78-B787-D3663093F61C}"/>
            </c:ext>
          </c:extLst>
        </c:ser>
        <c:dLbls>
          <c:showLegendKey val="0"/>
          <c:showVal val="1"/>
          <c:showCatName val="0"/>
          <c:showSerName val="0"/>
          <c:showPercent val="0"/>
          <c:showBubbleSize val="0"/>
        </c:dLbls>
        <c:axId val="273532032"/>
        <c:axId val="273533952"/>
      </c:scatterChart>
      <c:valAx>
        <c:axId val="273532032"/>
        <c:scaling>
          <c:orientation val="minMax"/>
          <c:max val="16.899999999999999"/>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3533952"/>
        <c:crosses val="autoZero"/>
        <c:crossBetween val="midCat"/>
      </c:valAx>
      <c:valAx>
        <c:axId val="273533952"/>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3532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また、準元利償還金は簡易水道事業や下水道事業など公営企業会計への繰出金の他、大仙美郷環境事業組合への償還費分が大きく減少したため、分子は前年度に比べ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435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百万円減となっている。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実質公債費比率算定の分母となる標準財政規模等については、今後、人口減少や合併算定替の段階的縮減に伴い普通交付税が減少する見込みであり、比率の大幅な改善は見込めない。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よって、第２次大仙市総合計画の具体的な指針となる実施計画の計画期間における市債発行額を元金償還額の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以内に抑制すること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財政運営において任意繰上償還を行うことにより比率改善に努める。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年度においては大曲厚生医療センターの移転改築を核とした市街地再開発事業、平成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年度は学校給食センター建設のほか、広域斎場及び特別養護老人ホーム建設支援に係る地方債発行を行ったため、市債残高が増加したが、平成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年度以降は合併前後に実施したまちづくり交付金事業などに充てた地方債</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の償還終了等により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残高が縮小している。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公営企業債等繰入見込額についても、市内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ヶ所（仙北中央・淀川・協和中央）の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大規模な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簡易水道事業を実施したため、地方債残高の増加が懸念されたが、発行額の抑制により着実に減少している。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なお、比率算定分子の充当可能財源となる財政調整基金については、平成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年度において、災害復旧経費に係る財源不足を補うため取り崩しを行ったことから、充当可能財源が約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年度において積み増しを図ったため、残高が増加した。</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各年度の財政状況を勘案しながら財政調整基金への積み増しを図るとともに、第</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次大仙市総合計画の具体的な指針となる実施計画に登載される各種事業を厳選することで市債発行額を抑制し、比率改善に努める。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秋田県大仙市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財政調整基金の</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千万</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円）が</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主な要因となり</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、前年度に比べ基金全体の残高が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　</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普通交付税の合併算定替えの段階的縮減により、慢性的な財源不足に陥っていることから、各年度の財政運営において、余剰金を財政調整基金に積み立てることを基本に財源確保を図っていく。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なお、地域振興基金は、償還が終わった範囲内で毎年度取り崩しを行うため、基金全体の残高は減少する見込みである。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地域振興基金は、将来負担比率の充当可能財源に含まれないが、計画的な取り崩しに努めていく。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・地域振興基金は、合併特例債を活用し積み立てを行い、合併後の地域振興に資するソフト事業を計画的かつ安定的に実施するための財源として活用する。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・公共施設修繕引当基金は、将来の公共施設修繕に要する財源として、平成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年度から積み立てを行い、庁舎・学校・生涯学習施設などの公共施設の老朽化に伴う修繕費用の財源として活用する。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・地域雇用基金は、市の重点政策事業を実施する上で、必要不可欠な嘱託臨時職員を継続的に雇用するための財源として活用する。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・地域振興基金は、平成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億円積み立てし、平成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年度から償還の終わった範囲内（年間約</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230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百万円）で地域振興に資する事業に充当しており、平成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年度決算時点で残高が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3,304</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百万円に減少している。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・公共施設修繕引当基金は、平成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年度から公共施設の修繕費用に充当しているが、各年度の財政状況を勘案し、年度末に積み増しを図ることで基金残高を</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億円程度確保している。平成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年度は市民会館や各庁舎などの修繕費用として取り崩しを行ったため、</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44</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百万円の減少となった。</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・地域雇用基金は、学校生活支援員や放課後児童クラブ指導員の確保のための経費に充当しているが、公共施設修繕引当基金と同様、年度末に積み増しを図り、</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年度末で</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千万円の残高を確保している。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・地域振興基金は、各地域の振興を継続的に図る上で重要な財源であり、計画的な取り崩しに努めていく。</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・公共施設修繕引当基金及び地域雇用基金は、充当事業全体の見直しを図りながら、積み増しと取り崩しのバランスを考慮しながら活用を図っていく。</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6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一般財源不足により</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億円を取り崩したものの、年度末に</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千万</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積み増ししたことで</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の残高を確保した</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合併直後、財政調整基金の取り崩しにより財源不足を補ったため、平成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年度末には一時</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億円にまで残高が減少した。その後、財政健全化の取り組みとして積み増しを図り、平成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年度末には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億円の残高を確保するまでに至った。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今後も一般財源不足から財政調整基金の取り崩しが必要となるが、最小限に止めつつも、災害など不測の事態の備えとして、標準財政規模の</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に相当する約</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億円の残高確保を</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維持し</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、各年度の財政状況を考慮しながら積み増しを図る。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年度末に</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億円の繰り入れを行って以降は、利息の積み立てのみであり、残高の増減はない。</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減債基金は、市債の償還財源を確保するために設置されており、合併直後には約</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千万円の残高を保有していた。</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合併後、財政融資資金の補償金免除に伴う市債の繰上償還や、秋田県町村土地開発公社の解散に伴う先行取得用地買収に係る市債の繰上償還の財源として繰り入れを行ってきたため、残高は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百万円にまで減少している。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市債償還財源の確保を図るため、積み増しを図る必要があるが、現時点では財政調整基金や公共施設修繕引当基金への積み増しを優先しているため、減債基金の残高に大きな変動はなく推移すると思われる。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6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81,748
81,493
866.79
49,436,737
48,054,733
1,269,445
28,346,381
55,242,489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当市では、平成２８年度に策定した公共施設等総合管理計画において、公共施設等の延べ床面積を１０年間で施設総量の８％、２０年間で１８％、３０年間で３３％縮減する目標を掲げ、施設の統合、廃止のほか、譲渡や売却に取り組んでいる。有形固定資産減価償却率については、</a:t>
          </a:r>
          <a:r>
            <a:rPr kumimoji="1" lang="ja-JP" altLang="en-US" sz="900">
              <a:solidFill>
                <a:sysClr val="windowText" lastClr="000000"/>
              </a:solidFill>
              <a:effectLst/>
              <a:latin typeface="+mn-lt"/>
              <a:ea typeface="+mn-ea"/>
              <a:cs typeface="+mn-cs"/>
            </a:rPr>
            <a:t>６４．６％と</a:t>
          </a:r>
          <a:r>
            <a:rPr kumimoji="1" lang="ja-JP" altLang="ja-JP" sz="900">
              <a:solidFill>
                <a:sysClr val="windowText" lastClr="000000"/>
              </a:solidFill>
              <a:effectLst/>
              <a:latin typeface="+mn-lt"/>
              <a:ea typeface="+mn-ea"/>
              <a:cs typeface="+mn-cs"/>
            </a:rPr>
            <a:t>類似団体平均と</a:t>
          </a:r>
          <a:r>
            <a:rPr kumimoji="1" lang="ja-JP" altLang="en-US" sz="900">
              <a:solidFill>
                <a:sysClr val="windowText" lastClr="000000"/>
              </a:solidFill>
              <a:effectLst/>
              <a:latin typeface="+mn-lt"/>
              <a:ea typeface="+mn-ea"/>
              <a:cs typeface="+mn-cs"/>
            </a:rPr>
            <a:t>比べやや高くなっている。</a:t>
          </a:r>
          <a:r>
            <a:rPr kumimoji="1" lang="ja-JP" altLang="ja-JP" sz="900">
              <a:solidFill>
                <a:sysClr val="windowText" lastClr="000000"/>
              </a:solidFill>
              <a:effectLst/>
              <a:latin typeface="+mn-lt"/>
              <a:ea typeface="+mn-ea"/>
              <a:cs typeface="+mn-cs"/>
            </a:rPr>
            <a:t>児童館などの施設は老朽化が進んでおり、今後、公共施設等総合管理計画の個別計画に基づき、資産の効率的な管理、効果的な利活用をより進めていく必要がある。</a:t>
          </a:r>
          <a:endParaRPr lang="ja-JP" altLang="ja-JP" sz="9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4440555"/>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07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813300" y="5181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537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72602</xdr:rowOff>
    </xdr:from>
    <xdr:to>
      <xdr:col>23</xdr:col>
      <xdr:colOff>136525</xdr:colOff>
      <xdr:row>30</xdr:row>
      <xdr:rowOff>2752</xdr:rowOff>
    </xdr:to>
    <xdr:sp macro="" textlink="">
      <xdr:nvSpPr>
        <xdr:cNvPr id="79" name="楕円 78"/>
        <xdr:cNvSpPr/>
      </xdr:nvSpPr>
      <xdr:spPr>
        <a:xfrm>
          <a:off x="47117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95479</xdr:rowOff>
    </xdr:from>
    <xdr:ext cx="405111" cy="259045"/>
    <xdr:sp macro="" textlink="">
      <xdr:nvSpPr>
        <xdr:cNvPr id="80" name="有形固定資産減価償却率該当値テキスト"/>
        <xdr:cNvSpPr txBox="1"/>
      </xdr:nvSpPr>
      <xdr:spPr>
        <a:xfrm>
          <a:off x="4813300" y="4896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1" name="楕円 80"/>
        <xdr:cNvSpPr/>
      </xdr:nvSpPr>
      <xdr:spPr>
        <a:xfrm>
          <a:off x="4000500" y="51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123402</xdr:rowOff>
    </xdr:from>
    <xdr:to>
      <xdr:col>23</xdr:col>
      <xdr:colOff>85725</xdr:colOff>
      <xdr:row>30</xdr:row>
      <xdr:rowOff>9525</xdr:rowOff>
    </xdr:to>
    <xdr:cxnSp macro="">
      <xdr:nvCxnSpPr>
        <xdr:cNvPr id="82" name="直線コネクタ 81"/>
        <xdr:cNvCxnSpPr/>
      </xdr:nvCxnSpPr>
      <xdr:spPr>
        <a:xfrm flipV="1">
          <a:off x="4051300" y="5095452"/>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3" name="楕円 82"/>
        <xdr:cNvSpPr/>
      </xdr:nvSpPr>
      <xdr:spPr>
        <a:xfrm>
          <a:off x="3238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31</xdr:row>
      <xdr:rowOff>75565</xdr:rowOff>
    </xdr:to>
    <xdr:cxnSp macro="">
      <xdr:nvCxnSpPr>
        <xdr:cNvPr id="84" name="直線コネクタ 83"/>
        <xdr:cNvCxnSpPr/>
      </xdr:nvCxnSpPr>
      <xdr:spPr>
        <a:xfrm flipV="1">
          <a:off x="3289300" y="5153025"/>
          <a:ext cx="7620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5" name="楕円 84"/>
        <xdr:cNvSpPr/>
      </xdr:nvSpPr>
      <xdr:spPr>
        <a:xfrm>
          <a:off x="2476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31</xdr:row>
      <xdr:rowOff>75565</xdr:rowOff>
    </xdr:to>
    <xdr:cxnSp macro="">
      <xdr:nvCxnSpPr>
        <xdr:cNvPr id="86" name="直線コネクタ 85"/>
        <xdr:cNvCxnSpPr/>
      </xdr:nvCxnSpPr>
      <xdr:spPr>
        <a:xfrm>
          <a:off x="2527300" y="5239385"/>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7" name="n_1aveValue有形固定資産減価償却率"/>
        <xdr:cNvSpPr txBox="1"/>
      </xdr:nvSpPr>
      <xdr:spPr>
        <a:xfrm>
          <a:off x="38360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8" name="n_2aveValue有形固定資産減価償却率"/>
        <xdr:cNvSpPr txBox="1"/>
      </xdr:nvSpPr>
      <xdr:spPr>
        <a:xfrm>
          <a:off x="3086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89" name="n_3aveValue有形固定資産減価償却率"/>
        <xdr:cNvSpPr txBox="1"/>
      </xdr:nvSpPr>
      <xdr:spPr>
        <a:xfrm>
          <a:off x="2324744" y="546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76852</xdr:rowOff>
    </xdr:from>
    <xdr:ext cx="405111" cy="259045"/>
    <xdr:sp macro="" textlink="">
      <xdr:nvSpPr>
        <xdr:cNvPr id="90" name="n_1mainValue有形固定資産減価償却率"/>
        <xdr:cNvSpPr txBox="1"/>
      </xdr:nvSpPr>
      <xdr:spPr>
        <a:xfrm>
          <a:off x="38360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1" name="n_2mainValue有形固定資産減価償却率"/>
        <xdr:cNvSpPr txBox="1"/>
      </xdr:nvSpPr>
      <xdr:spPr>
        <a:xfrm>
          <a:off x="3086744" y="543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2" name="n_3mainValue有形固定資産減価償却率"/>
        <xdr:cNvSpPr txBox="1"/>
      </xdr:nvSpPr>
      <xdr:spPr>
        <a:xfrm>
          <a:off x="2324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50" baseline="0">
              <a:solidFill>
                <a:schemeClr val="dk1"/>
              </a:solidFill>
              <a:effectLst/>
              <a:latin typeface="+mn-ea"/>
              <a:ea typeface="+mn-ea"/>
              <a:cs typeface="+mn-cs"/>
            </a:rPr>
            <a:t>　</a:t>
          </a:r>
          <a:r>
            <a:rPr kumimoji="1" lang="ja-JP" altLang="en-US" sz="750" baseline="0">
              <a:solidFill>
                <a:sysClr val="windowText" lastClr="000000"/>
              </a:solidFill>
              <a:effectLst/>
              <a:latin typeface="+mn-ea"/>
              <a:ea typeface="+mn-ea"/>
              <a:cs typeface="+mn-cs"/>
            </a:rPr>
            <a:t> 債務償還比率について、</a:t>
          </a:r>
          <a:r>
            <a:rPr kumimoji="1" lang="en-US" altLang="ja-JP" sz="750" baseline="0">
              <a:solidFill>
                <a:sysClr val="windowText" lastClr="000000"/>
              </a:solidFill>
              <a:effectLst/>
              <a:latin typeface="+mn-ea"/>
              <a:ea typeface="+mn-ea"/>
              <a:cs typeface="+mn-cs"/>
            </a:rPr>
            <a:t>856.2</a:t>
          </a:r>
          <a:r>
            <a:rPr kumimoji="1" lang="ja-JP" altLang="en-US" sz="750" baseline="0">
              <a:solidFill>
                <a:sysClr val="windowText" lastClr="000000"/>
              </a:solidFill>
              <a:effectLst/>
              <a:latin typeface="+mn-ea"/>
              <a:ea typeface="+mn-ea"/>
              <a:cs typeface="+mn-cs"/>
            </a:rPr>
            <a:t>％と</a:t>
          </a:r>
          <a:r>
            <a:rPr kumimoji="1" lang="ja-JP" altLang="ja-JP" sz="750">
              <a:solidFill>
                <a:sysClr val="windowText" lastClr="000000"/>
              </a:solidFill>
              <a:effectLst/>
              <a:latin typeface="+mn-ea"/>
              <a:ea typeface="+mn-ea"/>
              <a:cs typeface="+mn-cs"/>
            </a:rPr>
            <a:t>類似団体と比較して平均を上回っており、高い水準にある。第２次大仙市総合計画</a:t>
          </a:r>
          <a:r>
            <a:rPr kumimoji="1" lang="ja-JP" altLang="en-US" sz="750">
              <a:solidFill>
                <a:sysClr val="windowText" lastClr="000000"/>
              </a:solidFill>
              <a:effectLst/>
              <a:latin typeface="+mn-ea"/>
              <a:ea typeface="+mn-ea"/>
              <a:cs typeface="+mn-cs"/>
            </a:rPr>
            <a:t>の</a:t>
          </a:r>
          <a:r>
            <a:rPr kumimoji="1" lang="ja-JP" altLang="ja-JP" sz="750">
              <a:solidFill>
                <a:sysClr val="windowText" lastClr="000000"/>
              </a:solidFill>
              <a:effectLst/>
              <a:latin typeface="+mn-ea"/>
              <a:ea typeface="+mn-ea"/>
              <a:cs typeface="+mn-cs"/>
            </a:rPr>
            <a:t>具体的な指針となる実施計画の計画期間における市債発行額を元金償還額の</a:t>
          </a:r>
          <a:r>
            <a:rPr kumimoji="1" lang="en-US" altLang="ja-JP" sz="750">
              <a:solidFill>
                <a:sysClr val="windowText" lastClr="000000"/>
              </a:solidFill>
              <a:effectLst/>
              <a:latin typeface="+mn-ea"/>
              <a:ea typeface="+mn-ea"/>
              <a:cs typeface="+mn-cs"/>
            </a:rPr>
            <a:t>75%</a:t>
          </a:r>
          <a:r>
            <a:rPr kumimoji="1" lang="ja-JP" altLang="ja-JP" sz="750">
              <a:solidFill>
                <a:sysClr val="windowText" lastClr="000000"/>
              </a:solidFill>
              <a:effectLst/>
              <a:latin typeface="+mn-ea"/>
              <a:ea typeface="+mn-ea"/>
              <a:cs typeface="+mn-cs"/>
            </a:rPr>
            <a:t>以内に抑制することや財政運営において任意繰上償還を行うこと</a:t>
          </a:r>
          <a:r>
            <a:rPr kumimoji="1" lang="ja-JP" altLang="en-US" sz="750">
              <a:solidFill>
                <a:sysClr val="windowText" lastClr="000000"/>
              </a:solidFill>
              <a:effectLst/>
              <a:latin typeface="+mn-ea"/>
              <a:ea typeface="+mn-ea"/>
              <a:cs typeface="+mn-cs"/>
            </a:rPr>
            <a:t>に</a:t>
          </a:r>
          <a:r>
            <a:rPr kumimoji="1" lang="ja-JP" altLang="ja-JP" sz="750">
              <a:solidFill>
                <a:sysClr val="windowText" lastClr="000000"/>
              </a:solidFill>
              <a:effectLst/>
              <a:latin typeface="+mn-ea"/>
              <a:ea typeface="+mn-ea"/>
              <a:cs typeface="+mn-cs"/>
            </a:rPr>
            <a:t>より将来負担を軽減していくとともに、事務事業の見直し等による経常収支の改善に取組む。</a:t>
          </a:r>
          <a:endParaRPr kumimoji="1" lang="en-US" altLang="ja-JP" sz="750">
            <a:solidFill>
              <a:sysClr val="windowText" lastClr="000000"/>
            </a:solidFill>
            <a:effectLst/>
            <a:latin typeface="+mn-ea"/>
            <a:ea typeface="+mn-ea"/>
            <a:cs typeface="+mn-cs"/>
          </a:endParaRPr>
        </a:p>
        <a:p>
          <a:r>
            <a:rPr kumimoji="1" lang="ja-JP" altLang="en-US" sz="750">
              <a:solidFill>
                <a:sysClr val="windowText" lastClr="000000"/>
              </a:solidFill>
              <a:effectLst/>
              <a:latin typeface="+mn-ea"/>
              <a:ea typeface="+mn-ea"/>
              <a:cs typeface="+mn-cs"/>
            </a:rPr>
            <a:t>　平成</a:t>
          </a:r>
          <a:r>
            <a:rPr kumimoji="1" lang="en-US" altLang="ja-JP" sz="750">
              <a:solidFill>
                <a:sysClr val="windowText" lastClr="000000"/>
              </a:solidFill>
              <a:effectLst/>
              <a:latin typeface="+mn-ea"/>
              <a:ea typeface="+mn-ea"/>
              <a:cs typeface="+mn-cs"/>
            </a:rPr>
            <a:t>30</a:t>
          </a:r>
          <a:r>
            <a:rPr kumimoji="1" lang="ja-JP" altLang="en-US" sz="750">
              <a:solidFill>
                <a:sysClr val="windowText" lastClr="000000"/>
              </a:solidFill>
              <a:effectLst/>
              <a:latin typeface="+mn-ea"/>
              <a:ea typeface="+mn-ea"/>
              <a:cs typeface="+mn-cs"/>
            </a:rPr>
            <a:t>年度では財政調整基金の積み増しを図ったことから比率が</a:t>
          </a:r>
          <a:r>
            <a:rPr kumimoji="1" lang="en-US" altLang="ja-JP" sz="750">
              <a:solidFill>
                <a:sysClr val="windowText" lastClr="000000"/>
              </a:solidFill>
              <a:effectLst/>
              <a:latin typeface="+mn-ea"/>
              <a:ea typeface="+mn-ea"/>
              <a:cs typeface="+mn-cs"/>
            </a:rPr>
            <a:t>21.3</a:t>
          </a:r>
          <a:r>
            <a:rPr kumimoji="1" lang="ja-JP" altLang="en-US" sz="750">
              <a:solidFill>
                <a:sysClr val="windowText" lastClr="000000"/>
              </a:solidFill>
              <a:effectLst/>
              <a:latin typeface="+mn-ea"/>
              <a:ea typeface="+mn-ea"/>
              <a:cs typeface="+mn-cs"/>
            </a:rPr>
            <a:t>ポイント低下した。</a:t>
          </a:r>
          <a:r>
            <a:rPr kumimoji="1" lang="ja-JP" altLang="ja-JP" sz="750">
              <a:solidFill>
                <a:sysClr val="windowText" lastClr="000000"/>
              </a:solidFill>
              <a:effectLst/>
              <a:latin typeface="+mn-ea"/>
              <a:ea typeface="+mn-ea"/>
              <a:cs typeface="+mn-cs"/>
            </a:rPr>
            <a:t>また、</a:t>
          </a:r>
          <a:r>
            <a:rPr kumimoji="1" lang="ja-JP" altLang="en-US" sz="750">
              <a:solidFill>
                <a:sysClr val="windowText" lastClr="000000"/>
              </a:solidFill>
              <a:effectLst/>
              <a:latin typeface="+mn-ea"/>
              <a:ea typeface="+mn-ea"/>
              <a:cs typeface="+mn-cs"/>
            </a:rPr>
            <a:t>積み増しを行ったことで目標としていた</a:t>
          </a:r>
          <a:r>
            <a:rPr kumimoji="1" lang="ja-JP" altLang="ja-JP" sz="750">
              <a:solidFill>
                <a:sysClr val="windowText" lastClr="000000"/>
              </a:solidFill>
              <a:effectLst/>
              <a:latin typeface="+mn-ea"/>
              <a:ea typeface="+mn-ea"/>
              <a:cs typeface="+mn-cs"/>
            </a:rPr>
            <a:t>標準財政規模</a:t>
          </a:r>
          <a:r>
            <a:rPr kumimoji="1" lang="ja-JP" altLang="en-US" sz="750">
              <a:solidFill>
                <a:sysClr val="windowText" lastClr="000000"/>
              </a:solidFill>
              <a:effectLst/>
              <a:latin typeface="+mn-ea"/>
              <a:ea typeface="+mn-ea"/>
              <a:cs typeface="+mn-cs"/>
            </a:rPr>
            <a:t>（約</a:t>
          </a:r>
          <a:r>
            <a:rPr kumimoji="1" lang="en-US" altLang="ja-JP" sz="750">
              <a:solidFill>
                <a:sysClr val="windowText" lastClr="000000"/>
              </a:solidFill>
              <a:effectLst/>
              <a:latin typeface="+mn-ea"/>
              <a:ea typeface="+mn-ea"/>
              <a:cs typeface="+mn-cs"/>
            </a:rPr>
            <a:t>300</a:t>
          </a:r>
          <a:r>
            <a:rPr kumimoji="1" lang="ja-JP" altLang="en-US" sz="750">
              <a:solidFill>
                <a:sysClr val="windowText" lastClr="000000"/>
              </a:solidFill>
              <a:effectLst/>
              <a:latin typeface="+mn-ea"/>
              <a:ea typeface="+mn-ea"/>
              <a:cs typeface="+mn-cs"/>
            </a:rPr>
            <a:t>億円）</a:t>
          </a:r>
          <a:r>
            <a:rPr kumimoji="1" lang="ja-JP" altLang="ja-JP" sz="750">
              <a:solidFill>
                <a:sysClr val="windowText" lastClr="000000"/>
              </a:solidFill>
              <a:effectLst/>
              <a:latin typeface="+mn-ea"/>
              <a:ea typeface="+mn-ea"/>
              <a:cs typeface="+mn-cs"/>
            </a:rPr>
            <a:t>の</a:t>
          </a:r>
          <a:r>
            <a:rPr kumimoji="1" lang="en-US" altLang="ja-JP" sz="750">
              <a:solidFill>
                <a:sysClr val="windowText" lastClr="000000"/>
              </a:solidFill>
              <a:effectLst/>
              <a:latin typeface="+mn-ea"/>
              <a:ea typeface="+mn-ea"/>
              <a:cs typeface="+mn-cs"/>
            </a:rPr>
            <a:t>10%</a:t>
          </a:r>
          <a:r>
            <a:rPr kumimoji="1" lang="ja-JP" altLang="ja-JP" sz="750">
              <a:solidFill>
                <a:sysClr val="windowText" lastClr="000000"/>
              </a:solidFill>
              <a:effectLst/>
              <a:latin typeface="+mn-ea"/>
              <a:ea typeface="+mn-ea"/>
              <a:cs typeface="+mn-cs"/>
            </a:rPr>
            <a:t>に相当する約</a:t>
          </a:r>
          <a:r>
            <a:rPr kumimoji="1" lang="en-US" altLang="ja-JP" sz="750">
              <a:solidFill>
                <a:sysClr val="windowText" lastClr="000000"/>
              </a:solidFill>
              <a:effectLst/>
              <a:latin typeface="+mn-ea"/>
              <a:ea typeface="+mn-ea"/>
              <a:cs typeface="+mn-cs"/>
            </a:rPr>
            <a:t>30</a:t>
          </a:r>
          <a:r>
            <a:rPr kumimoji="1" lang="ja-JP" altLang="ja-JP" sz="750">
              <a:solidFill>
                <a:sysClr val="windowText" lastClr="000000"/>
              </a:solidFill>
              <a:effectLst/>
              <a:latin typeface="+mn-ea"/>
              <a:ea typeface="+mn-ea"/>
              <a:cs typeface="+mn-cs"/>
            </a:rPr>
            <a:t>億円の残高</a:t>
          </a:r>
          <a:r>
            <a:rPr kumimoji="1" lang="ja-JP" altLang="en-US" sz="750">
              <a:solidFill>
                <a:sysClr val="windowText" lastClr="000000"/>
              </a:solidFill>
              <a:effectLst/>
              <a:latin typeface="+mn-ea"/>
              <a:ea typeface="+mn-ea"/>
              <a:cs typeface="+mn-cs"/>
            </a:rPr>
            <a:t>を</a:t>
          </a:r>
          <a:r>
            <a:rPr kumimoji="1" lang="ja-JP" altLang="ja-JP" sz="750">
              <a:solidFill>
                <a:sysClr val="windowText" lastClr="000000"/>
              </a:solidFill>
              <a:effectLst/>
              <a:latin typeface="+mn-ea"/>
              <a:ea typeface="+mn-ea"/>
              <a:cs typeface="+mn-cs"/>
            </a:rPr>
            <a:t>確保</a:t>
          </a:r>
          <a:r>
            <a:rPr kumimoji="1" lang="ja-JP" altLang="en-US" sz="750">
              <a:solidFill>
                <a:sysClr val="windowText" lastClr="000000"/>
              </a:solidFill>
              <a:effectLst/>
              <a:latin typeface="+mn-ea"/>
              <a:ea typeface="+mn-ea"/>
              <a:cs typeface="+mn-cs"/>
            </a:rPr>
            <a:t>できている。今後も</a:t>
          </a:r>
          <a:r>
            <a:rPr kumimoji="1" lang="ja-JP" altLang="ja-JP" sz="750">
              <a:solidFill>
                <a:sysClr val="windowText" lastClr="000000"/>
              </a:solidFill>
              <a:effectLst/>
              <a:latin typeface="+mn-ea"/>
              <a:ea typeface="+mn-ea"/>
              <a:cs typeface="+mn-cs"/>
            </a:rPr>
            <a:t>各年度の財政状況を考慮しながら</a:t>
          </a:r>
          <a:r>
            <a:rPr kumimoji="1" lang="ja-JP" altLang="en-US" sz="750">
              <a:solidFill>
                <a:sysClr val="windowText" lastClr="000000"/>
              </a:solidFill>
              <a:effectLst/>
              <a:latin typeface="+mn-ea"/>
              <a:ea typeface="+mn-ea"/>
              <a:cs typeface="+mn-cs"/>
            </a:rPr>
            <a:t>基金の</a:t>
          </a:r>
          <a:r>
            <a:rPr kumimoji="1" lang="ja-JP" altLang="ja-JP" sz="750">
              <a:solidFill>
                <a:sysClr val="windowText" lastClr="000000"/>
              </a:solidFill>
              <a:effectLst/>
              <a:latin typeface="+mn-ea"/>
              <a:ea typeface="+mn-ea"/>
              <a:cs typeface="+mn-cs"/>
            </a:rPr>
            <a:t>積み増しを図</a:t>
          </a:r>
          <a:r>
            <a:rPr kumimoji="1" lang="ja-JP" altLang="en-US" sz="750">
              <a:solidFill>
                <a:sysClr val="windowText" lastClr="000000"/>
              </a:solidFill>
              <a:effectLst/>
              <a:latin typeface="+mn-ea"/>
              <a:ea typeface="+mn-ea"/>
              <a:cs typeface="+mn-cs"/>
            </a:rPr>
            <a:t>り</a:t>
          </a:r>
          <a:r>
            <a:rPr kumimoji="1" lang="ja-JP" altLang="ja-JP" sz="750">
              <a:solidFill>
                <a:sysClr val="windowText" lastClr="000000"/>
              </a:solidFill>
              <a:effectLst/>
              <a:latin typeface="+mn-ea"/>
              <a:ea typeface="+mn-ea"/>
              <a:cs typeface="+mn-cs"/>
            </a:rPr>
            <a:t>、数値改善</a:t>
          </a:r>
          <a:r>
            <a:rPr kumimoji="1" lang="ja-JP" altLang="en-US" sz="750">
              <a:solidFill>
                <a:sysClr val="windowText" lastClr="000000"/>
              </a:solidFill>
              <a:effectLst/>
              <a:latin typeface="+mn-ea"/>
              <a:ea typeface="+mn-ea"/>
              <a:cs typeface="+mn-cs"/>
            </a:rPr>
            <a:t>に努めていく</a:t>
          </a:r>
          <a:r>
            <a:rPr kumimoji="1" lang="ja-JP" altLang="ja-JP" sz="750">
              <a:solidFill>
                <a:sysClr val="windowText" lastClr="000000"/>
              </a:solidFill>
              <a:effectLst/>
              <a:latin typeface="+mn-ea"/>
              <a:ea typeface="+mn-ea"/>
              <a:cs typeface="+mn-cs"/>
            </a:rPr>
            <a:t>。</a:t>
          </a:r>
          <a:endParaRPr lang="ja-JP" altLang="ja-JP" sz="750">
            <a:solidFill>
              <a:sysClr val="windowText" lastClr="000000"/>
            </a:solidFill>
            <a:effectLst/>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4513481"/>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42887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451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137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15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16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102277</xdr:rowOff>
    </xdr:from>
    <xdr:to>
      <xdr:col>76</xdr:col>
      <xdr:colOff>73025</xdr:colOff>
      <xdr:row>29</xdr:row>
      <xdr:rowOff>32427</xdr:rowOff>
    </xdr:to>
    <xdr:sp macro="" textlink="">
      <xdr:nvSpPr>
        <xdr:cNvPr id="134" name="楕円 133"/>
        <xdr:cNvSpPr/>
      </xdr:nvSpPr>
      <xdr:spPr>
        <a:xfrm>
          <a:off x="14744700" y="490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125154</xdr:rowOff>
    </xdr:from>
    <xdr:ext cx="469744" cy="259045"/>
    <xdr:sp macro="" textlink="">
      <xdr:nvSpPr>
        <xdr:cNvPr id="135" name="債務償還比率該当値テキスト"/>
        <xdr:cNvSpPr txBox="1"/>
      </xdr:nvSpPr>
      <xdr:spPr>
        <a:xfrm>
          <a:off x="14846300" y="475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76729</xdr:rowOff>
    </xdr:from>
    <xdr:to>
      <xdr:col>72</xdr:col>
      <xdr:colOff>123825</xdr:colOff>
      <xdr:row>29</xdr:row>
      <xdr:rowOff>6879</xdr:rowOff>
    </xdr:to>
    <xdr:sp macro="" textlink="">
      <xdr:nvSpPr>
        <xdr:cNvPr id="136" name="楕円 135"/>
        <xdr:cNvSpPr/>
      </xdr:nvSpPr>
      <xdr:spPr>
        <a:xfrm>
          <a:off x="14033500" y="48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127529</xdr:rowOff>
    </xdr:from>
    <xdr:to>
      <xdr:col>76</xdr:col>
      <xdr:colOff>22225</xdr:colOff>
      <xdr:row>28</xdr:row>
      <xdr:rowOff>153077</xdr:rowOff>
    </xdr:to>
    <xdr:cxnSp macro="">
      <xdr:nvCxnSpPr>
        <xdr:cNvPr id="137" name="直線コネクタ 136"/>
        <xdr:cNvCxnSpPr/>
      </xdr:nvCxnSpPr>
      <xdr:spPr>
        <a:xfrm>
          <a:off x="14084300" y="4928129"/>
          <a:ext cx="7112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8" name="n_1aveValue債務償還比率"/>
        <xdr:cNvSpPr txBox="1"/>
      </xdr:nvSpPr>
      <xdr:spPr>
        <a:xfrm>
          <a:off x="13836727" y="525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23406</xdr:rowOff>
    </xdr:from>
    <xdr:ext cx="469744" cy="259045"/>
    <xdr:sp macro="" textlink="">
      <xdr:nvSpPr>
        <xdr:cNvPr id="139" name="n_1mainValue債務償還比率"/>
        <xdr:cNvSpPr txBox="1"/>
      </xdr:nvSpPr>
      <xdr:spPr>
        <a:xfrm>
          <a:off x="13836727" y="46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81,748
81,493
866.79
49,436,737
48,054,733
1,269,445
28,346,381
55,242,489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1" name="楕円 70"/>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2" name="【道路】&#10;有形固定資産減価償却率該当値テキスト"/>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153035</xdr:rowOff>
    </xdr:from>
    <xdr:to>
      <xdr:col>20</xdr:col>
      <xdr:colOff>38100</xdr:colOff>
      <xdr:row>38</xdr:row>
      <xdr:rowOff>83185</xdr:rowOff>
    </xdr:to>
    <xdr:sp macro="" textlink="">
      <xdr:nvSpPr>
        <xdr:cNvPr id="73" name="楕円 72"/>
        <xdr:cNvSpPr/>
      </xdr:nvSpPr>
      <xdr:spPr>
        <a:xfrm>
          <a:off x="3746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32385</xdr:rowOff>
    </xdr:to>
    <xdr:cxnSp macro="">
      <xdr:nvCxnSpPr>
        <xdr:cNvPr id="74" name="直線コネクタ 73"/>
        <xdr:cNvCxnSpPr/>
      </xdr:nvCxnSpPr>
      <xdr:spPr>
        <a:xfrm flipV="1">
          <a:off x="3797300" y="65112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65405</xdr:rowOff>
    </xdr:from>
    <xdr:to>
      <xdr:col>15</xdr:col>
      <xdr:colOff>101600</xdr:colOff>
      <xdr:row>38</xdr:row>
      <xdr:rowOff>167005</xdr:rowOff>
    </xdr:to>
    <xdr:sp macro="" textlink="">
      <xdr:nvSpPr>
        <xdr:cNvPr id="75" name="楕円 74"/>
        <xdr:cNvSpPr/>
      </xdr:nvSpPr>
      <xdr:spPr>
        <a:xfrm>
          <a:off x="2857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116205</xdr:rowOff>
    </xdr:to>
    <xdr:cxnSp macro="">
      <xdr:nvCxnSpPr>
        <xdr:cNvPr id="76" name="直線コネクタ 75"/>
        <xdr:cNvCxnSpPr/>
      </xdr:nvCxnSpPr>
      <xdr:spPr>
        <a:xfrm flipV="1">
          <a:off x="2908300" y="654748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33020</xdr:rowOff>
    </xdr:from>
    <xdr:to>
      <xdr:col>10</xdr:col>
      <xdr:colOff>165100</xdr:colOff>
      <xdr:row>38</xdr:row>
      <xdr:rowOff>134620</xdr:rowOff>
    </xdr:to>
    <xdr:sp macro="" textlink="">
      <xdr:nvSpPr>
        <xdr:cNvPr id="77" name="楕円 76"/>
        <xdr:cNvSpPr/>
      </xdr:nvSpPr>
      <xdr:spPr>
        <a:xfrm>
          <a:off x="1968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83820</xdr:rowOff>
    </xdr:from>
    <xdr:to>
      <xdr:col>15</xdr:col>
      <xdr:colOff>50800</xdr:colOff>
      <xdr:row>38</xdr:row>
      <xdr:rowOff>116205</xdr:rowOff>
    </xdr:to>
    <xdr:cxnSp macro="">
      <xdr:nvCxnSpPr>
        <xdr:cNvPr id="78" name="直線コネクタ 77"/>
        <xdr:cNvCxnSpPr/>
      </xdr:nvCxnSpPr>
      <xdr:spPr>
        <a:xfrm>
          <a:off x="2019300" y="65989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74312</xdr:rowOff>
    </xdr:from>
    <xdr:ext cx="405111" cy="259045"/>
    <xdr:sp macro="" textlink="">
      <xdr:nvSpPr>
        <xdr:cNvPr id="82" name="n_1mainValue【道路】&#10;有形固定資産減価償却率"/>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3" name="n_2main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125747</xdr:rowOff>
    </xdr:from>
    <xdr:ext cx="405111" cy="259045"/>
    <xdr:sp macro="" textlink="">
      <xdr:nvSpPr>
        <xdr:cNvPr id="84" name="n_3mainValue【道路】&#10;有形固定資産減価償却率"/>
        <xdr:cNvSpPr txBox="1"/>
      </xdr:nvSpPr>
      <xdr:spPr>
        <a:xfrm>
          <a:off x="1816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40</xdr:row>
      <xdr:rowOff>99595</xdr:rowOff>
    </xdr:from>
    <xdr:to>
      <xdr:col>54</xdr:col>
      <xdr:colOff>189865</xdr:colOff>
      <xdr:row>41</xdr:row>
      <xdr:rowOff>131489</xdr:rowOff>
    </xdr:to>
    <xdr:cxnSp macro="">
      <xdr:nvCxnSpPr>
        <xdr:cNvPr id="106" name="直線コネクタ 105"/>
        <xdr:cNvCxnSpPr/>
      </xdr:nvCxnSpPr>
      <xdr:spPr>
        <a:xfrm flipV="1">
          <a:off x="10476865" y="6957595"/>
          <a:ext cx="0" cy="20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135316</xdr:rowOff>
    </xdr:from>
    <xdr:ext cx="469744" cy="259045"/>
    <xdr:sp macro="" textlink="">
      <xdr:nvSpPr>
        <xdr:cNvPr id="107" name="【道路】&#10;一人当たり延長最小値テキスト"/>
        <xdr:cNvSpPr txBox="1"/>
      </xdr:nvSpPr>
      <xdr:spPr>
        <a:xfrm>
          <a:off x="10515600" y="716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131489</xdr:rowOff>
    </xdr:from>
    <xdr:to>
      <xdr:col>55</xdr:col>
      <xdr:colOff>88900</xdr:colOff>
      <xdr:row>41</xdr:row>
      <xdr:rowOff>131489</xdr:rowOff>
    </xdr:to>
    <xdr:cxnSp macro="">
      <xdr:nvCxnSpPr>
        <xdr:cNvPr id="108" name="直線コネクタ 107"/>
        <xdr:cNvCxnSpPr/>
      </xdr:nvCxnSpPr>
      <xdr:spPr>
        <a:xfrm>
          <a:off x="10388600" y="716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46272</xdr:rowOff>
    </xdr:from>
    <xdr:ext cx="534377" cy="259045"/>
    <xdr:sp macro="" textlink="">
      <xdr:nvSpPr>
        <xdr:cNvPr id="109" name="【道路】&#10;一人当たり延長最大値テキスト"/>
        <xdr:cNvSpPr txBox="1"/>
      </xdr:nvSpPr>
      <xdr:spPr>
        <a:xfrm>
          <a:off x="10515600" y="673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99595</xdr:rowOff>
    </xdr:from>
    <xdr:to>
      <xdr:col>55</xdr:col>
      <xdr:colOff>88900</xdr:colOff>
      <xdr:row>40</xdr:row>
      <xdr:rowOff>99595</xdr:rowOff>
    </xdr:to>
    <xdr:cxnSp macro="">
      <xdr:nvCxnSpPr>
        <xdr:cNvPr id="110" name="直線コネクタ 109"/>
        <xdr:cNvCxnSpPr/>
      </xdr:nvCxnSpPr>
      <xdr:spPr>
        <a:xfrm>
          <a:off x="10388600" y="6957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152119</xdr:rowOff>
    </xdr:from>
    <xdr:ext cx="534377" cy="259045"/>
    <xdr:sp macro="" textlink="">
      <xdr:nvSpPr>
        <xdr:cNvPr id="111" name="【道路】&#10;一人当たり延長平均値テキスト"/>
        <xdr:cNvSpPr txBox="1"/>
      </xdr:nvSpPr>
      <xdr:spPr>
        <a:xfrm>
          <a:off x="10515600" y="7010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2242</xdr:rowOff>
    </xdr:from>
    <xdr:to>
      <xdr:col>55</xdr:col>
      <xdr:colOff>50800</xdr:colOff>
      <xdr:row>41</xdr:row>
      <xdr:rowOff>103842</xdr:rowOff>
    </xdr:to>
    <xdr:sp macro="" textlink="">
      <xdr:nvSpPr>
        <xdr:cNvPr id="112" name="フローチャート: 判断 111"/>
        <xdr:cNvSpPr/>
      </xdr:nvSpPr>
      <xdr:spPr>
        <a:xfrm>
          <a:off x="10426700" y="703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171375</xdr:rowOff>
    </xdr:from>
    <xdr:to>
      <xdr:col>50</xdr:col>
      <xdr:colOff>165100</xdr:colOff>
      <xdr:row>41</xdr:row>
      <xdr:rowOff>101525</xdr:rowOff>
    </xdr:to>
    <xdr:sp macro="" textlink="">
      <xdr:nvSpPr>
        <xdr:cNvPr id="113" name="フローチャート: 判断 112"/>
        <xdr:cNvSpPr/>
      </xdr:nvSpPr>
      <xdr:spPr>
        <a:xfrm>
          <a:off x="9588500" y="70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149059</xdr:rowOff>
    </xdr:from>
    <xdr:to>
      <xdr:col>46</xdr:col>
      <xdr:colOff>38100</xdr:colOff>
      <xdr:row>41</xdr:row>
      <xdr:rowOff>79209</xdr:rowOff>
    </xdr:to>
    <xdr:sp macro="" textlink="">
      <xdr:nvSpPr>
        <xdr:cNvPr id="114" name="フローチャート: 判断 113"/>
        <xdr:cNvSpPr/>
      </xdr:nvSpPr>
      <xdr:spPr>
        <a:xfrm>
          <a:off x="8699500" y="700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5590</xdr:rowOff>
    </xdr:from>
    <xdr:to>
      <xdr:col>41</xdr:col>
      <xdr:colOff>101600</xdr:colOff>
      <xdr:row>41</xdr:row>
      <xdr:rowOff>107190</xdr:rowOff>
    </xdr:to>
    <xdr:sp macro="" textlink="">
      <xdr:nvSpPr>
        <xdr:cNvPr id="115" name="フローチャート: 判断 114"/>
        <xdr:cNvSpPr/>
      </xdr:nvSpPr>
      <xdr:spPr>
        <a:xfrm>
          <a:off x="7810500" y="7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77777</xdr:rowOff>
    </xdr:from>
    <xdr:to>
      <xdr:col>55</xdr:col>
      <xdr:colOff>50800</xdr:colOff>
      <xdr:row>41</xdr:row>
      <xdr:rowOff>7927</xdr:rowOff>
    </xdr:to>
    <xdr:sp macro="" textlink="">
      <xdr:nvSpPr>
        <xdr:cNvPr id="121" name="楕円 120"/>
        <xdr:cNvSpPr/>
      </xdr:nvSpPr>
      <xdr:spPr>
        <a:xfrm>
          <a:off x="10426700" y="69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1822</xdr:rowOff>
    </xdr:from>
    <xdr:ext cx="534377" cy="259045"/>
    <xdr:sp macro="" textlink="">
      <xdr:nvSpPr>
        <xdr:cNvPr id="122" name="【道路】&#10;一人当たり延長該当値テキスト"/>
        <xdr:cNvSpPr txBox="1"/>
      </xdr:nvSpPr>
      <xdr:spPr>
        <a:xfrm>
          <a:off x="10515600" y="68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80456</xdr:rowOff>
    </xdr:from>
    <xdr:to>
      <xdr:col>50</xdr:col>
      <xdr:colOff>165100</xdr:colOff>
      <xdr:row>41</xdr:row>
      <xdr:rowOff>10606</xdr:rowOff>
    </xdr:to>
    <xdr:sp macro="" textlink="">
      <xdr:nvSpPr>
        <xdr:cNvPr id="123" name="楕円 122"/>
        <xdr:cNvSpPr/>
      </xdr:nvSpPr>
      <xdr:spPr>
        <a:xfrm>
          <a:off x="9588500" y="69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128577</xdr:rowOff>
    </xdr:from>
    <xdr:to>
      <xdr:col>55</xdr:col>
      <xdr:colOff>0</xdr:colOff>
      <xdr:row>40</xdr:row>
      <xdr:rowOff>131256</xdr:rowOff>
    </xdr:to>
    <xdr:cxnSp macro="">
      <xdr:nvCxnSpPr>
        <xdr:cNvPr id="124" name="直線コネクタ 123"/>
        <xdr:cNvCxnSpPr/>
      </xdr:nvCxnSpPr>
      <xdr:spPr>
        <a:xfrm flipV="1">
          <a:off x="9639300" y="6986577"/>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22872</xdr:rowOff>
    </xdr:from>
    <xdr:to>
      <xdr:col>46</xdr:col>
      <xdr:colOff>38100</xdr:colOff>
      <xdr:row>34</xdr:row>
      <xdr:rowOff>124472</xdr:rowOff>
    </xdr:to>
    <xdr:sp macro="" textlink="">
      <xdr:nvSpPr>
        <xdr:cNvPr id="125" name="楕円 124"/>
        <xdr:cNvSpPr/>
      </xdr:nvSpPr>
      <xdr:spPr>
        <a:xfrm>
          <a:off x="8699500" y="585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73672</xdr:rowOff>
    </xdr:from>
    <xdr:to>
      <xdr:col>50</xdr:col>
      <xdr:colOff>114300</xdr:colOff>
      <xdr:row>40</xdr:row>
      <xdr:rowOff>131256</xdr:rowOff>
    </xdr:to>
    <xdr:cxnSp macro="">
      <xdr:nvCxnSpPr>
        <xdr:cNvPr id="126" name="直線コネクタ 125"/>
        <xdr:cNvCxnSpPr/>
      </xdr:nvCxnSpPr>
      <xdr:spPr>
        <a:xfrm>
          <a:off x="8750300" y="5902972"/>
          <a:ext cx="889000" cy="108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69986</xdr:rowOff>
    </xdr:from>
    <xdr:to>
      <xdr:col>41</xdr:col>
      <xdr:colOff>101600</xdr:colOff>
      <xdr:row>41</xdr:row>
      <xdr:rowOff>136</xdr:rowOff>
    </xdr:to>
    <xdr:sp macro="" textlink="">
      <xdr:nvSpPr>
        <xdr:cNvPr id="127" name="楕円 126"/>
        <xdr:cNvSpPr/>
      </xdr:nvSpPr>
      <xdr:spPr>
        <a:xfrm>
          <a:off x="7810500" y="69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73672</xdr:rowOff>
    </xdr:from>
    <xdr:to>
      <xdr:col>45</xdr:col>
      <xdr:colOff>177800</xdr:colOff>
      <xdr:row>40</xdr:row>
      <xdr:rowOff>120786</xdr:rowOff>
    </xdr:to>
    <xdr:cxnSp macro="">
      <xdr:nvCxnSpPr>
        <xdr:cNvPr id="128" name="直線コネクタ 127"/>
        <xdr:cNvCxnSpPr/>
      </xdr:nvCxnSpPr>
      <xdr:spPr>
        <a:xfrm flipV="1">
          <a:off x="7861300" y="5902972"/>
          <a:ext cx="889000" cy="107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92652</xdr:rowOff>
    </xdr:from>
    <xdr:ext cx="534377" cy="259045"/>
    <xdr:sp macro="" textlink="">
      <xdr:nvSpPr>
        <xdr:cNvPr id="129" name="n_1aveValue【道路】&#10;一人当たり延長"/>
        <xdr:cNvSpPr txBox="1"/>
      </xdr:nvSpPr>
      <xdr:spPr>
        <a:xfrm>
          <a:off x="9359411" y="71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70336</xdr:rowOff>
    </xdr:from>
    <xdr:ext cx="534377" cy="259045"/>
    <xdr:sp macro="" textlink="">
      <xdr:nvSpPr>
        <xdr:cNvPr id="130" name="n_2aveValue【道路】&#10;一人当たり延長"/>
        <xdr:cNvSpPr txBox="1"/>
      </xdr:nvSpPr>
      <xdr:spPr>
        <a:xfrm>
          <a:off x="8483111" y="709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98317</xdr:rowOff>
    </xdr:from>
    <xdr:ext cx="534377" cy="259045"/>
    <xdr:sp macro="" textlink="">
      <xdr:nvSpPr>
        <xdr:cNvPr id="131" name="n_3aveValue【道路】&#10;一人当たり延長"/>
        <xdr:cNvSpPr txBox="1"/>
      </xdr:nvSpPr>
      <xdr:spPr>
        <a:xfrm>
          <a:off x="7594111" y="7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27133</xdr:rowOff>
    </xdr:from>
    <xdr:ext cx="534377" cy="259045"/>
    <xdr:sp macro="" textlink="">
      <xdr:nvSpPr>
        <xdr:cNvPr id="132" name="n_1mainValue【道路】&#10;一人当たり延長"/>
        <xdr:cNvSpPr txBox="1"/>
      </xdr:nvSpPr>
      <xdr:spPr>
        <a:xfrm>
          <a:off x="9359411" y="671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32</xdr:row>
      <xdr:rowOff>140999</xdr:rowOff>
    </xdr:from>
    <xdr:ext cx="599010" cy="259045"/>
    <xdr:sp macro="" textlink="">
      <xdr:nvSpPr>
        <xdr:cNvPr id="133" name="n_2mainValue【道路】&#10;一人当たり延長"/>
        <xdr:cNvSpPr txBox="1"/>
      </xdr:nvSpPr>
      <xdr:spPr>
        <a:xfrm>
          <a:off x="8450794" y="562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16663</xdr:rowOff>
    </xdr:from>
    <xdr:ext cx="534377" cy="259045"/>
    <xdr:sp macro="" textlink="">
      <xdr:nvSpPr>
        <xdr:cNvPr id="134" name="n_3mainValue【道路】&#10;一人当たり延長"/>
        <xdr:cNvSpPr txBox="1"/>
      </xdr:nvSpPr>
      <xdr:spPr>
        <a:xfrm>
          <a:off x="7594111" y="670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0" name="直線コネクタ 159"/>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1"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2" name="直線コネクタ 161"/>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3"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4" name="直線コネクタ 163"/>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5"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6" name="フローチャート: 判断 165"/>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7" name="フローチャート: 判断 166"/>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8" name="フローチャート: 判断 167"/>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9" name="フローチャート: 判断 168"/>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154940</xdr:rowOff>
    </xdr:from>
    <xdr:to>
      <xdr:col>24</xdr:col>
      <xdr:colOff>114300</xdr:colOff>
      <xdr:row>58</xdr:row>
      <xdr:rowOff>85090</xdr:rowOff>
    </xdr:to>
    <xdr:sp macro="" textlink="">
      <xdr:nvSpPr>
        <xdr:cNvPr id="175" name="楕円 174"/>
        <xdr:cNvSpPr/>
      </xdr:nvSpPr>
      <xdr:spPr>
        <a:xfrm>
          <a:off x="4584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6367</xdr:rowOff>
    </xdr:from>
    <xdr:ext cx="405111" cy="259045"/>
    <xdr:sp macro="" textlink="">
      <xdr:nvSpPr>
        <xdr:cNvPr id="176" name="【橋りょう・トンネル】&#10;有形固定資産減価償却率該当値テキスト"/>
        <xdr:cNvSpPr txBox="1"/>
      </xdr:nvSpPr>
      <xdr:spPr>
        <a:xfrm>
          <a:off x="4673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177" name="楕円 176"/>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58</xdr:row>
      <xdr:rowOff>57150</xdr:rowOff>
    </xdr:to>
    <xdr:cxnSp macro="">
      <xdr:nvCxnSpPr>
        <xdr:cNvPr id="178" name="直線コネクタ 177"/>
        <xdr:cNvCxnSpPr/>
      </xdr:nvCxnSpPr>
      <xdr:spPr>
        <a:xfrm flipV="1">
          <a:off x="3797300" y="99783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25944</xdr:rowOff>
    </xdr:from>
    <xdr:to>
      <xdr:col>15</xdr:col>
      <xdr:colOff>101600</xdr:colOff>
      <xdr:row>58</xdr:row>
      <xdr:rowOff>127544</xdr:rowOff>
    </xdr:to>
    <xdr:sp macro="" textlink="">
      <xdr:nvSpPr>
        <xdr:cNvPr id="179" name="楕円 178"/>
        <xdr:cNvSpPr/>
      </xdr:nvSpPr>
      <xdr:spPr>
        <a:xfrm>
          <a:off x="2857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57150</xdr:rowOff>
    </xdr:from>
    <xdr:to>
      <xdr:col>19</xdr:col>
      <xdr:colOff>177800</xdr:colOff>
      <xdr:row>58</xdr:row>
      <xdr:rowOff>76744</xdr:rowOff>
    </xdr:to>
    <xdr:cxnSp macro="">
      <xdr:nvCxnSpPr>
        <xdr:cNvPr id="180" name="直線コネクタ 179"/>
        <xdr:cNvCxnSpPr/>
      </xdr:nvCxnSpPr>
      <xdr:spPr>
        <a:xfrm flipV="1">
          <a:off x="2908300" y="100012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48804</xdr:rowOff>
    </xdr:from>
    <xdr:to>
      <xdr:col>10</xdr:col>
      <xdr:colOff>165100</xdr:colOff>
      <xdr:row>58</xdr:row>
      <xdr:rowOff>150404</xdr:rowOff>
    </xdr:to>
    <xdr:sp macro="" textlink="">
      <xdr:nvSpPr>
        <xdr:cNvPr id="181" name="楕円 180"/>
        <xdr:cNvSpPr/>
      </xdr:nvSpPr>
      <xdr:spPr>
        <a:xfrm>
          <a:off x="1968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76744</xdr:rowOff>
    </xdr:from>
    <xdr:to>
      <xdr:col>15</xdr:col>
      <xdr:colOff>50800</xdr:colOff>
      <xdr:row>58</xdr:row>
      <xdr:rowOff>99604</xdr:rowOff>
    </xdr:to>
    <xdr:cxnSp macro="">
      <xdr:nvCxnSpPr>
        <xdr:cNvPr id="182" name="直線コネクタ 181"/>
        <xdr:cNvCxnSpPr/>
      </xdr:nvCxnSpPr>
      <xdr:spPr>
        <a:xfrm flipV="1">
          <a:off x="2019300" y="100208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83"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4"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74584</xdr:rowOff>
    </xdr:from>
    <xdr:ext cx="405111" cy="259045"/>
    <xdr:sp macro="" textlink="">
      <xdr:nvSpPr>
        <xdr:cNvPr id="185" name="n_3aveValue【橋りょう・トンネル】&#10;有形固定資産減価償却率"/>
        <xdr:cNvSpPr txBox="1"/>
      </xdr:nvSpPr>
      <xdr:spPr>
        <a:xfrm>
          <a:off x="1816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124477</xdr:rowOff>
    </xdr:from>
    <xdr:ext cx="405111" cy="259045"/>
    <xdr:sp macro="" textlink="">
      <xdr:nvSpPr>
        <xdr:cNvPr id="186" name="n_1mainValue【橋りょう・トンネル】&#10;有形固定資産減価償却率"/>
        <xdr:cNvSpPr txBox="1"/>
      </xdr:nvSpPr>
      <xdr:spPr>
        <a:xfrm>
          <a:off x="358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144071</xdr:rowOff>
    </xdr:from>
    <xdr:ext cx="405111" cy="259045"/>
    <xdr:sp macro="" textlink="">
      <xdr:nvSpPr>
        <xdr:cNvPr id="187" name="n_2mainValue【橋りょう・トンネル】&#10;有形固定資産減価償却率"/>
        <xdr:cNvSpPr txBox="1"/>
      </xdr:nvSpPr>
      <xdr:spPr>
        <a:xfrm>
          <a:off x="2705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166931</xdr:rowOff>
    </xdr:from>
    <xdr:ext cx="405111" cy="259045"/>
    <xdr:sp macro="" textlink="">
      <xdr:nvSpPr>
        <xdr:cNvPr id="188" name="n_3mainValue【橋りょう・トンネル】&#10;有形固定資産減価償却率"/>
        <xdr:cNvSpPr txBox="1"/>
      </xdr:nvSpPr>
      <xdr:spPr>
        <a:xfrm>
          <a:off x="1816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2" name="テキスト ボックス 20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4" name="テキスト ボックス 20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6" name="テキスト ボックス 20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8" name="テキスト ボックス 20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2" name="直線コネクタ 211"/>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3"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4" name="直線コネクタ 213"/>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5"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6" name="直線コネクタ 215"/>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17" name="【橋りょう・トンネル】&#10;一人当たり有形固定資産（償却資産）額平均値テキスト"/>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8" name="フローチャート: 判断 217"/>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9" name="フローチャート: 判断 218"/>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0" name="フローチャート: 判断 219"/>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1" name="フローチャート: 判断 220"/>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108271</xdr:rowOff>
    </xdr:from>
    <xdr:to>
      <xdr:col>55</xdr:col>
      <xdr:colOff>50800</xdr:colOff>
      <xdr:row>57</xdr:row>
      <xdr:rowOff>38421</xdr:rowOff>
    </xdr:to>
    <xdr:sp macro="" textlink="">
      <xdr:nvSpPr>
        <xdr:cNvPr id="227" name="楕円 226"/>
        <xdr:cNvSpPr/>
      </xdr:nvSpPr>
      <xdr:spPr>
        <a:xfrm>
          <a:off x="10426700" y="97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61298</xdr:rowOff>
    </xdr:from>
    <xdr:ext cx="690189" cy="259045"/>
    <xdr:sp macro="" textlink="">
      <xdr:nvSpPr>
        <xdr:cNvPr id="228" name="【橋りょう・トンネル】&#10;一人当たり有形固定資産（償却資産）額該当値テキスト"/>
        <xdr:cNvSpPr txBox="1"/>
      </xdr:nvSpPr>
      <xdr:spPr>
        <a:xfrm>
          <a:off x="10515600" y="9662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88139</xdr:rowOff>
    </xdr:from>
    <xdr:to>
      <xdr:col>50</xdr:col>
      <xdr:colOff>165100</xdr:colOff>
      <xdr:row>57</xdr:row>
      <xdr:rowOff>18289</xdr:rowOff>
    </xdr:to>
    <xdr:sp macro="" textlink="">
      <xdr:nvSpPr>
        <xdr:cNvPr id="229" name="楕円 228"/>
        <xdr:cNvSpPr/>
      </xdr:nvSpPr>
      <xdr:spPr>
        <a:xfrm>
          <a:off x="9588500" y="96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138939</xdr:rowOff>
    </xdr:from>
    <xdr:to>
      <xdr:col>55</xdr:col>
      <xdr:colOff>0</xdr:colOff>
      <xdr:row>56</xdr:row>
      <xdr:rowOff>159071</xdr:rowOff>
    </xdr:to>
    <xdr:cxnSp macro="">
      <xdr:nvCxnSpPr>
        <xdr:cNvPr id="230" name="直線コネクタ 229"/>
        <xdr:cNvCxnSpPr/>
      </xdr:nvCxnSpPr>
      <xdr:spPr>
        <a:xfrm>
          <a:off x="9639300" y="9740139"/>
          <a:ext cx="8382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138985</xdr:rowOff>
    </xdr:from>
    <xdr:to>
      <xdr:col>46</xdr:col>
      <xdr:colOff>38100</xdr:colOff>
      <xdr:row>57</xdr:row>
      <xdr:rowOff>69135</xdr:rowOff>
    </xdr:to>
    <xdr:sp macro="" textlink="">
      <xdr:nvSpPr>
        <xdr:cNvPr id="231" name="楕円 230"/>
        <xdr:cNvSpPr/>
      </xdr:nvSpPr>
      <xdr:spPr>
        <a:xfrm>
          <a:off x="8699500" y="974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138939</xdr:rowOff>
    </xdr:from>
    <xdr:to>
      <xdr:col>50</xdr:col>
      <xdr:colOff>114300</xdr:colOff>
      <xdr:row>57</xdr:row>
      <xdr:rowOff>18335</xdr:rowOff>
    </xdr:to>
    <xdr:cxnSp macro="">
      <xdr:nvCxnSpPr>
        <xdr:cNvPr id="232" name="直線コネクタ 231"/>
        <xdr:cNvCxnSpPr/>
      </xdr:nvCxnSpPr>
      <xdr:spPr>
        <a:xfrm flipV="1">
          <a:off x="8750300" y="9740139"/>
          <a:ext cx="889000" cy="5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158519</xdr:rowOff>
    </xdr:from>
    <xdr:to>
      <xdr:col>41</xdr:col>
      <xdr:colOff>101600</xdr:colOff>
      <xdr:row>57</xdr:row>
      <xdr:rowOff>88669</xdr:rowOff>
    </xdr:to>
    <xdr:sp macro="" textlink="">
      <xdr:nvSpPr>
        <xdr:cNvPr id="233" name="楕円 232"/>
        <xdr:cNvSpPr/>
      </xdr:nvSpPr>
      <xdr:spPr>
        <a:xfrm>
          <a:off x="7810500" y="97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18335</xdr:rowOff>
    </xdr:from>
    <xdr:to>
      <xdr:col>45</xdr:col>
      <xdr:colOff>177800</xdr:colOff>
      <xdr:row>57</xdr:row>
      <xdr:rowOff>37869</xdr:rowOff>
    </xdr:to>
    <xdr:cxnSp macro="">
      <xdr:nvCxnSpPr>
        <xdr:cNvPr id="234" name="直線コネクタ 233"/>
        <xdr:cNvCxnSpPr/>
      </xdr:nvCxnSpPr>
      <xdr:spPr>
        <a:xfrm flipV="1">
          <a:off x="7861300" y="979098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162017</xdr:rowOff>
    </xdr:from>
    <xdr:ext cx="599010" cy="259045"/>
    <xdr:sp macro="" textlink="">
      <xdr:nvSpPr>
        <xdr:cNvPr id="235" name="n_1aveValue【橋りょう・トンネル】&#10;一人当たり有形固定資産（償却資産）額"/>
        <xdr:cNvSpPr txBox="1"/>
      </xdr:nvSpPr>
      <xdr:spPr>
        <a:xfrm>
          <a:off x="93270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166774</xdr:rowOff>
    </xdr:from>
    <xdr:ext cx="599010" cy="259045"/>
    <xdr:sp macro="" textlink="">
      <xdr:nvSpPr>
        <xdr:cNvPr id="236" name="n_2aveValue【橋りょう・トンネル】&#10;一人当たり有形固定資産（償却資産）額"/>
        <xdr:cNvSpPr txBox="1"/>
      </xdr:nvSpPr>
      <xdr:spPr>
        <a:xfrm>
          <a:off x="8450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6750</xdr:rowOff>
    </xdr:from>
    <xdr:ext cx="599010" cy="259045"/>
    <xdr:sp macro="" textlink="">
      <xdr:nvSpPr>
        <xdr:cNvPr id="237" name="n_3aveValue【橋りょう・トンネル】&#10;一人当たり有形固定資産（償却資産）額"/>
        <xdr:cNvSpPr txBox="1"/>
      </xdr:nvSpPr>
      <xdr:spPr>
        <a:xfrm>
          <a:off x="7561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34816</xdr:rowOff>
    </xdr:from>
    <xdr:ext cx="690189" cy="259045"/>
    <xdr:sp macro="" textlink="">
      <xdr:nvSpPr>
        <xdr:cNvPr id="238" name="n_1mainValue【橋りょう・トンネル】&#10;一人当たり有形固定資産（償却資産）額"/>
        <xdr:cNvSpPr txBox="1"/>
      </xdr:nvSpPr>
      <xdr:spPr>
        <a:xfrm>
          <a:off x="9281505" y="94645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85662</xdr:rowOff>
    </xdr:from>
    <xdr:ext cx="690189" cy="259045"/>
    <xdr:sp macro="" textlink="">
      <xdr:nvSpPr>
        <xdr:cNvPr id="239" name="n_2mainValue【橋りょう・トンネル】&#10;一人当たり有形固定資産（償却資産）額"/>
        <xdr:cNvSpPr txBox="1"/>
      </xdr:nvSpPr>
      <xdr:spPr>
        <a:xfrm>
          <a:off x="8405205" y="9515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105196</xdr:rowOff>
    </xdr:from>
    <xdr:ext cx="690189" cy="259045"/>
    <xdr:sp macro="" textlink="">
      <xdr:nvSpPr>
        <xdr:cNvPr id="240" name="n_3mainValue【橋りょう・トンネル】&#10;一人当たり有形固定資産（償却資産）額"/>
        <xdr:cNvSpPr txBox="1"/>
      </xdr:nvSpPr>
      <xdr:spPr>
        <a:xfrm>
          <a:off x="7516205" y="95349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2" name="直線コネクタ 2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3" name="テキスト ボックス 2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4" name="直線コネクタ 2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5" name="テキスト ボックス 2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6" name="直線コネクタ 2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7" name="テキスト ボックス 2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8" name="直線コネクタ 2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9" name="テキスト ボックス 25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3" name="直線コネクタ 262"/>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4"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5" name="直線コネクタ 264"/>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66"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67" name="直線コネクタ 266"/>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68"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9" name="フローチャート: 判断 268"/>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0" name="フローチャート: 判断 269"/>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1" name="フローチャート: 判断 270"/>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2" name="フローチャート: 判断 271"/>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154178</xdr:rowOff>
    </xdr:from>
    <xdr:to>
      <xdr:col>24</xdr:col>
      <xdr:colOff>114300</xdr:colOff>
      <xdr:row>83</xdr:row>
      <xdr:rowOff>84328</xdr:rowOff>
    </xdr:to>
    <xdr:sp macro="" textlink="">
      <xdr:nvSpPr>
        <xdr:cNvPr id="278" name="楕円 277"/>
        <xdr:cNvSpPr/>
      </xdr:nvSpPr>
      <xdr:spPr>
        <a:xfrm>
          <a:off x="45847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132605</xdr:rowOff>
    </xdr:from>
    <xdr:ext cx="405111" cy="259045"/>
    <xdr:sp macro="" textlink="">
      <xdr:nvSpPr>
        <xdr:cNvPr id="279" name="【公営住宅】&#10;有形固定資産減価償却率該当値テキスト"/>
        <xdr:cNvSpPr txBox="1"/>
      </xdr:nvSpPr>
      <xdr:spPr>
        <a:xfrm>
          <a:off x="4673600"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39878</xdr:rowOff>
    </xdr:from>
    <xdr:to>
      <xdr:col>20</xdr:col>
      <xdr:colOff>38100</xdr:colOff>
      <xdr:row>83</xdr:row>
      <xdr:rowOff>141478</xdr:rowOff>
    </xdr:to>
    <xdr:sp macro="" textlink="">
      <xdr:nvSpPr>
        <xdr:cNvPr id="280" name="楕円 279"/>
        <xdr:cNvSpPr/>
      </xdr:nvSpPr>
      <xdr:spPr>
        <a:xfrm>
          <a:off x="3746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33528</xdr:rowOff>
    </xdr:from>
    <xdr:to>
      <xdr:col>24</xdr:col>
      <xdr:colOff>63500</xdr:colOff>
      <xdr:row>83</xdr:row>
      <xdr:rowOff>90678</xdr:rowOff>
    </xdr:to>
    <xdr:cxnSp macro="">
      <xdr:nvCxnSpPr>
        <xdr:cNvPr id="281" name="直線コネクタ 280"/>
        <xdr:cNvCxnSpPr/>
      </xdr:nvCxnSpPr>
      <xdr:spPr>
        <a:xfrm flipV="1">
          <a:off x="3797300" y="1426387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90170</xdr:rowOff>
    </xdr:from>
    <xdr:to>
      <xdr:col>15</xdr:col>
      <xdr:colOff>101600</xdr:colOff>
      <xdr:row>84</xdr:row>
      <xdr:rowOff>20320</xdr:rowOff>
    </xdr:to>
    <xdr:sp macro="" textlink="">
      <xdr:nvSpPr>
        <xdr:cNvPr id="282" name="楕円 281"/>
        <xdr:cNvSpPr/>
      </xdr:nvSpPr>
      <xdr:spPr>
        <a:xfrm>
          <a:off x="2857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90678</xdr:rowOff>
    </xdr:from>
    <xdr:to>
      <xdr:col>19</xdr:col>
      <xdr:colOff>177800</xdr:colOff>
      <xdr:row>83</xdr:row>
      <xdr:rowOff>140970</xdr:rowOff>
    </xdr:to>
    <xdr:cxnSp macro="">
      <xdr:nvCxnSpPr>
        <xdr:cNvPr id="283" name="直線コネクタ 282"/>
        <xdr:cNvCxnSpPr/>
      </xdr:nvCxnSpPr>
      <xdr:spPr>
        <a:xfrm flipV="1">
          <a:off x="2908300" y="143210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284" name="楕円 283"/>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140970</xdr:rowOff>
    </xdr:from>
    <xdr:to>
      <xdr:col>15</xdr:col>
      <xdr:colOff>50800</xdr:colOff>
      <xdr:row>84</xdr:row>
      <xdr:rowOff>15239</xdr:rowOff>
    </xdr:to>
    <xdr:cxnSp macro="">
      <xdr:nvCxnSpPr>
        <xdr:cNvPr id="285" name="直線コネクタ 284"/>
        <xdr:cNvCxnSpPr/>
      </xdr:nvCxnSpPr>
      <xdr:spPr>
        <a:xfrm flipV="1">
          <a:off x="2019300" y="14371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86"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87"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88"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132605</xdr:rowOff>
    </xdr:from>
    <xdr:ext cx="405111" cy="259045"/>
    <xdr:sp macro="" textlink="">
      <xdr:nvSpPr>
        <xdr:cNvPr id="289" name="n_1mainValue【公営住宅】&#10;有形固定資産減価償却率"/>
        <xdr:cNvSpPr txBox="1"/>
      </xdr:nvSpPr>
      <xdr:spPr>
        <a:xfrm>
          <a:off x="3582044"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290" name="n_2mainValue【公営住宅】&#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291" name="n_3mainValue【公営住宅】&#10;有形固定資産減価償却率"/>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5" name="直線コネクタ 314"/>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16"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17" name="直線コネクタ 31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18"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19" name="直線コネクタ 318"/>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0"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1" name="フローチャート: 判断 320"/>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2" name="フローチャート: 判断 321"/>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3" name="フローチャート: 判断 322"/>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4" name="フローチャート: 判断 323"/>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109982</xdr:rowOff>
    </xdr:from>
    <xdr:to>
      <xdr:col>55</xdr:col>
      <xdr:colOff>50800</xdr:colOff>
      <xdr:row>84</xdr:row>
      <xdr:rowOff>40132</xdr:rowOff>
    </xdr:to>
    <xdr:sp macro="" textlink="">
      <xdr:nvSpPr>
        <xdr:cNvPr id="330" name="楕円 329"/>
        <xdr:cNvSpPr/>
      </xdr:nvSpPr>
      <xdr:spPr>
        <a:xfrm>
          <a:off x="10426700" y="143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88409</xdr:rowOff>
    </xdr:from>
    <xdr:ext cx="469744" cy="259045"/>
    <xdr:sp macro="" textlink="">
      <xdr:nvSpPr>
        <xdr:cNvPr id="331" name="【公営住宅】&#10;一人当たり面積該当値テキスト"/>
        <xdr:cNvSpPr txBox="1"/>
      </xdr:nvSpPr>
      <xdr:spPr>
        <a:xfrm>
          <a:off x="10515600" y="1431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116839</xdr:rowOff>
    </xdr:from>
    <xdr:to>
      <xdr:col>50</xdr:col>
      <xdr:colOff>165100</xdr:colOff>
      <xdr:row>84</xdr:row>
      <xdr:rowOff>46989</xdr:rowOff>
    </xdr:to>
    <xdr:sp macro="" textlink="">
      <xdr:nvSpPr>
        <xdr:cNvPr id="332" name="楕円 331"/>
        <xdr:cNvSpPr/>
      </xdr:nvSpPr>
      <xdr:spPr>
        <a:xfrm>
          <a:off x="9588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160782</xdr:rowOff>
    </xdr:from>
    <xdr:to>
      <xdr:col>55</xdr:col>
      <xdr:colOff>0</xdr:colOff>
      <xdr:row>83</xdr:row>
      <xdr:rowOff>167639</xdr:rowOff>
    </xdr:to>
    <xdr:cxnSp macro="">
      <xdr:nvCxnSpPr>
        <xdr:cNvPr id="333" name="直線コネクタ 332"/>
        <xdr:cNvCxnSpPr/>
      </xdr:nvCxnSpPr>
      <xdr:spPr>
        <a:xfrm flipV="1">
          <a:off x="9639300" y="14391132"/>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122937</xdr:rowOff>
    </xdr:from>
    <xdr:to>
      <xdr:col>46</xdr:col>
      <xdr:colOff>38100</xdr:colOff>
      <xdr:row>84</xdr:row>
      <xdr:rowOff>53087</xdr:rowOff>
    </xdr:to>
    <xdr:sp macro="" textlink="">
      <xdr:nvSpPr>
        <xdr:cNvPr id="334" name="楕円 333"/>
        <xdr:cNvSpPr/>
      </xdr:nvSpPr>
      <xdr:spPr>
        <a:xfrm>
          <a:off x="8699500" y="14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167639</xdr:rowOff>
    </xdr:from>
    <xdr:to>
      <xdr:col>50</xdr:col>
      <xdr:colOff>114300</xdr:colOff>
      <xdr:row>84</xdr:row>
      <xdr:rowOff>2287</xdr:rowOff>
    </xdr:to>
    <xdr:cxnSp macro="">
      <xdr:nvCxnSpPr>
        <xdr:cNvPr id="335" name="直線コネクタ 334"/>
        <xdr:cNvCxnSpPr/>
      </xdr:nvCxnSpPr>
      <xdr:spPr>
        <a:xfrm flipV="1">
          <a:off x="8750300" y="14397989"/>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142748</xdr:rowOff>
    </xdr:from>
    <xdr:to>
      <xdr:col>41</xdr:col>
      <xdr:colOff>101600</xdr:colOff>
      <xdr:row>84</xdr:row>
      <xdr:rowOff>72898</xdr:rowOff>
    </xdr:to>
    <xdr:sp macro="" textlink="">
      <xdr:nvSpPr>
        <xdr:cNvPr id="336" name="楕円 335"/>
        <xdr:cNvSpPr/>
      </xdr:nvSpPr>
      <xdr:spPr>
        <a:xfrm>
          <a:off x="7810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2287</xdr:rowOff>
    </xdr:from>
    <xdr:to>
      <xdr:col>45</xdr:col>
      <xdr:colOff>177800</xdr:colOff>
      <xdr:row>84</xdr:row>
      <xdr:rowOff>22098</xdr:rowOff>
    </xdr:to>
    <xdr:cxnSp macro="">
      <xdr:nvCxnSpPr>
        <xdr:cNvPr id="337" name="直線コネクタ 336"/>
        <xdr:cNvCxnSpPr/>
      </xdr:nvCxnSpPr>
      <xdr:spPr>
        <a:xfrm flipV="1">
          <a:off x="7861300" y="14404087"/>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38"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39"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40"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38116</xdr:rowOff>
    </xdr:from>
    <xdr:ext cx="469744" cy="259045"/>
    <xdr:sp macro="" textlink="">
      <xdr:nvSpPr>
        <xdr:cNvPr id="341" name="n_1mainValue【公営住宅】&#10;一人当たり面積"/>
        <xdr:cNvSpPr txBox="1"/>
      </xdr:nvSpPr>
      <xdr:spPr>
        <a:xfrm>
          <a:off x="9391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44214</xdr:rowOff>
    </xdr:from>
    <xdr:ext cx="469744" cy="259045"/>
    <xdr:sp macro="" textlink="">
      <xdr:nvSpPr>
        <xdr:cNvPr id="342" name="n_2mainValue【公営住宅】&#10;一人当たり面積"/>
        <xdr:cNvSpPr txBox="1"/>
      </xdr:nvSpPr>
      <xdr:spPr>
        <a:xfrm>
          <a:off x="8515427" y="1444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64025</xdr:rowOff>
    </xdr:from>
    <xdr:ext cx="469744" cy="259045"/>
    <xdr:sp macro="" textlink="">
      <xdr:nvSpPr>
        <xdr:cNvPr id="343" name="n_3mainValue【公営住宅】&#10;一人当たり面積"/>
        <xdr:cNvSpPr txBox="1"/>
      </xdr:nvSpPr>
      <xdr:spPr>
        <a:xfrm>
          <a:off x="76264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1" name="テキスト ボックス 37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1" name="テキスト ボックス 38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40</xdr:row>
      <xdr:rowOff>92528</xdr:rowOff>
    </xdr:to>
    <xdr:cxnSp macro="">
      <xdr:nvCxnSpPr>
        <xdr:cNvPr id="385" name="直線コネクタ 384"/>
        <xdr:cNvCxnSpPr/>
      </xdr:nvCxnSpPr>
      <xdr:spPr>
        <a:xfrm flipV="1">
          <a:off x="16318864" y="5712823"/>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96355</xdr:rowOff>
    </xdr:from>
    <xdr:ext cx="405111" cy="259045"/>
    <xdr:sp macro="" textlink="">
      <xdr:nvSpPr>
        <xdr:cNvPr id="386" name="【認定こども園・幼稚園・保育所】&#10;有形固定資産減価償却率最小値テキスト"/>
        <xdr:cNvSpPr txBox="1"/>
      </xdr:nvSpPr>
      <xdr:spPr>
        <a:xfrm>
          <a:off x="16357600" y="695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92528</xdr:rowOff>
    </xdr:from>
    <xdr:to>
      <xdr:col>86</xdr:col>
      <xdr:colOff>25400</xdr:colOff>
      <xdr:row>40</xdr:row>
      <xdr:rowOff>92528</xdr:rowOff>
    </xdr:to>
    <xdr:cxnSp macro="">
      <xdr:nvCxnSpPr>
        <xdr:cNvPr id="387" name="直線コネクタ 386"/>
        <xdr:cNvCxnSpPr/>
      </xdr:nvCxnSpPr>
      <xdr:spPr>
        <a:xfrm>
          <a:off x="16230600" y="695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388"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389" name="直線コネクタ 388"/>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390" name="【認定こども園・幼稚園・保育所】&#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391" name="フローチャート: 判断 39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392" name="フローチャート: 判断 39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48260</xdr:rowOff>
    </xdr:from>
    <xdr:to>
      <xdr:col>76</xdr:col>
      <xdr:colOff>165100</xdr:colOff>
      <xdr:row>37</xdr:row>
      <xdr:rowOff>149860</xdr:rowOff>
    </xdr:to>
    <xdr:sp macro="" textlink="">
      <xdr:nvSpPr>
        <xdr:cNvPr id="393" name="フローチャート: 判断 392"/>
        <xdr:cNvSpPr/>
      </xdr:nvSpPr>
      <xdr:spPr>
        <a:xfrm>
          <a:off x="14541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94" name="フローチャート: 判断 393"/>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41728</xdr:rowOff>
    </xdr:from>
    <xdr:to>
      <xdr:col>85</xdr:col>
      <xdr:colOff>177800</xdr:colOff>
      <xdr:row>40</xdr:row>
      <xdr:rowOff>143328</xdr:rowOff>
    </xdr:to>
    <xdr:sp macro="" textlink="">
      <xdr:nvSpPr>
        <xdr:cNvPr id="400" name="楕円 399"/>
        <xdr:cNvSpPr/>
      </xdr:nvSpPr>
      <xdr:spPr>
        <a:xfrm>
          <a:off x="16268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128105</xdr:rowOff>
    </xdr:from>
    <xdr:ext cx="405111" cy="259045"/>
    <xdr:sp macro="" textlink="">
      <xdr:nvSpPr>
        <xdr:cNvPr id="401" name="【認定こども園・幼稚園・保育所】&#10;有形固定資産減価償却率該当値テキスト"/>
        <xdr:cNvSpPr txBox="1"/>
      </xdr:nvSpPr>
      <xdr:spPr>
        <a:xfrm>
          <a:off x="16357600" y="681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103777</xdr:rowOff>
    </xdr:from>
    <xdr:to>
      <xdr:col>81</xdr:col>
      <xdr:colOff>101600</xdr:colOff>
      <xdr:row>41</xdr:row>
      <xdr:rowOff>33927</xdr:rowOff>
    </xdr:to>
    <xdr:sp macro="" textlink="">
      <xdr:nvSpPr>
        <xdr:cNvPr id="402" name="楕円 401"/>
        <xdr:cNvSpPr/>
      </xdr:nvSpPr>
      <xdr:spPr>
        <a:xfrm>
          <a:off x="15430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92528</xdr:rowOff>
    </xdr:from>
    <xdr:to>
      <xdr:col>85</xdr:col>
      <xdr:colOff>127000</xdr:colOff>
      <xdr:row>40</xdr:row>
      <xdr:rowOff>154577</xdr:rowOff>
    </xdr:to>
    <xdr:cxnSp macro="">
      <xdr:nvCxnSpPr>
        <xdr:cNvPr id="403" name="直線コネクタ 402"/>
        <xdr:cNvCxnSpPr/>
      </xdr:nvCxnSpPr>
      <xdr:spPr>
        <a:xfrm flipV="1">
          <a:off x="15481300" y="695052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165826</xdr:rowOff>
    </xdr:from>
    <xdr:to>
      <xdr:col>76</xdr:col>
      <xdr:colOff>165100</xdr:colOff>
      <xdr:row>41</xdr:row>
      <xdr:rowOff>95976</xdr:rowOff>
    </xdr:to>
    <xdr:sp macro="" textlink="">
      <xdr:nvSpPr>
        <xdr:cNvPr id="404" name="楕円 403"/>
        <xdr:cNvSpPr/>
      </xdr:nvSpPr>
      <xdr:spPr>
        <a:xfrm>
          <a:off x="14541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154577</xdr:rowOff>
    </xdr:from>
    <xdr:to>
      <xdr:col>81</xdr:col>
      <xdr:colOff>50800</xdr:colOff>
      <xdr:row>41</xdr:row>
      <xdr:rowOff>45176</xdr:rowOff>
    </xdr:to>
    <xdr:cxnSp macro="">
      <xdr:nvCxnSpPr>
        <xdr:cNvPr id="405" name="直線コネクタ 404"/>
        <xdr:cNvCxnSpPr/>
      </xdr:nvCxnSpPr>
      <xdr:spPr>
        <a:xfrm flipV="1">
          <a:off x="14592300" y="70125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27033</xdr:rowOff>
    </xdr:from>
    <xdr:to>
      <xdr:col>72</xdr:col>
      <xdr:colOff>38100</xdr:colOff>
      <xdr:row>33</xdr:row>
      <xdr:rowOff>128633</xdr:rowOff>
    </xdr:to>
    <xdr:sp macro="" textlink="">
      <xdr:nvSpPr>
        <xdr:cNvPr id="406" name="楕円 405"/>
        <xdr:cNvSpPr/>
      </xdr:nvSpPr>
      <xdr:spPr>
        <a:xfrm>
          <a:off x="13652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77833</xdr:rowOff>
    </xdr:from>
    <xdr:to>
      <xdr:col>76</xdr:col>
      <xdr:colOff>114300</xdr:colOff>
      <xdr:row>41</xdr:row>
      <xdr:rowOff>45176</xdr:rowOff>
    </xdr:to>
    <xdr:cxnSp macro="">
      <xdr:nvCxnSpPr>
        <xdr:cNvPr id="407" name="直線コネクタ 406"/>
        <xdr:cNvCxnSpPr/>
      </xdr:nvCxnSpPr>
      <xdr:spPr>
        <a:xfrm>
          <a:off x="13703300" y="5735683"/>
          <a:ext cx="889000" cy="13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08" name="n_1aveValue【認定こども園・幼稚園・保育所】&#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166387</xdr:rowOff>
    </xdr:from>
    <xdr:ext cx="405111" cy="259045"/>
    <xdr:sp macro="" textlink="">
      <xdr:nvSpPr>
        <xdr:cNvPr id="409" name="n_2aveValue【認定こども園・幼稚園・保育所】&#10;有形固定資産減価償却率"/>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65876</xdr:rowOff>
    </xdr:from>
    <xdr:ext cx="405111" cy="259045"/>
    <xdr:sp macro="" textlink="">
      <xdr:nvSpPr>
        <xdr:cNvPr id="410" name="n_3aveValue【認定こども園・幼稚園・保育所】&#10;有形固定資産減価償却率"/>
        <xdr:cNvSpPr txBox="1"/>
      </xdr:nvSpPr>
      <xdr:spPr>
        <a:xfrm>
          <a:off x="13500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25054</xdr:rowOff>
    </xdr:from>
    <xdr:ext cx="405111" cy="259045"/>
    <xdr:sp macro="" textlink="">
      <xdr:nvSpPr>
        <xdr:cNvPr id="411" name="n_1mainValue【認定こども園・幼稚園・保育所】&#10;有形固定資産減価償却率"/>
        <xdr:cNvSpPr txBox="1"/>
      </xdr:nvSpPr>
      <xdr:spPr>
        <a:xfrm>
          <a:off x="152660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87103</xdr:rowOff>
    </xdr:from>
    <xdr:ext cx="405111" cy="259045"/>
    <xdr:sp macro="" textlink="">
      <xdr:nvSpPr>
        <xdr:cNvPr id="412" name="n_2mainValue【認定こども園・幼稚園・保育所】&#10;有形固定資産減価償却率"/>
        <xdr:cNvSpPr txBox="1"/>
      </xdr:nvSpPr>
      <xdr:spPr>
        <a:xfrm>
          <a:off x="143897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145160</xdr:rowOff>
    </xdr:from>
    <xdr:ext cx="405111" cy="259045"/>
    <xdr:sp macro="" textlink="">
      <xdr:nvSpPr>
        <xdr:cNvPr id="413" name="n_3mainValue【認定こども園・幼稚園・保育所】&#10;有形固定資産減価償却率"/>
        <xdr:cNvSpPr txBox="1"/>
      </xdr:nvSpPr>
      <xdr:spPr>
        <a:xfrm>
          <a:off x="13500744" y="546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5" name="テキスト ボックス 42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7" name="テキスト ボックス 42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9" name="テキスト ボックス 42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1" name="テキスト ボックス 43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3" name="テキスト ボックス 43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5" name="テキスト ボックス 43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39" name="直線コネクタ 438"/>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40"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41" name="直線コネクタ 440"/>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42"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3" name="直線コネクタ 442"/>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44"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5" name="フローチャート: 判断 444"/>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6" name="フローチャート: 判断 445"/>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47" name="フローチャート: 判断 446"/>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48" name="フローチャート: 判断 447"/>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98878</xdr:rowOff>
    </xdr:from>
    <xdr:to>
      <xdr:col>116</xdr:col>
      <xdr:colOff>114300</xdr:colOff>
      <xdr:row>42</xdr:row>
      <xdr:rowOff>29028</xdr:rowOff>
    </xdr:to>
    <xdr:sp macro="" textlink="">
      <xdr:nvSpPr>
        <xdr:cNvPr id="454" name="楕円 453"/>
        <xdr:cNvSpPr/>
      </xdr:nvSpPr>
      <xdr:spPr>
        <a:xfrm>
          <a:off x="221107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13805</xdr:rowOff>
    </xdr:from>
    <xdr:ext cx="469744" cy="259045"/>
    <xdr:sp macro="" textlink="">
      <xdr:nvSpPr>
        <xdr:cNvPr id="455" name="【認定こども園・幼稚園・保育所】&#10;一人当たり面積該当値テキスト"/>
        <xdr:cNvSpPr txBox="1"/>
      </xdr:nvSpPr>
      <xdr:spPr>
        <a:xfrm>
          <a:off x="22199600" y="704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102144</xdr:rowOff>
    </xdr:from>
    <xdr:to>
      <xdr:col>112</xdr:col>
      <xdr:colOff>38100</xdr:colOff>
      <xdr:row>42</xdr:row>
      <xdr:rowOff>32294</xdr:rowOff>
    </xdr:to>
    <xdr:sp macro="" textlink="">
      <xdr:nvSpPr>
        <xdr:cNvPr id="456" name="楕円 455"/>
        <xdr:cNvSpPr/>
      </xdr:nvSpPr>
      <xdr:spPr>
        <a:xfrm>
          <a:off x="21272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149678</xdr:rowOff>
    </xdr:from>
    <xdr:to>
      <xdr:col>116</xdr:col>
      <xdr:colOff>63500</xdr:colOff>
      <xdr:row>41</xdr:row>
      <xdr:rowOff>152944</xdr:rowOff>
    </xdr:to>
    <xdr:cxnSp macro="">
      <xdr:nvCxnSpPr>
        <xdr:cNvPr id="457" name="直線コネクタ 456"/>
        <xdr:cNvCxnSpPr/>
      </xdr:nvCxnSpPr>
      <xdr:spPr>
        <a:xfrm flipV="1">
          <a:off x="21323300" y="717912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102144</xdr:rowOff>
    </xdr:from>
    <xdr:to>
      <xdr:col>107</xdr:col>
      <xdr:colOff>101600</xdr:colOff>
      <xdr:row>42</xdr:row>
      <xdr:rowOff>32294</xdr:rowOff>
    </xdr:to>
    <xdr:sp macro="" textlink="">
      <xdr:nvSpPr>
        <xdr:cNvPr id="458" name="楕円 457"/>
        <xdr:cNvSpPr/>
      </xdr:nvSpPr>
      <xdr:spPr>
        <a:xfrm>
          <a:off x="20383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152944</xdr:rowOff>
    </xdr:from>
    <xdr:to>
      <xdr:col>111</xdr:col>
      <xdr:colOff>177800</xdr:colOff>
      <xdr:row>41</xdr:row>
      <xdr:rowOff>152944</xdr:rowOff>
    </xdr:to>
    <xdr:cxnSp macro="">
      <xdr:nvCxnSpPr>
        <xdr:cNvPr id="459" name="直線コネクタ 458"/>
        <xdr:cNvCxnSpPr/>
      </xdr:nvCxnSpPr>
      <xdr:spPr>
        <a:xfrm>
          <a:off x="20434300" y="718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9072</xdr:rowOff>
    </xdr:from>
    <xdr:to>
      <xdr:col>102</xdr:col>
      <xdr:colOff>165100</xdr:colOff>
      <xdr:row>42</xdr:row>
      <xdr:rowOff>110672</xdr:rowOff>
    </xdr:to>
    <xdr:sp macro="" textlink="">
      <xdr:nvSpPr>
        <xdr:cNvPr id="460" name="楕円 459"/>
        <xdr:cNvSpPr/>
      </xdr:nvSpPr>
      <xdr:spPr>
        <a:xfrm>
          <a:off x="19494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152944</xdr:rowOff>
    </xdr:from>
    <xdr:to>
      <xdr:col>107</xdr:col>
      <xdr:colOff>50800</xdr:colOff>
      <xdr:row>42</xdr:row>
      <xdr:rowOff>59872</xdr:rowOff>
    </xdr:to>
    <xdr:cxnSp macro="">
      <xdr:nvCxnSpPr>
        <xdr:cNvPr id="461" name="直線コネクタ 460"/>
        <xdr:cNvCxnSpPr/>
      </xdr:nvCxnSpPr>
      <xdr:spPr>
        <a:xfrm flipV="1">
          <a:off x="19545300" y="718239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62"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63"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64"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23421</xdr:rowOff>
    </xdr:from>
    <xdr:ext cx="469744" cy="259045"/>
    <xdr:sp macro="" textlink="">
      <xdr:nvSpPr>
        <xdr:cNvPr id="465" name="n_1mainValue【認定こども園・幼稚園・保育所】&#10;一人当たり面積"/>
        <xdr:cNvSpPr txBox="1"/>
      </xdr:nvSpPr>
      <xdr:spPr>
        <a:xfrm>
          <a:off x="21075727"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23421</xdr:rowOff>
    </xdr:from>
    <xdr:ext cx="469744" cy="259045"/>
    <xdr:sp macro="" textlink="">
      <xdr:nvSpPr>
        <xdr:cNvPr id="466" name="n_2mainValue【認定こども園・幼稚園・保育所】&#10;一人当たり面積"/>
        <xdr:cNvSpPr txBox="1"/>
      </xdr:nvSpPr>
      <xdr:spPr>
        <a:xfrm>
          <a:off x="20199427"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101799</xdr:rowOff>
    </xdr:from>
    <xdr:ext cx="469744" cy="259045"/>
    <xdr:sp macro="" textlink="">
      <xdr:nvSpPr>
        <xdr:cNvPr id="467" name="n_3mainValue【認定こども園・幼稚園・保育所】&#10;一人当たり面積"/>
        <xdr:cNvSpPr txBox="1"/>
      </xdr:nvSpPr>
      <xdr:spPr>
        <a:xfrm>
          <a:off x="193104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6" name="テキスト ボックス 48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90" name="直線コネクタ 489"/>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91"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92" name="直線コネクタ 491"/>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3"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4" name="直線コネクタ 493"/>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95"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6" name="フローチャート: 判断 495"/>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97" name="フローチャート: 判断 496"/>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98" name="フローチャート: 判断 497"/>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99" name="フローチャート: 判断 498"/>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33782</xdr:rowOff>
    </xdr:from>
    <xdr:to>
      <xdr:col>85</xdr:col>
      <xdr:colOff>177800</xdr:colOff>
      <xdr:row>57</xdr:row>
      <xdr:rowOff>135382</xdr:rowOff>
    </xdr:to>
    <xdr:sp macro="" textlink="">
      <xdr:nvSpPr>
        <xdr:cNvPr id="505" name="楕円 504"/>
        <xdr:cNvSpPr/>
      </xdr:nvSpPr>
      <xdr:spPr>
        <a:xfrm>
          <a:off x="162687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56659</xdr:rowOff>
    </xdr:from>
    <xdr:ext cx="405111" cy="259045"/>
    <xdr:sp macro="" textlink="">
      <xdr:nvSpPr>
        <xdr:cNvPr id="506" name="【学校施設】&#10;有形固定資産減価償却率該当値テキスト"/>
        <xdr:cNvSpPr txBox="1"/>
      </xdr:nvSpPr>
      <xdr:spPr>
        <a:xfrm>
          <a:off x="16357600" y="965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61214</xdr:rowOff>
    </xdr:from>
    <xdr:to>
      <xdr:col>81</xdr:col>
      <xdr:colOff>101600</xdr:colOff>
      <xdr:row>57</xdr:row>
      <xdr:rowOff>162814</xdr:rowOff>
    </xdr:to>
    <xdr:sp macro="" textlink="">
      <xdr:nvSpPr>
        <xdr:cNvPr id="507" name="楕円 506"/>
        <xdr:cNvSpPr/>
      </xdr:nvSpPr>
      <xdr:spPr>
        <a:xfrm>
          <a:off x="15430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84582</xdr:rowOff>
    </xdr:from>
    <xdr:to>
      <xdr:col>85</xdr:col>
      <xdr:colOff>127000</xdr:colOff>
      <xdr:row>57</xdr:row>
      <xdr:rowOff>112014</xdr:rowOff>
    </xdr:to>
    <xdr:cxnSp macro="">
      <xdr:nvCxnSpPr>
        <xdr:cNvPr id="508" name="直線コネクタ 507"/>
        <xdr:cNvCxnSpPr/>
      </xdr:nvCxnSpPr>
      <xdr:spPr>
        <a:xfrm flipV="1">
          <a:off x="15481300" y="98572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72644</xdr:rowOff>
    </xdr:from>
    <xdr:to>
      <xdr:col>76</xdr:col>
      <xdr:colOff>165100</xdr:colOff>
      <xdr:row>58</xdr:row>
      <xdr:rowOff>2794</xdr:rowOff>
    </xdr:to>
    <xdr:sp macro="" textlink="">
      <xdr:nvSpPr>
        <xdr:cNvPr id="509" name="楕円 508"/>
        <xdr:cNvSpPr/>
      </xdr:nvSpPr>
      <xdr:spPr>
        <a:xfrm>
          <a:off x="145415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112014</xdr:rowOff>
    </xdr:from>
    <xdr:to>
      <xdr:col>81</xdr:col>
      <xdr:colOff>50800</xdr:colOff>
      <xdr:row>57</xdr:row>
      <xdr:rowOff>123444</xdr:rowOff>
    </xdr:to>
    <xdr:cxnSp macro="">
      <xdr:nvCxnSpPr>
        <xdr:cNvPr id="510" name="直線コネクタ 509"/>
        <xdr:cNvCxnSpPr/>
      </xdr:nvCxnSpPr>
      <xdr:spPr>
        <a:xfrm flipV="1">
          <a:off x="14592300" y="98846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150368</xdr:rowOff>
    </xdr:from>
    <xdr:to>
      <xdr:col>72</xdr:col>
      <xdr:colOff>38100</xdr:colOff>
      <xdr:row>58</xdr:row>
      <xdr:rowOff>80518</xdr:rowOff>
    </xdr:to>
    <xdr:sp macro="" textlink="">
      <xdr:nvSpPr>
        <xdr:cNvPr id="511" name="楕円 510"/>
        <xdr:cNvSpPr/>
      </xdr:nvSpPr>
      <xdr:spPr>
        <a:xfrm>
          <a:off x="13652500" y="99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123444</xdr:rowOff>
    </xdr:from>
    <xdr:to>
      <xdr:col>76</xdr:col>
      <xdr:colOff>114300</xdr:colOff>
      <xdr:row>58</xdr:row>
      <xdr:rowOff>29718</xdr:rowOff>
    </xdr:to>
    <xdr:cxnSp macro="">
      <xdr:nvCxnSpPr>
        <xdr:cNvPr id="512" name="直線コネクタ 511"/>
        <xdr:cNvCxnSpPr/>
      </xdr:nvCxnSpPr>
      <xdr:spPr>
        <a:xfrm flipV="1">
          <a:off x="13703300" y="989609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513"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514"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15"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7891</xdr:rowOff>
    </xdr:from>
    <xdr:ext cx="405111" cy="259045"/>
    <xdr:sp macro="" textlink="">
      <xdr:nvSpPr>
        <xdr:cNvPr id="516" name="n_1mainValue【学校施設】&#10;有形固定資産減価償却率"/>
        <xdr:cNvSpPr txBox="1"/>
      </xdr:nvSpPr>
      <xdr:spPr>
        <a:xfrm>
          <a:off x="152660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19321</xdr:rowOff>
    </xdr:from>
    <xdr:ext cx="405111" cy="259045"/>
    <xdr:sp macro="" textlink="">
      <xdr:nvSpPr>
        <xdr:cNvPr id="517" name="n_2mainValue【学校施設】&#10;有形固定資産減価償却率"/>
        <xdr:cNvSpPr txBox="1"/>
      </xdr:nvSpPr>
      <xdr:spPr>
        <a:xfrm>
          <a:off x="1438974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97045</xdr:rowOff>
    </xdr:from>
    <xdr:ext cx="405111" cy="259045"/>
    <xdr:sp macro="" textlink="">
      <xdr:nvSpPr>
        <xdr:cNvPr id="518" name="n_3mainValue【学校施設】&#10;有形固定資産減価償却率"/>
        <xdr:cNvSpPr txBox="1"/>
      </xdr:nvSpPr>
      <xdr:spPr>
        <a:xfrm>
          <a:off x="13500744"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42" name="直線コネクタ 541"/>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3"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4" name="直線コネクタ 543"/>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5"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6" name="直線コネクタ 545"/>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47"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48" name="フローチャート: 判断 547"/>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49" name="フローチャート: 判断 548"/>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50" name="フローチャート: 判断 549"/>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51" name="フローチャート: 判断 550"/>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124079</xdr:rowOff>
    </xdr:from>
    <xdr:to>
      <xdr:col>116</xdr:col>
      <xdr:colOff>114300</xdr:colOff>
      <xdr:row>60</xdr:row>
      <xdr:rowOff>54229</xdr:rowOff>
    </xdr:to>
    <xdr:sp macro="" textlink="">
      <xdr:nvSpPr>
        <xdr:cNvPr id="557" name="楕円 556"/>
        <xdr:cNvSpPr/>
      </xdr:nvSpPr>
      <xdr:spPr>
        <a:xfrm>
          <a:off x="22110700" y="102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146956</xdr:rowOff>
    </xdr:from>
    <xdr:ext cx="469744" cy="259045"/>
    <xdr:sp macro="" textlink="">
      <xdr:nvSpPr>
        <xdr:cNvPr id="558" name="【学校施設】&#10;一人当たり面積該当値テキスト"/>
        <xdr:cNvSpPr txBox="1"/>
      </xdr:nvSpPr>
      <xdr:spPr>
        <a:xfrm>
          <a:off x="22199600" y="100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135509</xdr:rowOff>
    </xdr:from>
    <xdr:to>
      <xdr:col>112</xdr:col>
      <xdr:colOff>38100</xdr:colOff>
      <xdr:row>60</xdr:row>
      <xdr:rowOff>65659</xdr:rowOff>
    </xdr:to>
    <xdr:sp macro="" textlink="">
      <xdr:nvSpPr>
        <xdr:cNvPr id="559" name="楕円 558"/>
        <xdr:cNvSpPr/>
      </xdr:nvSpPr>
      <xdr:spPr>
        <a:xfrm>
          <a:off x="21272500" y="102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3429</xdr:rowOff>
    </xdr:from>
    <xdr:to>
      <xdr:col>116</xdr:col>
      <xdr:colOff>63500</xdr:colOff>
      <xdr:row>60</xdr:row>
      <xdr:rowOff>14859</xdr:rowOff>
    </xdr:to>
    <xdr:cxnSp macro="">
      <xdr:nvCxnSpPr>
        <xdr:cNvPr id="560" name="直線コネクタ 559"/>
        <xdr:cNvCxnSpPr/>
      </xdr:nvCxnSpPr>
      <xdr:spPr>
        <a:xfrm flipV="1">
          <a:off x="21323300" y="1029042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145034</xdr:rowOff>
    </xdr:from>
    <xdr:to>
      <xdr:col>107</xdr:col>
      <xdr:colOff>101600</xdr:colOff>
      <xdr:row>60</xdr:row>
      <xdr:rowOff>75184</xdr:rowOff>
    </xdr:to>
    <xdr:sp macro="" textlink="">
      <xdr:nvSpPr>
        <xdr:cNvPr id="561" name="楕円 560"/>
        <xdr:cNvSpPr/>
      </xdr:nvSpPr>
      <xdr:spPr>
        <a:xfrm>
          <a:off x="20383500" y="1026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14859</xdr:rowOff>
    </xdr:from>
    <xdr:to>
      <xdr:col>111</xdr:col>
      <xdr:colOff>177800</xdr:colOff>
      <xdr:row>60</xdr:row>
      <xdr:rowOff>24384</xdr:rowOff>
    </xdr:to>
    <xdr:cxnSp macro="">
      <xdr:nvCxnSpPr>
        <xdr:cNvPr id="562" name="直線コネクタ 561"/>
        <xdr:cNvCxnSpPr/>
      </xdr:nvCxnSpPr>
      <xdr:spPr>
        <a:xfrm flipV="1">
          <a:off x="20434300" y="1030185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36068</xdr:rowOff>
    </xdr:from>
    <xdr:to>
      <xdr:col>102</xdr:col>
      <xdr:colOff>165100</xdr:colOff>
      <xdr:row>60</xdr:row>
      <xdr:rowOff>137668</xdr:rowOff>
    </xdr:to>
    <xdr:sp macro="" textlink="">
      <xdr:nvSpPr>
        <xdr:cNvPr id="563" name="楕円 562"/>
        <xdr:cNvSpPr/>
      </xdr:nvSpPr>
      <xdr:spPr>
        <a:xfrm>
          <a:off x="19494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24384</xdr:rowOff>
    </xdr:from>
    <xdr:to>
      <xdr:col>107</xdr:col>
      <xdr:colOff>50800</xdr:colOff>
      <xdr:row>60</xdr:row>
      <xdr:rowOff>86868</xdr:rowOff>
    </xdr:to>
    <xdr:cxnSp macro="">
      <xdr:nvCxnSpPr>
        <xdr:cNvPr id="564" name="直線コネクタ 563"/>
        <xdr:cNvCxnSpPr/>
      </xdr:nvCxnSpPr>
      <xdr:spPr>
        <a:xfrm flipV="1">
          <a:off x="19545300" y="10311384"/>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65"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66"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567" name="n_3aveValue【学校施設】&#10;一人当たり面積"/>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82186</xdr:rowOff>
    </xdr:from>
    <xdr:ext cx="469744" cy="259045"/>
    <xdr:sp macro="" textlink="">
      <xdr:nvSpPr>
        <xdr:cNvPr id="568" name="n_1mainValue【学校施設】&#10;一人当たり面積"/>
        <xdr:cNvSpPr txBox="1"/>
      </xdr:nvSpPr>
      <xdr:spPr>
        <a:xfrm>
          <a:off x="21075727" y="1002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91711</xdr:rowOff>
    </xdr:from>
    <xdr:ext cx="469744" cy="259045"/>
    <xdr:sp macro="" textlink="">
      <xdr:nvSpPr>
        <xdr:cNvPr id="569" name="n_2mainValue【学校施設】&#10;一人当たり面積"/>
        <xdr:cNvSpPr txBox="1"/>
      </xdr:nvSpPr>
      <xdr:spPr>
        <a:xfrm>
          <a:off x="20199427" y="1003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154195</xdr:rowOff>
    </xdr:from>
    <xdr:ext cx="469744" cy="259045"/>
    <xdr:sp macro="" textlink="">
      <xdr:nvSpPr>
        <xdr:cNvPr id="570" name="n_3mainValue【学校施設】&#10;一人当たり面積"/>
        <xdr:cNvSpPr txBox="1"/>
      </xdr:nvSpPr>
      <xdr:spPr>
        <a:xfrm>
          <a:off x="19310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1" name="テキスト ボックス 58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2" name="直線コネクタ 58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3" name="テキスト ボックス 58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4" name="直線コネクタ 58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5" name="テキスト ボックス 58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6" name="直線コネクタ 58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7" name="テキスト ボックス 58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8" name="直線コネクタ 58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9" name="テキスト ボックス 58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0" name="直線コネクタ 58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1" name="テキスト ボックス 59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95" name="直線コネクタ 594"/>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96"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97" name="直線コネクタ 596"/>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9" name="直線コネクタ 59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00"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01" name="フローチャート: 判断 600"/>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02" name="フローチャート: 判断 601"/>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03" name="フローチャート: 判断 60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04" name="フローチャート: 判断 603"/>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71120</xdr:rowOff>
    </xdr:from>
    <xdr:to>
      <xdr:col>85</xdr:col>
      <xdr:colOff>177800</xdr:colOff>
      <xdr:row>79</xdr:row>
      <xdr:rowOff>1270</xdr:rowOff>
    </xdr:to>
    <xdr:sp macro="" textlink="">
      <xdr:nvSpPr>
        <xdr:cNvPr id="610" name="楕円 609"/>
        <xdr:cNvSpPr/>
      </xdr:nvSpPr>
      <xdr:spPr>
        <a:xfrm>
          <a:off x="162687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93997</xdr:rowOff>
    </xdr:from>
    <xdr:ext cx="405111" cy="259045"/>
    <xdr:sp macro="" textlink="">
      <xdr:nvSpPr>
        <xdr:cNvPr id="611" name="【児童館】&#10;有形固定資産減価償却率該当値テキスト"/>
        <xdr:cNvSpPr txBox="1"/>
      </xdr:nvSpPr>
      <xdr:spPr>
        <a:xfrm>
          <a:off x="16357600"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92075</xdr:rowOff>
    </xdr:from>
    <xdr:to>
      <xdr:col>81</xdr:col>
      <xdr:colOff>101600</xdr:colOff>
      <xdr:row>79</xdr:row>
      <xdr:rowOff>22225</xdr:rowOff>
    </xdr:to>
    <xdr:sp macro="" textlink="">
      <xdr:nvSpPr>
        <xdr:cNvPr id="612" name="楕円 611"/>
        <xdr:cNvSpPr/>
      </xdr:nvSpPr>
      <xdr:spPr>
        <a:xfrm>
          <a:off x="15430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121920</xdr:rowOff>
    </xdr:from>
    <xdr:to>
      <xdr:col>85</xdr:col>
      <xdr:colOff>127000</xdr:colOff>
      <xdr:row>78</xdr:row>
      <xdr:rowOff>142875</xdr:rowOff>
    </xdr:to>
    <xdr:cxnSp macro="">
      <xdr:nvCxnSpPr>
        <xdr:cNvPr id="613" name="直線コネクタ 612"/>
        <xdr:cNvCxnSpPr/>
      </xdr:nvCxnSpPr>
      <xdr:spPr>
        <a:xfrm flipV="1">
          <a:off x="15481300" y="134950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82550</xdr:rowOff>
    </xdr:from>
    <xdr:to>
      <xdr:col>76</xdr:col>
      <xdr:colOff>165100</xdr:colOff>
      <xdr:row>79</xdr:row>
      <xdr:rowOff>12700</xdr:rowOff>
    </xdr:to>
    <xdr:sp macro="" textlink="">
      <xdr:nvSpPr>
        <xdr:cNvPr id="614" name="楕円 613"/>
        <xdr:cNvSpPr/>
      </xdr:nvSpPr>
      <xdr:spPr>
        <a:xfrm>
          <a:off x="14541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133350</xdr:rowOff>
    </xdr:from>
    <xdr:to>
      <xdr:col>81</xdr:col>
      <xdr:colOff>50800</xdr:colOff>
      <xdr:row>78</xdr:row>
      <xdr:rowOff>142875</xdr:rowOff>
    </xdr:to>
    <xdr:cxnSp macro="">
      <xdr:nvCxnSpPr>
        <xdr:cNvPr id="615" name="直線コネクタ 614"/>
        <xdr:cNvCxnSpPr/>
      </xdr:nvCxnSpPr>
      <xdr:spPr>
        <a:xfrm>
          <a:off x="14592300" y="13506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101600</xdr:rowOff>
    </xdr:from>
    <xdr:to>
      <xdr:col>72</xdr:col>
      <xdr:colOff>38100</xdr:colOff>
      <xdr:row>79</xdr:row>
      <xdr:rowOff>31750</xdr:rowOff>
    </xdr:to>
    <xdr:sp macro="" textlink="">
      <xdr:nvSpPr>
        <xdr:cNvPr id="616" name="楕円 615"/>
        <xdr:cNvSpPr/>
      </xdr:nvSpPr>
      <xdr:spPr>
        <a:xfrm>
          <a:off x="1365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133350</xdr:rowOff>
    </xdr:from>
    <xdr:to>
      <xdr:col>76</xdr:col>
      <xdr:colOff>114300</xdr:colOff>
      <xdr:row>78</xdr:row>
      <xdr:rowOff>152400</xdr:rowOff>
    </xdr:to>
    <xdr:cxnSp macro="">
      <xdr:nvCxnSpPr>
        <xdr:cNvPr id="617" name="直線コネクタ 616"/>
        <xdr:cNvCxnSpPr/>
      </xdr:nvCxnSpPr>
      <xdr:spPr>
        <a:xfrm flipV="1">
          <a:off x="13703300" y="13506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618"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19"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620" name="n_3aveValue【児童館】&#10;有形固定資産減価償却率"/>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38752</xdr:rowOff>
    </xdr:from>
    <xdr:ext cx="405111" cy="259045"/>
    <xdr:sp macro="" textlink="">
      <xdr:nvSpPr>
        <xdr:cNvPr id="621" name="n_1mainValue【児童館】&#10;有形固定資産減価償却率"/>
        <xdr:cNvSpPr txBox="1"/>
      </xdr:nvSpPr>
      <xdr:spPr>
        <a:xfrm>
          <a:off x="152660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29227</xdr:rowOff>
    </xdr:from>
    <xdr:ext cx="405111" cy="259045"/>
    <xdr:sp macro="" textlink="">
      <xdr:nvSpPr>
        <xdr:cNvPr id="622" name="n_2mainValue【児童館】&#10;有形固定資産減価償却率"/>
        <xdr:cNvSpPr txBox="1"/>
      </xdr:nvSpPr>
      <xdr:spPr>
        <a:xfrm>
          <a:off x="14389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48277</xdr:rowOff>
    </xdr:from>
    <xdr:ext cx="405111" cy="259045"/>
    <xdr:sp macro="" textlink="">
      <xdr:nvSpPr>
        <xdr:cNvPr id="623" name="n_3mainValue【児童館】&#10;有形固定資産減価償却率"/>
        <xdr:cNvSpPr txBox="1"/>
      </xdr:nvSpPr>
      <xdr:spPr>
        <a:xfrm>
          <a:off x="13500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45" name="直線コネクタ 644"/>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46"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47" name="直線コネクタ 64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48"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49" name="直線コネクタ 648"/>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50"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51" name="フローチャート: 判断 650"/>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52" name="フローチャート: 判断 651"/>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53" name="フローチャート: 判断 652"/>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54" name="フローチャート: 判断 653"/>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124461</xdr:rowOff>
    </xdr:from>
    <xdr:to>
      <xdr:col>116</xdr:col>
      <xdr:colOff>114300</xdr:colOff>
      <xdr:row>81</xdr:row>
      <xdr:rowOff>54611</xdr:rowOff>
    </xdr:to>
    <xdr:sp macro="" textlink="">
      <xdr:nvSpPr>
        <xdr:cNvPr id="660" name="楕円 659"/>
        <xdr:cNvSpPr/>
      </xdr:nvSpPr>
      <xdr:spPr>
        <a:xfrm>
          <a:off x="22110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147338</xdr:rowOff>
    </xdr:from>
    <xdr:ext cx="469744" cy="259045"/>
    <xdr:sp macro="" textlink="">
      <xdr:nvSpPr>
        <xdr:cNvPr id="661" name="【児童館】&#10;一人当たり面積該当値テキスト"/>
        <xdr:cNvSpPr txBox="1"/>
      </xdr:nvSpPr>
      <xdr:spPr>
        <a:xfrm>
          <a:off x="22199600"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147320</xdr:rowOff>
    </xdr:from>
    <xdr:to>
      <xdr:col>112</xdr:col>
      <xdr:colOff>38100</xdr:colOff>
      <xdr:row>81</xdr:row>
      <xdr:rowOff>77470</xdr:rowOff>
    </xdr:to>
    <xdr:sp macro="" textlink="">
      <xdr:nvSpPr>
        <xdr:cNvPr id="662" name="楕円 661"/>
        <xdr:cNvSpPr/>
      </xdr:nvSpPr>
      <xdr:spPr>
        <a:xfrm>
          <a:off x="21272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3811</xdr:rowOff>
    </xdr:from>
    <xdr:to>
      <xdr:col>116</xdr:col>
      <xdr:colOff>63500</xdr:colOff>
      <xdr:row>81</xdr:row>
      <xdr:rowOff>26670</xdr:rowOff>
    </xdr:to>
    <xdr:cxnSp macro="">
      <xdr:nvCxnSpPr>
        <xdr:cNvPr id="663" name="直線コネクタ 662"/>
        <xdr:cNvCxnSpPr/>
      </xdr:nvCxnSpPr>
      <xdr:spPr>
        <a:xfrm flipV="1">
          <a:off x="21323300" y="13891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78739</xdr:rowOff>
    </xdr:from>
    <xdr:to>
      <xdr:col>107</xdr:col>
      <xdr:colOff>101600</xdr:colOff>
      <xdr:row>81</xdr:row>
      <xdr:rowOff>8889</xdr:rowOff>
    </xdr:to>
    <xdr:sp macro="" textlink="">
      <xdr:nvSpPr>
        <xdr:cNvPr id="664" name="楕円 663"/>
        <xdr:cNvSpPr/>
      </xdr:nvSpPr>
      <xdr:spPr>
        <a:xfrm>
          <a:off x="20383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129539</xdr:rowOff>
    </xdr:from>
    <xdr:to>
      <xdr:col>111</xdr:col>
      <xdr:colOff>177800</xdr:colOff>
      <xdr:row>81</xdr:row>
      <xdr:rowOff>26670</xdr:rowOff>
    </xdr:to>
    <xdr:cxnSp macro="">
      <xdr:nvCxnSpPr>
        <xdr:cNvPr id="665" name="直線コネクタ 664"/>
        <xdr:cNvCxnSpPr/>
      </xdr:nvCxnSpPr>
      <xdr:spPr>
        <a:xfrm>
          <a:off x="20434300" y="13845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101600</xdr:rowOff>
    </xdr:from>
    <xdr:to>
      <xdr:col>102</xdr:col>
      <xdr:colOff>165100</xdr:colOff>
      <xdr:row>81</xdr:row>
      <xdr:rowOff>31750</xdr:rowOff>
    </xdr:to>
    <xdr:sp macro="" textlink="">
      <xdr:nvSpPr>
        <xdr:cNvPr id="666" name="楕円 665"/>
        <xdr:cNvSpPr/>
      </xdr:nvSpPr>
      <xdr:spPr>
        <a:xfrm>
          <a:off x="19494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129539</xdr:rowOff>
    </xdr:from>
    <xdr:to>
      <xdr:col>107</xdr:col>
      <xdr:colOff>50800</xdr:colOff>
      <xdr:row>80</xdr:row>
      <xdr:rowOff>152400</xdr:rowOff>
    </xdr:to>
    <xdr:cxnSp macro="">
      <xdr:nvCxnSpPr>
        <xdr:cNvPr id="667" name="直線コネクタ 666"/>
        <xdr:cNvCxnSpPr/>
      </xdr:nvCxnSpPr>
      <xdr:spPr>
        <a:xfrm flipV="1">
          <a:off x="19545300" y="13845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68"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69"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68597</xdr:rowOff>
    </xdr:from>
    <xdr:ext cx="469744" cy="259045"/>
    <xdr:sp macro="" textlink="">
      <xdr:nvSpPr>
        <xdr:cNvPr id="670" name="n_3aveValue【児童館】&#10;一人当たり面積"/>
        <xdr:cNvSpPr txBox="1"/>
      </xdr:nvSpPr>
      <xdr:spPr>
        <a:xfrm>
          <a:off x="19310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93997</xdr:rowOff>
    </xdr:from>
    <xdr:ext cx="469744" cy="259045"/>
    <xdr:sp macro="" textlink="">
      <xdr:nvSpPr>
        <xdr:cNvPr id="671" name="n_1mainValue【児童館】&#10;一人当たり面積"/>
        <xdr:cNvSpPr txBox="1"/>
      </xdr:nvSpPr>
      <xdr:spPr>
        <a:xfrm>
          <a:off x="21075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25416</xdr:rowOff>
    </xdr:from>
    <xdr:ext cx="469744" cy="259045"/>
    <xdr:sp macro="" textlink="">
      <xdr:nvSpPr>
        <xdr:cNvPr id="672" name="n_2mainValue【児童館】&#10;一人当たり面積"/>
        <xdr:cNvSpPr txBox="1"/>
      </xdr:nvSpPr>
      <xdr:spPr>
        <a:xfrm>
          <a:off x="201994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48277</xdr:rowOff>
    </xdr:from>
    <xdr:ext cx="469744" cy="259045"/>
    <xdr:sp macro="" textlink="">
      <xdr:nvSpPr>
        <xdr:cNvPr id="673" name="n_3mainValue【児童館】&#10;一人当たり面積"/>
        <xdr:cNvSpPr txBox="1"/>
      </xdr:nvSpPr>
      <xdr:spPr>
        <a:xfrm>
          <a:off x="19310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4" name="テキスト ボックス 6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5" name="直線コネクタ 6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6" name="テキスト ボックス 6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7" name="直線コネクタ 6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8" name="テキスト ボックス 6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9" name="直線コネクタ 6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0" name="テキスト ボックス 6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1" name="直線コネクタ 6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2" name="テキスト ボックス 6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3" name="直線コネクタ 6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4" name="テキスト ボックス 6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98" name="直線コネクタ 697"/>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99"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00" name="直線コネクタ 699"/>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01"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02" name="直線コネクタ 701"/>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03"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04" name="フローチャート: 判断 703"/>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05" name="フローチャート: 判断 704"/>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6" name="フローチャート: 判断 705"/>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07" name="フローチャート: 判断 706"/>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147320</xdr:rowOff>
    </xdr:from>
    <xdr:to>
      <xdr:col>85</xdr:col>
      <xdr:colOff>177800</xdr:colOff>
      <xdr:row>103</xdr:row>
      <xdr:rowOff>77470</xdr:rowOff>
    </xdr:to>
    <xdr:sp macro="" textlink="">
      <xdr:nvSpPr>
        <xdr:cNvPr id="713" name="楕円 712"/>
        <xdr:cNvSpPr/>
      </xdr:nvSpPr>
      <xdr:spPr>
        <a:xfrm>
          <a:off x="162687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170197</xdr:rowOff>
    </xdr:from>
    <xdr:ext cx="405111" cy="259045"/>
    <xdr:sp macro="" textlink="">
      <xdr:nvSpPr>
        <xdr:cNvPr id="714" name="【公民館】&#10;有形固定資産減価償却率該当値テキスト"/>
        <xdr:cNvSpPr txBox="1"/>
      </xdr:nvSpPr>
      <xdr:spPr>
        <a:xfrm>
          <a:off x="16357600"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715" name="楕円 714"/>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103</xdr:row>
      <xdr:rowOff>26670</xdr:rowOff>
    </xdr:to>
    <xdr:cxnSp macro="">
      <xdr:nvCxnSpPr>
        <xdr:cNvPr id="716" name="直線コネクタ 715"/>
        <xdr:cNvCxnSpPr/>
      </xdr:nvCxnSpPr>
      <xdr:spPr>
        <a:xfrm>
          <a:off x="15481300" y="1740408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57786</xdr:rowOff>
    </xdr:from>
    <xdr:to>
      <xdr:col>76</xdr:col>
      <xdr:colOff>165100</xdr:colOff>
      <xdr:row>102</xdr:row>
      <xdr:rowOff>159386</xdr:rowOff>
    </xdr:to>
    <xdr:sp macro="" textlink="">
      <xdr:nvSpPr>
        <xdr:cNvPr id="717" name="楕円 716"/>
        <xdr:cNvSpPr/>
      </xdr:nvSpPr>
      <xdr:spPr>
        <a:xfrm>
          <a:off x="14541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87630</xdr:rowOff>
    </xdr:from>
    <xdr:to>
      <xdr:col>81</xdr:col>
      <xdr:colOff>50800</xdr:colOff>
      <xdr:row>102</xdr:row>
      <xdr:rowOff>108586</xdr:rowOff>
    </xdr:to>
    <xdr:cxnSp macro="">
      <xdr:nvCxnSpPr>
        <xdr:cNvPr id="718" name="直線コネクタ 717"/>
        <xdr:cNvCxnSpPr/>
      </xdr:nvCxnSpPr>
      <xdr:spPr>
        <a:xfrm flipV="1">
          <a:off x="14592300" y="17404080"/>
          <a:ext cx="889000" cy="19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107314</xdr:rowOff>
    </xdr:from>
    <xdr:to>
      <xdr:col>72</xdr:col>
      <xdr:colOff>38100</xdr:colOff>
      <xdr:row>103</xdr:row>
      <xdr:rowOff>37464</xdr:rowOff>
    </xdr:to>
    <xdr:sp macro="" textlink="">
      <xdr:nvSpPr>
        <xdr:cNvPr id="719" name="楕円 718"/>
        <xdr:cNvSpPr/>
      </xdr:nvSpPr>
      <xdr:spPr>
        <a:xfrm>
          <a:off x="13652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108586</xdr:rowOff>
    </xdr:from>
    <xdr:to>
      <xdr:col>76</xdr:col>
      <xdr:colOff>114300</xdr:colOff>
      <xdr:row>102</xdr:row>
      <xdr:rowOff>158114</xdr:rowOff>
    </xdr:to>
    <xdr:cxnSp macro="">
      <xdr:nvCxnSpPr>
        <xdr:cNvPr id="720" name="直線コネクタ 719"/>
        <xdr:cNvCxnSpPr/>
      </xdr:nvCxnSpPr>
      <xdr:spPr>
        <a:xfrm flipV="1">
          <a:off x="13703300" y="175964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721"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22"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723"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724" name="n_1mainValue【公民館】&#10;有形固定資産減価償却率"/>
        <xdr:cNvSpPr txBox="1"/>
      </xdr:nvSpPr>
      <xdr:spPr>
        <a:xfrm>
          <a:off x="15266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4463</xdr:rowOff>
    </xdr:from>
    <xdr:ext cx="405111" cy="259045"/>
    <xdr:sp macro="" textlink="">
      <xdr:nvSpPr>
        <xdr:cNvPr id="725" name="n_2mainValue【公民館】&#10;有形固定資産減価償却率"/>
        <xdr:cNvSpPr txBox="1"/>
      </xdr:nvSpPr>
      <xdr:spPr>
        <a:xfrm>
          <a:off x="14389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53991</xdr:rowOff>
    </xdr:from>
    <xdr:ext cx="405111" cy="259045"/>
    <xdr:sp macro="" textlink="">
      <xdr:nvSpPr>
        <xdr:cNvPr id="726" name="n_3mainValue【公民館】&#10;有形固定資産減価償却率"/>
        <xdr:cNvSpPr txBox="1"/>
      </xdr:nvSpPr>
      <xdr:spPr>
        <a:xfrm>
          <a:off x="135007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7" name="直線コネクタ 7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8" name="テキスト ボックス 7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9" name="直線コネクタ 7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0" name="テキスト ボックス 7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1" name="直線コネクタ 7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2" name="テキスト ボックス 7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3" name="直線コネクタ 7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4" name="テキスト ボックス 7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48" name="直線コネクタ 747"/>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49"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50" name="直線コネクタ 749"/>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51"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52" name="直線コネクタ 751"/>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753"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54" name="フローチャート: 判断 753"/>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55" name="フローチャート: 判断 754"/>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56" name="フローチャート: 判断 755"/>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57" name="フローチャート: 判断 756"/>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77978</xdr:rowOff>
    </xdr:from>
    <xdr:to>
      <xdr:col>116</xdr:col>
      <xdr:colOff>114300</xdr:colOff>
      <xdr:row>105</xdr:row>
      <xdr:rowOff>8128</xdr:rowOff>
    </xdr:to>
    <xdr:sp macro="" textlink="">
      <xdr:nvSpPr>
        <xdr:cNvPr id="763" name="楕円 762"/>
        <xdr:cNvSpPr/>
      </xdr:nvSpPr>
      <xdr:spPr>
        <a:xfrm>
          <a:off x="221107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100855</xdr:rowOff>
    </xdr:from>
    <xdr:ext cx="469744" cy="259045"/>
    <xdr:sp macro="" textlink="">
      <xdr:nvSpPr>
        <xdr:cNvPr id="764" name="【公民館】&#10;一人当たり面積該当値テキスト"/>
        <xdr:cNvSpPr txBox="1"/>
      </xdr:nvSpPr>
      <xdr:spPr>
        <a:xfrm>
          <a:off x="22199600" y="177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xdr:rowOff>
    </xdr:from>
    <xdr:to>
      <xdr:col>112</xdr:col>
      <xdr:colOff>38100</xdr:colOff>
      <xdr:row>104</xdr:row>
      <xdr:rowOff>101854</xdr:rowOff>
    </xdr:to>
    <xdr:sp macro="" textlink="">
      <xdr:nvSpPr>
        <xdr:cNvPr id="765" name="楕円 764"/>
        <xdr:cNvSpPr/>
      </xdr:nvSpPr>
      <xdr:spPr>
        <a:xfrm>
          <a:off x="21272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51054</xdr:rowOff>
    </xdr:from>
    <xdr:to>
      <xdr:col>116</xdr:col>
      <xdr:colOff>63500</xdr:colOff>
      <xdr:row>104</xdr:row>
      <xdr:rowOff>128778</xdr:rowOff>
    </xdr:to>
    <xdr:cxnSp macro="">
      <xdr:nvCxnSpPr>
        <xdr:cNvPr id="766" name="直線コネクタ 765"/>
        <xdr:cNvCxnSpPr/>
      </xdr:nvCxnSpPr>
      <xdr:spPr>
        <a:xfrm>
          <a:off x="21323300" y="1788185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xdr:rowOff>
    </xdr:from>
    <xdr:to>
      <xdr:col>107</xdr:col>
      <xdr:colOff>101600</xdr:colOff>
      <xdr:row>104</xdr:row>
      <xdr:rowOff>110998</xdr:rowOff>
    </xdr:to>
    <xdr:sp macro="" textlink="">
      <xdr:nvSpPr>
        <xdr:cNvPr id="767" name="楕円 766"/>
        <xdr:cNvSpPr/>
      </xdr:nvSpPr>
      <xdr:spPr>
        <a:xfrm>
          <a:off x="20383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51054</xdr:rowOff>
    </xdr:from>
    <xdr:to>
      <xdr:col>111</xdr:col>
      <xdr:colOff>177800</xdr:colOff>
      <xdr:row>104</xdr:row>
      <xdr:rowOff>60198</xdr:rowOff>
    </xdr:to>
    <xdr:cxnSp macro="">
      <xdr:nvCxnSpPr>
        <xdr:cNvPr id="768" name="直線コネクタ 767"/>
        <xdr:cNvCxnSpPr/>
      </xdr:nvCxnSpPr>
      <xdr:spPr>
        <a:xfrm flipV="1">
          <a:off x="20434300" y="178818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7113</xdr:rowOff>
    </xdr:from>
    <xdr:to>
      <xdr:col>102</xdr:col>
      <xdr:colOff>165100</xdr:colOff>
      <xdr:row>104</xdr:row>
      <xdr:rowOff>108713</xdr:rowOff>
    </xdr:to>
    <xdr:sp macro="" textlink="">
      <xdr:nvSpPr>
        <xdr:cNvPr id="769" name="楕円 768"/>
        <xdr:cNvSpPr/>
      </xdr:nvSpPr>
      <xdr:spPr>
        <a:xfrm>
          <a:off x="19494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57913</xdr:rowOff>
    </xdr:from>
    <xdr:to>
      <xdr:col>107</xdr:col>
      <xdr:colOff>50800</xdr:colOff>
      <xdr:row>104</xdr:row>
      <xdr:rowOff>60198</xdr:rowOff>
    </xdr:to>
    <xdr:cxnSp macro="">
      <xdr:nvCxnSpPr>
        <xdr:cNvPr id="770" name="直線コネクタ 769"/>
        <xdr:cNvCxnSpPr/>
      </xdr:nvCxnSpPr>
      <xdr:spPr>
        <a:xfrm>
          <a:off x="19545300" y="178887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771"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72"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773" name="n_3aveValue【公民館】&#10;一人当たり面積"/>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118381</xdr:rowOff>
    </xdr:from>
    <xdr:ext cx="469744" cy="259045"/>
    <xdr:sp macro="" textlink="">
      <xdr:nvSpPr>
        <xdr:cNvPr id="774" name="n_1mainValue【公民館】&#10;一人当たり面積"/>
        <xdr:cNvSpPr txBox="1"/>
      </xdr:nvSpPr>
      <xdr:spPr>
        <a:xfrm>
          <a:off x="2107572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127525</xdr:rowOff>
    </xdr:from>
    <xdr:ext cx="469744" cy="259045"/>
    <xdr:sp macro="" textlink="">
      <xdr:nvSpPr>
        <xdr:cNvPr id="775" name="n_2mainValue【公民館】&#10;一人当たり面積"/>
        <xdr:cNvSpPr txBox="1"/>
      </xdr:nvSpPr>
      <xdr:spPr>
        <a:xfrm>
          <a:off x="201994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125240</xdr:rowOff>
    </xdr:from>
    <xdr:ext cx="469744" cy="259045"/>
    <xdr:sp macro="" textlink="">
      <xdr:nvSpPr>
        <xdr:cNvPr id="776" name="n_3mainValue【公民館】&#10;一人当たり面積"/>
        <xdr:cNvSpPr txBox="1"/>
      </xdr:nvSpPr>
      <xdr:spPr>
        <a:xfrm>
          <a:off x="19310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90">
              <a:solidFill>
                <a:sysClr val="windowText" lastClr="000000"/>
              </a:solidFill>
              <a:effectLst/>
              <a:latin typeface="+mn-lt"/>
              <a:ea typeface="+mn-ea"/>
              <a:cs typeface="+mn-cs"/>
            </a:rPr>
            <a:t>　有形固定資産減価償却率</a:t>
          </a:r>
          <a:r>
            <a:rPr kumimoji="1" lang="ja-JP" altLang="en-US" sz="790">
              <a:solidFill>
                <a:sysClr val="windowText" lastClr="000000"/>
              </a:solidFill>
              <a:effectLst/>
              <a:latin typeface="+mn-lt"/>
              <a:ea typeface="+mn-ea"/>
              <a:cs typeface="+mn-cs"/>
            </a:rPr>
            <a:t>について</a:t>
          </a:r>
          <a:r>
            <a:rPr kumimoji="1" lang="ja-JP" altLang="ja-JP" sz="790">
              <a:solidFill>
                <a:sysClr val="windowText" lastClr="000000"/>
              </a:solidFill>
              <a:effectLst/>
              <a:latin typeface="+mn-lt"/>
              <a:ea typeface="+mn-ea"/>
              <a:cs typeface="+mn-cs"/>
            </a:rPr>
            <a:t>「認定こども園・幼稚園・保育所」</a:t>
          </a:r>
          <a:r>
            <a:rPr kumimoji="1" lang="ja-JP" altLang="en-US" sz="790">
              <a:solidFill>
                <a:sysClr val="windowText" lastClr="000000"/>
              </a:solidFill>
              <a:effectLst/>
              <a:latin typeface="+mn-lt"/>
              <a:ea typeface="+mn-ea"/>
              <a:cs typeface="+mn-cs"/>
            </a:rPr>
            <a:t>の数値が</a:t>
          </a:r>
          <a:r>
            <a:rPr kumimoji="1" lang="en-US" altLang="ja-JP" sz="790">
              <a:solidFill>
                <a:sysClr val="windowText" lastClr="000000"/>
              </a:solidFill>
              <a:effectLst/>
              <a:latin typeface="+mn-lt"/>
              <a:ea typeface="+mn-ea"/>
              <a:cs typeface="+mn-cs"/>
            </a:rPr>
            <a:t>21.0</a:t>
          </a:r>
          <a:r>
            <a:rPr kumimoji="1" lang="ja-JP" altLang="en-US" sz="790">
              <a:solidFill>
                <a:sysClr val="windowText" lastClr="000000"/>
              </a:solidFill>
              <a:effectLst/>
              <a:latin typeface="+mn-lt"/>
              <a:ea typeface="+mn-ea"/>
              <a:cs typeface="+mn-cs"/>
            </a:rPr>
            <a:t>％と類似団体平均と比較して大幅に低い</a:t>
          </a:r>
          <a:r>
            <a:rPr kumimoji="1" lang="ja-JP" altLang="ja-JP" sz="790">
              <a:solidFill>
                <a:sysClr val="windowText" lastClr="000000"/>
              </a:solidFill>
              <a:effectLst/>
              <a:latin typeface="+mn-lt"/>
              <a:ea typeface="+mn-ea"/>
              <a:cs typeface="+mn-cs"/>
            </a:rPr>
            <a:t>が、駅前再開発事業に伴い認定こども園が</a:t>
          </a:r>
          <a:r>
            <a:rPr kumimoji="1" lang="ja-JP" altLang="en-US" sz="790">
              <a:solidFill>
                <a:sysClr val="windowText" lastClr="000000"/>
              </a:solidFill>
              <a:effectLst/>
              <a:latin typeface="+mn-lt"/>
              <a:ea typeface="+mn-ea"/>
              <a:cs typeface="+mn-cs"/>
            </a:rPr>
            <a:t>平成２８年度に</a:t>
          </a:r>
          <a:r>
            <a:rPr kumimoji="1" lang="ja-JP" altLang="ja-JP" sz="790">
              <a:solidFill>
                <a:sysClr val="windowText" lastClr="000000"/>
              </a:solidFill>
              <a:effectLst/>
              <a:latin typeface="+mn-lt"/>
              <a:ea typeface="+mn-ea"/>
              <a:cs typeface="+mn-cs"/>
            </a:rPr>
            <a:t>新設されたためである。なお、法人化を進めたことにより、市で現在運営している既存の保育園についてはへき地保育園２園であり、うち１園は</a:t>
          </a:r>
          <a:r>
            <a:rPr kumimoji="1" lang="ja-JP" altLang="en-US" sz="790">
              <a:solidFill>
                <a:sysClr val="windowText" lastClr="000000"/>
              </a:solidFill>
              <a:effectLst/>
              <a:latin typeface="+mn-lt"/>
              <a:ea typeface="+mn-ea"/>
              <a:cs typeface="+mn-cs"/>
            </a:rPr>
            <a:t>令和</a:t>
          </a:r>
          <a:r>
            <a:rPr kumimoji="1" lang="ja-JP" altLang="ja-JP" sz="790">
              <a:solidFill>
                <a:sysClr val="windowText" lastClr="000000"/>
              </a:solidFill>
              <a:effectLst/>
              <a:latin typeface="+mn-lt"/>
              <a:ea typeface="+mn-ea"/>
              <a:cs typeface="+mn-cs"/>
            </a:rPr>
            <a:t>元年度に廃止、</a:t>
          </a:r>
          <a:r>
            <a:rPr kumimoji="1" lang="ja-JP" altLang="en-US" sz="790">
              <a:solidFill>
                <a:sysClr val="windowText" lastClr="000000"/>
              </a:solidFill>
              <a:effectLst/>
              <a:latin typeface="+mn-lt"/>
              <a:ea typeface="+mn-ea"/>
              <a:cs typeface="+mn-cs"/>
            </a:rPr>
            <a:t>令和</a:t>
          </a:r>
          <a:r>
            <a:rPr kumimoji="1" lang="ja-JP" altLang="ja-JP" sz="790">
              <a:solidFill>
                <a:sysClr val="windowText" lastClr="000000"/>
              </a:solidFill>
              <a:effectLst/>
              <a:latin typeface="+mn-lt"/>
              <a:ea typeface="+mn-ea"/>
              <a:cs typeface="+mn-cs"/>
            </a:rPr>
            <a:t>２年度に解体の予定である。類似団体平均と比較して特に比率が高い施設は「児童館」「公民館」「学校施設」であり、児童館はこれまでと同様に自治会等への譲渡を進めるとともに、存続していく必要がある児童館は改修または建替等の長寿命化対策を講じていく。</a:t>
          </a:r>
          <a:r>
            <a:rPr kumimoji="1" lang="ja-JP" altLang="en-US" sz="790">
              <a:solidFill>
                <a:sysClr val="windowText" lastClr="000000"/>
              </a:solidFill>
              <a:effectLst/>
              <a:latin typeface="+mn-lt"/>
              <a:ea typeface="+mn-ea"/>
              <a:cs typeface="+mn-cs"/>
            </a:rPr>
            <a:t>また公民館については清水公民館が平成３０年度に新築されたことで減価償却率が</a:t>
          </a:r>
          <a:r>
            <a:rPr kumimoji="1" lang="en-US" altLang="ja-JP" sz="790">
              <a:solidFill>
                <a:sysClr val="windowText" lastClr="000000"/>
              </a:solidFill>
              <a:effectLst/>
              <a:latin typeface="+mn-lt"/>
              <a:ea typeface="+mn-ea"/>
              <a:cs typeface="+mn-cs"/>
            </a:rPr>
            <a:t>14.8</a:t>
          </a:r>
          <a:r>
            <a:rPr kumimoji="1" lang="ja-JP" altLang="en-US" sz="790">
              <a:solidFill>
                <a:sysClr val="windowText" lastClr="000000"/>
              </a:solidFill>
              <a:effectLst/>
              <a:latin typeface="+mn-lt"/>
              <a:ea typeface="+mn-ea"/>
              <a:cs typeface="+mn-cs"/>
            </a:rPr>
            <a:t>ポイント減少した。学校施設においては市内</a:t>
          </a:r>
          <a:r>
            <a:rPr kumimoji="1" lang="en-US" altLang="ja-JP" sz="790">
              <a:solidFill>
                <a:sysClr val="windowText" lastClr="000000"/>
              </a:solidFill>
              <a:effectLst/>
              <a:latin typeface="+mn-lt"/>
              <a:ea typeface="+mn-ea"/>
              <a:cs typeface="+mn-cs"/>
            </a:rPr>
            <a:t>21</a:t>
          </a:r>
          <a:r>
            <a:rPr kumimoji="1" lang="ja-JP" altLang="en-US" sz="790">
              <a:solidFill>
                <a:sysClr val="windowText" lastClr="000000"/>
              </a:solidFill>
              <a:effectLst/>
              <a:latin typeface="+mn-lt"/>
              <a:ea typeface="+mn-ea"/>
              <a:cs typeface="+mn-cs"/>
            </a:rPr>
            <a:t>小学校のほとんどで児童数が減少している状況にあり、統合が進んでいない東部地域の小学校統合について、既存小学校の教室数等を勘案しながら検討していく必要があるほか、学校施設の老朽化により増加している大規模修繕について令和２年度までに策定予定の</a:t>
          </a:r>
          <a:r>
            <a:rPr lang="ja-JP" altLang="en-US" sz="790">
              <a:solidFill>
                <a:sysClr val="windowText" lastClr="000000"/>
              </a:solidFill>
              <a:effectLst/>
              <a:latin typeface="+mn-lt"/>
              <a:ea typeface="+mn-ea"/>
              <a:cs typeface="+mn-cs"/>
            </a:rPr>
            <a:t>学校施設長寿命化計画を踏まえて対応していく。</a:t>
          </a:r>
          <a:endParaRPr lang="ja-JP" altLang="ja-JP" sz="790">
            <a:solidFill>
              <a:sysClr val="windowText" lastClr="000000"/>
            </a:solidFill>
            <a:effectLst/>
          </a:endParaRPr>
        </a:p>
        <a:p>
          <a:r>
            <a:rPr kumimoji="1" lang="ja-JP" altLang="ja-JP" sz="790">
              <a:solidFill>
                <a:sysClr val="windowText" lastClr="000000"/>
              </a:solidFill>
              <a:effectLst/>
              <a:latin typeface="+mn-lt"/>
              <a:ea typeface="+mn-ea"/>
              <a:cs typeface="+mn-cs"/>
            </a:rPr>
            <a:t>　住民一人当たりの数値が類似団体と比較して特に高いのは、道路の一人当たり延長及び橋りょう・トンネルの一人当たり有形固定資産額である。当市は中山間地帯であるため集落が広く点在していることから、道路延長が長距離に及んでいるとともに中小規模の橋りょうも多数存在し、橋りょうの資産額は近年実施された３つの橋りょう工事の平均単価を用いて算出しているため高い値となっている。なお、</a:t>
          </a:r>
          <a:r>
            <a:rPr kumimoji="1" lang="ja-JP" altLang="en-US" sz="790">
              <a:solidFill>
                <a:sysClr val="windowText" lastClr="000000"/>
              </a:solidFill>
              <a:effectLst/>
              <a:latin typeface="+mn-lt"/>
              <a:ea typeface="+mn-ea"/>
              <a:cs typeface="+mn-cs"/>
            </a:rPr>
            <a:t>平成２８年度の</a:t>
          </a:r>
          <a:r>
            <a:rPr kumimoji="1" lang="ja-JP" altLang="ja-JP" sz="790">
              <a:solidFill>
                <a:sysClr val="windowText" lastClr="000000"/>
              </a:solidFill>
              <a:effectLst/>
              <a:latin typeface="+mn-lt"/>
              <a:ea typeface="+mn-ea"/>
              <a:cs typeface="+mn-cs"/>
            </a:rPr>
            <a:t>道路の一人当たり延長についてはグラフで</a:t>
          </a:r>
          <a:r>
            <a:rPr kumimoji="1" lang="en-US" altLang="ja-JP" sz="790">
              <a:solidFill>
                <a:sysClr val="windowText" lastClr="000000"/>
              </a:solidFill>
              <a:effectLst/>
              <a:latin typeface="+mn-lt"/>
              <a:ea typeface="+mn-ea"/>
              <a:cs typeface="+mn-cs"/>
            </a:rPr>
            <a:t>275.553</a:t>
          </a:r>
          <a:r>
            <a:rPr kumimoji="1" lang="ja-JP" altLang="ja-JP" sz="790">
              <a:solidFill>
                <a:sysClr val="windowText" lastClr="000000"/>
              </a:solidFill>
              <a:effectLst/>
              <a:latin typeface="+mn-lt"/>
              <a:ea typeface="+mn-ea"/>
              <a:cs typeface="+mn-cs"/>
            </a:rPr>
            <a:t>と表示されているが</a:t>
          </a:r>
          <a:r>
            <a:rPr kumimoji="1" lang="en-US" altLang="ja-JP" sz="790">
              <a:solidFill>
                <a:sysClr val="windowText" lastClr="000000"/>
              </a:solidFill>
              <a:effectLst/>
              <a:latin typeface="+mn-lt"/>
              <a:ea typeface="+mn-ea"/>
              <a:cs typeface="+mn-cs"/>
            </a:rPr>
            <a:t>40.681</a:t>
          </a:r>
          <a:r>
            <a:rPr kumimoji="1" lang="ja-JP" altLang="ja-JP" sz="790">
              <a:solidFill>
                <a:sysClr val="windowText" lastClr="000000"/>
              </a:solidFill>
              <a:effectLst/>
              <a:latin typeface="+mn-lt"/>
              <a:ea typeface="+mn-ea"/>
              <a:cs typeface="+mn-cs"/>
            </a:rPr>
            <a:t>の誤りである。</a:t>
          </a:r>
          <a:endParaRPr lang="ja-JP" altLang="ja-JP" sz="790">
            <a:solidFill>
              <a:sysClr val="windowText" lastClr="000000"/>
            </a:solidFill>
            <a:effectLst/>
          </a:endParaRPr>
        </a:p>
        <a:p>
          <a:r>
            <a:rPr kumimoji="1" lang="ja-JP" altLang="ja-JP" sz="790">
              <a:solidFill>
                <a:sysClr val="windowText" lastClr="000000"/>
              </a:solidFill>
              <a:effectLst/>
              <a:latin typeface="+mn-lt"/>
              <a:ea typeface="+mn-ea"/>
              <a:cs typeface="+mn-cs"/>
            </a:rPr>
            <a:t>　今後、道路については、定期的な調査や点検を実施し、適正な管理を行うための管理基準を定め、必要に応じた修繕方法を多角的に精査し、維持管理費の低減を図っていく。また、橋りょうについては、整備されてから</a:t>
          </a:r>
          <a:r>
            <a:rPr kumimoji="1" lang="en-US" altLang="ja-JP" sz="790">
              <a:solidFill>
                <a:sysClr val="windowText" lastClr="000000"/>
              </a:solidFill>
              <a:effectLst/>
              <a:latin typeface="+mn-lt"/>
              <a:ea typeface="+mn-ea"/>
              <a:cs typeface="+mn-cs"/>
            </a:rPr>
            <a:t>60</a:t>
          </a:r>
          <a:r>
            <a:rPr kumimoji="1" lang="ja-JP" altLang="ja-JP" sz="790">
              <a:solidFill>
                <a:sysClr val="windowText" lastClr="000000"/>
              </a:solidFill>
              <a:effectLst/>
              <a:latin typeface="+mn-lt"/>
              <a:ea typeface="+mn-ea"/>
              <a:cs typeface="+mn-cs"/>
            </a:rPr>
            <a:t>年を超える橋りょうの多くが更新時期を迎えることから、策定済の「橋梁長寿命化修繕計画」を基に長寿命化を推進していくことにしているが、市街地開発等の効果による交通量の増加などの影響により老朽化が加速することが想定されるため、</a:t>
          </a:r>
          <a:r>
            <a:rPr kumimoji="1" lang="en-US" altLang="ja-JP" sz="790">
              <a:solidFill>
                <a:sysClr val="windowText" lastClr="000000"/>
              </a:solidFill>
              <a:effectLst/>
              <a:latin typeface="+mn-lt"/>
              <a:ea typeface="+mn-ea"/>
              <a:cs typeface="+mn-cs"/>
            </a:rPr>
            <a:t>5</a:t>
          </a:r>
          <a:r>
            <a:rPr kumimoji="1" lang="ja-JP" altLang="ja-JP" sz="790">
              <a:solidFill>
                <a:sysClr val="windowText" lastClr="000000"/>
              </a:solidFill>
              <a:effectLst/>
              <a:latin typeface="+mn-lt"/>
              <a:ea typeface="+mn-ea"/>
              <a:cs typeface="+mn-cs"/>
            </a:rPr>
            <a:t>年に</a:t>
          </a:r>
          <a:r>
            <a:rPr kumimoji="1" lang="en-US" altLang="ja-JP" sz="790">
              <a:solidFill>
                <a:sysClr val="windowText" lastClr="000000"/>
              </a:solidFill>
              <a:effectLst/>
              <a:latin typeface="+mn-lt"/>
              <a:ea typeface="+mn-ea"/>
              <a:cs typeface="+mn-cs"/>
            </a:rPr>
            <a:t>1</a:t>
          </a:r>
          <a:r>
            <a:rPr kumimoji="1" lang="ja-JP" altLang="ja-JP" sz="790">
              <a:solidFill>
                <a:sysClr val="windowText" lastClr="000000"/>
              </a:solidFill>
              <a:effectLst/>
              <a:latin typeface="+mn-lt"/>
              <a:ea typeface="+mn-ea"/>
              <a:cs typeface="+mn-cs"/>
            </a:rPr>
            <a:t>度を目処に実施する定期点検の結果により全ての橋梁状況を的確に判断し、今後の整備路線の選択と補修内容について検討を重ねていく。</a:t>
          </a:r>
          <a:endParaRPr lang="ja-JP" altLang="ja-JP" sz="79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81,748
81,493
866.79
49,436,737
48,054,733
1,269,445
28,346,381
55,242,489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72" name="楕円 71"/>
        <xdr:cNvSpPr/>
      </xdr:nvSpPr>
      <xdr:spPr>
        <a:xfrm>
          <a:off x="45847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111958</xdr:rowOff>
    </xdr:from>
    <xdr:ext cx="405111" cy="259045"/>
    <xdr:sp macro="" textlink="">
      <xdr:nvSpPr>
        <xdr:cNvPr id="73" name="【図書館】&#10;有形固定資産減価償却率該当値テキスト"/>
        <xdr:cNvSpPr txBox="1"/>
      </xdr:nvSpPr>
      <xdr:spPr>
        <a:xfrm>
          <a:off x="4673600" y="611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4" name="楕円 73"/>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139881</xdr:rowOff>
    </xdr:from>
    <xdr:to>
      <xdr:col>24</xdr:col>
      <xdr:colOff>63500</xdr:colOff>
      <xdr:row>37</xdr:row>
      <xdr:rowOff>2722</xdr:rowOff>
    </xdr:to>
    <xdr:cxnSp macro="">
      <xdr:nvCxnSpPr>
        <xdr:cNvPr id="75" name="直線コネクタ 74"/>
        <xdr:cNvCxnSpPr/>
      </xdr:nvCxnSpPr>
      <xdr:spPr>
        <a:xfrm flipV="1">
          <a:off x="3797300" y="63120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157661</xdr:rowOff>
    </xdr:from>
    <xdr:to>
      <xdr:col>15</xdr:col>
      <xdr:colOff>101600</xdr:colOff>
      <xdr:row>37</xdr:row>
      <xdr:rowOff>87811</xdr:rowOff>
    </xdr:to>
    <xdr:sp macro="" textlink="">
      <xdr:nvSpPr>
        <xdr:cNvPr id="76" name="楕円 75"/>
        <xdr:cNvSpPr/>
      </xdr:nvSpPr>
      <xdr:spPr>
        <a:xfrm>
          <a:off x="2857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37011</xdr:rowOff>
    </xdr:to>
    <xdr:cxnSp macro="">
      <xdr:nvCxnSpPr>
        <xdr:cNvPr id="77" name="直線コネクタ 76"/>
        <xdr:cNvCxnSpPr/>
      </xdr:nvCxnSpPr>
      <xdr:spPr>
        <a:xfrm flipV="1">
          <a:off x="2908300" y="634637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35197</xdr:rowOff>
    </xdr:from>
    <xdr:to>
      <xdr:col>10</xdr:col>
      <xdr:colOff>165100</xdr:colOff>
      <xdr:row>37</xdr:row>
      <xdr:rowOff>136797</xdr:rowOff>
    </xdr:to>
    <xdr:sp macro="" textlink="">
      <xdr:nvSpPr>
        <xdr:cNvPr id="78" name="楕円 77"/>
        <xdr:cNvSpPr/>
      </xdr:nvSpPr>
      <xdr:spPr>
        <a:xfrm>
          <a:off x="1968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37011</xdr:rowOff>
    </xdr:from>
    <xdr:to>
      <xdr:col>15</xdr:col>
      <xdr:colOff>50800</xdr:colOff>
      <xdr:row>37</xdr:row>
      <xdr:rowOff>85997</xdr:rowOff>
    </xdr:to>
    <xdr:cxnSp macro="">
      <xdr:nvCxnSpPr>
        <xdr:cNvPr id="79" name="直線コネクタ 78"/>
        <xdr:cNvCxnSpPr/>
      </xdr:nvCxnSpPr>
      <xdr:spPr>
        <a:xfrm flipV="1">
          <a:off x="2019300" y="638066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3" name="n_1main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4" name="n_2mainValue【図書館】&#10;有形固定資産減価償却率"/>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5" name="n_3main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4"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24" name="楕円 123"/>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124477</xdr:rowOff>
    </xdr:from>
    <xdr:ext cx="469744" cy="259045"/>
    <xdr:sp macro="" textlink="">
      <xdr:nvSpPr>
        <xdr:cNvPr id="125" name="【図書館】&#10;一人当たり面積該当値テキスト"/>
        <xdr:cNvSpPr txBox="1"/>
      </xdr:nvSpPr>
      <xdr:spPr>
        <a:xfrm>
          <a:off x="10515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120650</xdr:rowOff>
    </xdr:from>
    <xdr:to>
      <xdr:col>50</xdr:col>
      <xdr:colOff>165100</xdr:colOff>
      <xdr:row>37</xdr:row>
      <xdr:rowOff>50800</xdr:rowOff>
    </xdr:to>
    <xdr:sp macro="" textlink="">
      <xdr:nvSpPr>
        <xdr:cNvPr id="126" name="楕円 125"/>
        <xdr:cNvSpPr/>
      </xdr:nvSpPr>
      <xdr:spPr>
        <a:xfrm>
          <a:off x="9588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152400</xdr:rowOff>
    </xdr:from>
    <xdr:to>
      <xdr:col>55</xdr:col>
      <xdr:colOff>0</xdr:colOff>
      <xdr:row>37</xdr:row>
      <xdr:rowOff>0</xdr:rowOff>
    </xdr:to>
    <xdr:cxnSp macro="">
      <xdr:nvCxnSpPr>
        <xdr:cNvPr id="127" name="直線コネクタ 126"/>
        <xdr:cNvCxnSpPr/>
      </xdr:nvCxnSpPr>
      <xdr:spPr>
        <a:xfrm flipV="1">
          <a:off x="9639300" y="6324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120650</xdr:rowOff>
    </xdr:from>
    <xdr:to>
      <xdr:col>46</xdr:col>
      <xdr:colOff>38100</xdr:colOff>
      <xdr:row>37</xdr:row>
      <xdr:rowOff>50800</xdr:rowOff>
    </xdr:to>
    <xdr:sp macro="" textlink="">
      <xdr:nvSpPr>
        <xdr:cNvPr id="128" name="楕円 127"/>
        <xdr:cNvSpPr/>
      </xdr:nvSpPr>
      <xdr:spPr>
        <a:xfrm>
          <a:off x="8699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0</xdr:rowOff>
    </xdr:from>
    <xdr:to>
      <xdr:col>50</xdr:col>
      <xdr:colOff>114300</xdr:colOff>
      <xdr:row>37</xdr:row>
      <xdr:rowOff>0</xdr:rowOff>
    </xdr:to>
    <xdr:cxnSp macro="">
      <xdr:nvCxnSpPr>
        <xdr:cNvPr id="129" name="直線コネクタ 128"/>
        <xdr:cNvCxnSpPr/>
      </xdr:nvCxnSpPr>
      <xdr:spPr>
        <a:xfrm>
          <a:off x="8750300" y="634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44450</xdr:rowOff>
    </xdr:from>
    <xdr:to>
      <xdr:col>41</xdr:col>
      <xdr:colOff>101600</xdr:colOff>
      <xdr:row>38</xdr:row>
      <xdr:rowOff>146050</xdr:rowOff>
    </xdr:to>
    <xdr:sp macro="" textlink="">
      <xdr:nvSpPr>
        <xdr:cNvPr id="130" name="楕円 129"/>
        <xdr:cNvSpPr/>
      </xdr:nvSpPr>
      <xdr:spPr>
        <a:xfrm>
          <a:off x="781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0</xdr:rowOff>
    </xdr:from>
    <xdr:to>
      <xdr:col>45</xdr:col>
      <xdr:colOff>177800</xdr:colOff>
      <xdr:row>38</xdr:row>
      <xdr:rowOff>95250</xdr:rowOff>
    </xdr:to>
    <xdr:cxnSp macro="">
      <xdr:nvCxnSpPr>
        <xdr:cNvPr id="131" name="直線コネクタ 130"/>
        <xdr:cNvCxnSpPr/>
      </xdr:nvCxnSpPr>
      <xdr:spPr>
        <a:xfrm flipV="1">
          <a:off x="7861300" y="63436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2"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67327</xdr:rowOff>
    </xdr:from>
    <xdr:ext cx="469744" cy="259045"/>
    <xdr:sp macro="" textlink="">
      <xdr:nvSpPr>
        <xdr:cNvPr id="135" name="n_1mainValue【図書館】&#10;一人当たり面積"/>
        <xdr:cNvSpPr txBox="1"/>
      </xdr:nvSpPr>
      <xdr:spPr>
        <a:xfrm>
          <a:off x="93917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67327</xdr:rowOff>
    </xdr:from>
    <xdr:ext cx="469744" cy="259045"/>
    <xdr:sp macro="" textlink="">
      <xdr:nvSpPr>
        <xdr:cNvPr id="136" name="n_2mainValue【図書館】&#10;一人当たり面積"/>
        <xdr:cNvSpPr txBox="1"/>
      </xdr:nvSpPr>
      <xdr:spPr>
        <a:xfrm>
          <a:off x="8515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137177</xdr:rowOff>
    </xdr:from>
    <xdr:ext cx="469744" cy="259045"/>
    <xdr:sp macro="" textlink="">
      <xdr:nvSpPr>
        <xdr:cNvPr id="137" name="n_3mainValue【図書館】&#10;一人当たり面積"/>
        <xdr:cNvSpPr txBox="1"/>
      </xdr:nvSpPr>
      <xdr:spPr>
        <a:xfrm>
          <a:off x="7626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141605</xdr:rowOff>
    </xdr:from>
    <xdr:to>
      <xdr:col>24</xdr:col>
      <xdr:colOff>114300</xdr:colOff>
      <xdr:row>59</xdr:row>
      <xdr:rowOff>71755</xdr:rowOff>
    </xdr:to>
    <xdr:sp macro="" textlink="">
      <xdr:nvSpPr>
        <xdr:cNvPr id="177" name="楕円 176"/>
        <xdr:cNvSpPr/>
      </xdr:nvSpPr>
      <xdr:spPr>
        <a:xfrm>
          <a:off x="4584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164482</xdr:rowOff>
    </xdr:from>
    <xdr:ext cx="405111" cy="259045"/>
    <xdr:sp macro="" textlink="">
      <xdr:nvSpPr>
        <xdr:cNvPr id="178" name="【体育館・プール】&#10;有形固定資産減価償却率該当値テキスト"/>
        <xdr:cNvSpPr txBox="1"/>
      </xdr:nvSpPr>
      <xdr:spPr>
        <a:xfrm>
          <a:off x="46736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79" name="楕円 178"/>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20955</xdr:rowOff>
    </xdr:from>
    <xdr:to>
      <xdr:col>24</xdr:col>
      <xdr:colOff>63500</xdr:colOff>
      <xdr:row>59</xdr:row>
      <xdr:rowOff>64770</xdr:rowOff>
    </xdr:to>
    <xdr:cxnSp macro="">
      <xdr:nvCxnSpPr>
        <xdr:cNvPr id="180" name="直線コネクタ 179"/>
        <xdr:cNvCxnSpPr/>
      </xdr:nvCxnSpPr>
      <xdr:spPr>
        <a:xfrm flipV="1">
          <a:off x="3797300" y="101365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81" name="楕円 180"/>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148590</xdr:rowOff>
    </xdr:to>
    <xdr:cxnSp macro="">
      <xdr:nvCxnSpPr>
        <xdr:cNvPr id="182" name="直線コネクタ 181"/>
        <xdr:cNvCxnSpPr/>
      </xdr:nvCxnSpPr>
      <xdr:spPr>
        <a:xfrm flipV="1">
          <a:off x="2908300" y="10180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3" name="楕円 182"/>
        <xdr:cNvSpPr/>
      </xdr:nvSpPr>
      <xdr:spPr>
        <a:xfrm>
          <a:off x="1968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36195</xdr:rowOff>
    </xdr:to>
    <xdr:cxnSp macro="">
      <xdr:nvCxnSpPr>
        <xdr:cNvPr id="184" name="直線コネクタ 183"/>
        <xdr:cNvCxnSpPr/>
      </xdr:nvCxnSpPr>
      <xdr:spPr>
        <a:xfrm flipV="1">
          <a:off x="2019300" y="1026414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132097</xdr:rowOff>
    </xdr:from>
    <xdr:ext cx="405111" cy="259045"/>
    <xdr:sp macro="" textlink="">
      <xdr:nvSpPr>
        <xdr:cNvPr id="188" name="n_1mainValue【体育館・プー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189" name="n_2mainValue【体育館・プー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190" name="n_3mainValue【体育館・プール】&#10;有形固定資産減価償却率"/>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7"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79502</xdr:rowOff>
    </xdr:from>
    <xdr:to>
      <xdr:col>55</xdr:col>
      <xdr:colOff>50800</xdr:colOff>
      <xdr:row>60</xdr:row>
      <xdr:rowOff>9652</xdr:rowOff>
    </xdr:to>
    <xdr:sp macro="" textlink="">
      <xdr:nvSpPr>
        <xdr:cNvPr id="227" name="楕円 226"/>
        <xdr:cNvSpPr/>
      </xdr:nvSpPr>
      <xdr:spPr>
        <a:xfrm>
          <a:off x="104267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102379</xdr:rowOff>
    </xdr:from>
    <xdr:ext cx="469744" cy="259045"/>
    <xdr:sp macro="" textlink="">
      <xdr:nvSpPr>
        <xdr:cNvPr id="228" name="【体育館・プール】&#10;一人当たり面積該当値テキスト"/>
        <xdr:cNvSpPr txBox="1"/>
      </xdr:nvSpPr>
      <xdr:spPr>
        <a:xfrm>
          <a:off x="10515600" y="1004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90932</xdr:rowOff>
    </xdr:from>
    <xdr:to>
      <xdr:col>50</xdr:col>
      <xdr:colOff>165100</xdr:colOff>
      <xdr:row>60</xdr:row>
      <xdr:rowOff>21082</xdr:rowOff>
    </xdr:to>
    <xdr:sp macro="" textlink="">
      <xdr:nvSpPr>
        <xdr:cNvPr id="229" name="楕円 228"/>
        <xdr:cNvSpPr/>
      </xdr:nvSpPr>
      <xdr:spPr>
        <a:xfrm>
          <a:off x="9588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130302</xdr:rowOff>
    </xdr:from>
    <xdr:to>
      <xdr:col>55</xdr:col>
      <xdr:colOff>0</xdr:colOff>
      <xdr:row>59</xdr:row>
      <xdr:rowOff>141732</xdr:rowOff>
    </xdr:to>
    <xdr:cxnSp macro="">
      <xdr:nvCxnSpPr>
        <xdr:cNvPr id="230" name="直線コネクタ 229"/>
        <xdr:cNvCxnSpPr/>
      </xdr:nvCxnSpPr>
      <xdr:spPr>
        <a:xfrm flipV="1">
          <a:off x="9639300" y="102458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楕円 230"/>
        <xdr:cNvSpPr/>
      </xdr:nvSpPr>
      <xdr:spPr>
        <a:xfrm>
          <a:off x="8699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141732</xdr:rowOff>
    </xdr:from>
    <xdr:to>
      <xdr:col>50</xdr:col>
      <xdr:colOff>114300</xdr:colOff>
      <xdr:row>59</xdr:row>
      <xdr:rowOff>153162</xdr:rowOff>
    </xdr:to>
    <xdr:cxnSp macro="">
      <xdr:nvCxnSpPr>
        <xdr:cNvPr id="232" name="直線コネクタ 231"/>
        <xdr:cNvCxnSpPr/>
      </xdr:nvCxnSpPr>
      <xdr:spPr>
        <a:xfrm flipV="1">
          <a:off x="8750300" y="1025728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120650</xdr:rowOff>
    </xdr:from>
    <xdr:to>
      <xdr:col>41</xdr:col>
      <xdr:colOff>101600</xdr:colOff>
      <xdr:row>60</xdr:row>
      <xdr:rowOff>50800</xdr:rowOff>
    </xdr:to>
    <xdr:sp macro="" textlink="">
      <xdr:nvSpPr>
        <xdr:cNvPr id="233" name="楕円 232"/>
        <xdr:cNvSpPr/>
      </xdr:nvSpPr>
      <xdr:spPr>
        <a:xfrm>
          <a:off x="781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153162</xdr:rowOff>
    </xdr:from>
    <xdr:to>
      <xdr:col>45</xdr:col>
      <xdr:colOff>177800</xdr:colOff>
      <xdr:row>60</xdr:row>
      <xdr:rowOff>0</xdr:rowOff>
    </xdr:to>
    <xdr:cxnSp macro="">
      <xdr:nvCxnSpPr>
        <xdr:cNvPr id="234" name="直線コネクタ 233"/>
        <xdr:cNvCxnSpPr/>
      </xdr:nvCxnSpPr>
      <xdr:spPr>
        <a:xfrm flipV="1">
          <a:off x="7861300" y="102687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5"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6"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119651</xdr:rowOff>
    </xdr:from>
    <xdr:ext cx="469744" cy="259045"/>
    <xdr:sp macro="" textlink="">
      <xdr:nvSpPr>
        <xdr:cNvPr id="237"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37609</xdr:rowOff>
    </xdr:from>
    <xdr:ext cx="469744" cy="259045"/>
    <xdr:sp macro="" textlink="">
      <xdr:nvSpPr>
        <xdr:cNvPr id="238" name="n_1mainValue【体育館・プール】&#10;一人当たり面積"/>
        <xdr:cNvSpPr txBox="1"/>
      </xdr:nvSpPr>
      <xdr:spPr>
        <a:xfrm>
          <a:off x="9391727" y="9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49039</xdr:rowOff>
    </xdr:from>
    <xdr:ext cx="469744" cy="259045"/>
    <xdr:sp macro="" textlink="">
      <xdr:nvSpPr>
        <xdr:cNvPr id="239" name="n_2mainValue【体育館・プール】&#10;一人当たり面積"/>
        <xdr:cNvSpPr txBox="1"/>
      </xdr:nvSpPr>
      <xdr:spPr>
        <a:xfrm>
          <a:off x="8515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67327</xdr:rowOff>
    </xdr:from>
    <xdr:ext cx="469744" cy="259045"/>
    <xdr:sp macro="" textlink="">
      <xdr:nvSpPr>
        <xdr:cNvPr id="240" name="n_3mainValue【体育館・プール】&#10;一人当たり面積"/>
        <xdr:cNvSpPr txBox="1"/>
      </xdr:nvSpPr>
      <xdr:spPr>
        <a:xfrm>
          <a:off x="7626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80" name="楕円 279"/>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90188</xdr:rowOff>
    </xdr:from>
    <xdr:ext cx="405111" cy="259045"/>
    <xdr:sp macro="" textlink="">
      <xdr:nvSpPr>
        <xdr:cNvPr id="281" name="【福祉施設】&#10;有形固定資産減価償却率該当値テキスト"/>
        <xdr:cNvSpPr txBox="1"/>
      </xdr:nvSpPr>
      <xdr:spPr>
        <a:xfrm>
          <a:off x="4673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82" name="楕円 281"/>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83</xdr:row>
      <xdr:rowOff>13336</xdr:rowOff>
    </xdr:to>
    <xdr:cxnSp macro="">
      <xdr:nvCxnSpPr>
        <xdr:cNvPr id="283" name="直線コネクタ 282"/>
        <xdr:cNvCxnSpPr/>
      </xdr:nvCxnSpPr>
      <xdr:spPr>
        <a:xfrm flipV="1">
          <a:off x="3797300" y="14177011"/>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149225</xdr:rowOff>
    </xdr:from>
    <xdr:to>
      <xdr:col>15</xdr:col>
      <xdr:colOff>101600</xdr:colOff>
      <xdr:row>83</xdr:row>
      <xdr:rowOff>79375</xdr:rowOff>
    </xdr:to>
    <xdr:sp macro="" textlink="">
      <xdr:nvSpPr>
        <xdr:cNvPr id="284" name="楕円 283"/>
        <xdr:cNvSpPr/>
      </xdr:nvSpPr>
      <xdr:spPr>
        <a:xfrm>
          <a:off x="2857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28575</xdr:rowOff>
    </xdr:to>
    <xdr:cxnSp macro="">
      <xdr:nvCxnSpPr>
        <xdr:cNvPr id="285" name="直線コネクタ 284"/>
        <xdr:cNvCxnSpPr/>
      </xdr:nvCxnSpPr>
      <xdr:spPr>
        <a:xfrm flipV="1">
          <a:off x="2908300" y="142436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6"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7"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88"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80663</xdr:rowOff>
    </xdr:from>
    <xdr:ext cx="405111" cy="259045"/>
    <xdr:sp macro="" textlink="">
      <xdr:nvSpPr>
        <xdr:cNvPr id="289" name="n_1mainValue【福祉施設】&#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95902</xdr:rowOff>
    </xdr:from>
    <xdr:ext cx="405111" cy="259045"/>
    <xdr:sp macro="" textlink="">
      <xdr:nvSpPr>
        <xdr:cNvPr id="290" name="n_2mainValue【福祉施設】&#10;有形固定資産減価償却率"/>
        <xdr:cNvSpPr txBox="1"/>
      </xdr:nvSpPr>
      <xdr:spPr>
        <a:xfrm>
          <a:off x="27057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6" name="直線コネクタ 315"/>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19"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0" name="直線コネクタ 319"/>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1"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2" name="フローチャート: 判断 321"/>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3" name="フローチャート: 判断 322"/>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4" name="フローチャート: 判断 323"/>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5" name="フローチャート: 判断 324"/>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130992</xdr:rowOff>
    </xdr:from>
    <xdr:to>
      <xdr:col>55</xdr:col>
      <xdr:colOff>50800</xdr:colOff>
      <xdr:row>85</xdr:row>
      <xdr:rowOff>61142</xdr:rowOff>
    </xdr:to>
    <xdr:sp macro="" textlink="">
      <xdr:nvSpPr>
        <xdr:cNvPr id="331" name="楕円 330"/>
        <xdr:cNvSpPr/>
      </xdr:nvSpPr>
      <xdr:spPr>
        <a:xfrm>
          <a:off x="104267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109419</xdr:rowOff>
    </xdr:from>
    <xdr:ext cx="469744" cy="259045"/>
    <xdr:sp macro="" textlink="">
      <xdr:nvSpPr>
        <xdr:cNvPr id="332" name="【福祉施設】&#10;一人当たり面積該当値テキスト"/>
        <xdr:cNvSpPr txBox="1"/>
      </xdr:nvSpPr>
      <xdr:spPr>
        <a:xfrm>
          <a:off x="10515600"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130992</xdr:rowOff>
    </xdr:from>
    <xdr:to>
      <xdr:col>50</xdr:col>
      <xdr:colOff>165100</xdr:colOff>
      <xdr:row>85</xdr:row>
      <xdr:rowOff>61142</xdr:rowOff>
    </xdr:to>
    <xdr:sp macro="" textlink="">
      <xdr:nvSpPr>
        <xdr:cNvPr id="333" name="楕円 332"/>
        <xdr:cNvSpPr/>
      </xdr:nvSpPr>
      <xdr:spPr>
        <a:xfrm>
          <a:off x="9588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10342</xdr:rowOff>
    </xdr:from>
    <xdr:to>
      <xdr:col>55</xdr:col>
      <xdr:colOff>0</xdr:colOff>
      <xdr:row>85</xdr:row>
      <xdr:rowOff>10342</xdr:rowOff>
    </xdr:to>
    <xdr:cxnSp macro="">
      <xdr:nvCxnSpPr>
        <xdr:cNvPr id="334" name="直線コネクタ 333"/>
        <xdr:cNvCxnSpPr/>
      </xdr:nvCxnSpPr>
      <xdr:spPr>
        <a:xfrm>
          <a:off x="9639300" y="14583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35" name="楕円 334"/>
        <xdr:cNvSpPr/>
      </xdr:nvSpPr>
      <xdr:spPr>
        <a:xfrm>
          <a:off x="8699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10342</xdr:rowOff>
    </xdr:from>
    <xdr:to>
      <xdr:col>50</xdr:col>
      <xdr:colOff>114300</xdr:colOff>
      <xdr:row>85</xdr:row>
      <xdr:rowOff>16873</xdr:rowOff>
    </xdr:to>
    <xdr:cxnSp macro="">
      <xdr:nvCxnSpPr>
        <xdr:cNvPr id="336" name="直線コネクタ 335"/>
        <xdr:cNvCxnSpPr/>
      </xdr:nvCxnSpPr>
      <xdr:spPr>
        <a:xfrm flipV="1">
          <a:off x="8750300" y="145835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37"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38"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39"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52269</xdr:rowOff>
    </xdr:from>
    <xdr:ext cx="469744" cy="259045"/>
    <xdr:sp macro="" textlink="">
      <xdr:nvSpPr>
        <xdr:cNvPr id="340" name="n_1mainValue【福祉施設】&#10;一人当たり面積"/>
        <xdr:cNvSpPr txBox="1"/>
      </xdr:nvSpPr>
      <xdr:spPr>
        <a:xfrm>
          <a:off x="9391727"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41" name="n_2mainValue【福祉施設】&#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67" name="直線コネクタ 366"/>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68"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69" name="直線コネクタ 368"/>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0"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1" name="直線コネクタ 37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372" name="【市民会館】&#10;有形固定資産減価償却率平均値テキスト"/>
        <xdr:cNvSpPr txBox="1"/>
      </xdr:nvSpPr>
      <xdr:spPr>
        <a:xfrm>
          <a:off x="46736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3" name="フローチャート: 判断 372"/>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4" name="フローチャート: 判断 373"/>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75" name="フローチャート: 判断 374"/>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76" name="フローチャート: 判断 375"/>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23768</xdr:rowOff>
    </xdr:from>
    <xdr:to>
      <xdr:col>24</xdr:col>
      <xdr:colOff>114300</xdr:colOff>
      <xdr:row>104</xdr:row>
      <xdr:rowOff>125368</xdr:rowOff>
    </xdr:to>
    <xdr:sp macro="" textlink="">
      <xdr:nvSpPr>
        <xdr:cNvPr id="382" name="楕円 381"/>
        <xdr:cNvSpPr/>
      </xdr:nvSpPr>
      <xdr:spPr>
        <a:xfrm>
          <a:off x="45847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2195</xdr:rowOff>
    </xdr:from>
    <xdr:ext cx="405111" cy="259045"/>
    <xdr:sp macro="" textlink="">
      <xdr:nvSpPr>
        <xdr:cNvPr id="383" name="【市民会館】&#10;有形固定資産減価償却率該当値テキスト"/>
        <xdr:cNvSpPr txBox="1"/>
      </xdr:nvSpPr>
      <xdr:spPr>
        <a:xfrm>
          <a:off x="4673600" y="1783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61323</xdr:rowOff>
    </xdr:from>
    <xdr:to>
      <xdr:col>20</xdr:col>
      <xdr:colOff>38100</xdr:colOff>
      <xdr:row>104</xdr:row>
      <xdr:rowOff>162923</xdr:rowOff>
    </xdr:to>
    <xdr:sp macro="" textlink="">
      <xdr:nvSpPr>
        <xdr:cNvPr id="384" name="楕円 383"/>
        <xdr:cNvSpPr/>
      </xdr:nvSpPr>
      <xdr:spPr>
        <a:xfrm>
          <a:off x="3746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74568</xdr:rowOff>
    </xdr:from>
    <xdr:to>
      <xdr:col>24</xdr:col>
      <xdr:colOff>63500</xdr:colOff>
      <xdr:row>104</xdr:row>
      <xdr:rowOff>112123</xdr:rowOff>
    </xdr:to>
    <xdr:cxnSp macro="">
      <xdr:nvCxnSpPr>
        <xdr:cNvPr id="385" name="直線コネクタ 384"/>
        <xdr:cNvCxnSpPr/>
      </xdr:nvCxnSpPr>
      <xdr:spPr>
        <a:xfrm flipV="1">
          <a:off x="3797300" y="1790536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80918</xdr:rowOff>
    </xdr:from>
    <xdr:to>
      <xdr:col>15</xdr:col>
      <xdr:colOff>101600</xdr:colOff>
      <xdr:row>105</xdr:row>
      <xdr:rowOff>11068</xdr:rowOff>
    </xdr:to>
    <xdr:sp macro="" textlink="">
      <xdr:nvSpPr>
        <xdr:cNvPr id="386" name="楕円 385"/>
        <xdr:cNvSpPr/>
      </xdr:nvSpPr>
      <xdr:spPr>
        <a:xfrm>
          <a:off x="2857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112123</xdr:rowOff>
    </xdr:from>
    <xdr:to>
      <xdr:col>19</xdr:col>
      <xdr:colOff>177800</xdr:colOff>
      <xdr:row>104</xdr:row>
      <xdr:rowOff>131718</xdr:rowOff>
    </xdr:to>
    <xdr:cxnSp macro="">
      <xdr:nvCxnSpPr>
        <xdr:cNvPr id="387" name="直線コネクタ 386"/>
        <xdr:cNvCxnSpPr/>
      </xdr:nvCxnSpPr>
      <xdr:spPr>
        <a:xfrm flipV="1">
          <a:off x="2908300" y="179429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120106</xdr:rowOff>
    </xdr:from>
    <xdr:to>
      <xdr:col>10</xdr:col>
      <xdr:colOff>165100</xdr:colOff>
      <xdr:row>105</xdr:row>
      <xdr:rowOff>50256</xdr:rowOff>
    </xdr:to>
    <xdr:sp macro="" textlink="">
      <xdr:nvSpPr>
        <xdr:cNvPr id="388" name="楕円 387"/>
        <xdr:cNvSpPr/>
      </xdr:nvSpPr>
      <xdr:spPr>
        <a:xfrm>
          <a:off x="1968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131718</xdr:rowOff>
    </xdr:from>
    <xdr:to>
      <xdr:col>15</xdr:col>
      <xdr:colOff>50800</xdr:colOff>
      <xdr:row>104</xdr:row>
      <xdr:rowOff>170906</xdr:rowOff>
    </xdr:to>
    <xdr:cxnSp macro="">
      <xdr:nvCxnSpPr>
        <xdr:cNvPr id="389" name="直線コネクタ 388"/>
        <xdr:cNvCxnSpPr/>
      </xdr:nvCxnSpPr>
      <xdr:spPr>
        <a:xfrm flipV="1">
          <a:off x="2019300" y="179625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0"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91"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92"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154050</xdr:rowOff>
    </xdr:from>
    <xdr:ext cx="405111" cy="259045"/>
    <xdr:sp macro="" textlink="">
      <xdr:nvSpPr>
        <xdr:cNvPr id="393" name="n_1mainValue【市民会館】&#10;有形固定資産減価償却率"/>
        <xdr:cNvSpPr txBox="1"/>
      </xdr:nvSpPr>
      <xdr:spPr>
        <a:xfrm>
          <a:off x="35820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394" name="n_2mainValue【市民会館】&#10;有形固定資産減価償却率"/>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41383</xdr:rowOff>
    </xdr:from>
    <xdr:ext cx="405111" cy="259045"/>
    <xdr:sp macro="" textlink="">
      <xdr:nvSpPr>
        <xdr:cNvPr id="395" name="n_3mainValue【市民会館】&#10;有形固定資産減価償却率"/>
        <xdr:cNvSpPr txBox="1"/>
      </xdr:nvSpPr>
      <xdr:spPr>
        <a:xfrm>
          <a:off x="1816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7" name="テキスト ボックス 40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9" name="テキスト ボックス 40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1" name="テキスト ボックス 41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3" name="テキスト ボックス 41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5" name="テキスト ボックス 4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17" name="直線コネクタ 416"/>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18"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19" name="直線コネクタ 418"/>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1" name="直線コネクタ 42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22"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3" name="フローチャート: 判断 422"/>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24" name="フローチャート: 判断 423"/>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25" name="フローチャート: 判断 424"/>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26" name="フローチャート: 判断 425"/>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89408</xdr:rowOff>
    </xdr:from>
    <xdr:to>
      <xdr:col>55</xdr:col>
      <xdr:colOff>50800</xdr:colOff>
      <xdr:row>103</xdr:row>
      <xdr:rowOff>19558</xdr:rowOff>
    </xdr:to>
    <xdr:sp macro="" textlink="">
      <xdr:nvSpPr>
        <xdr:cNvPr id="432" name="楕円 431"/>
        <xdr:cNvSpPr/>
      </xdr:nvSpPr>
      <xdr:spPr>
        <a:xfrm>
          <a:off x="104267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112285</xdr:rowOff>
    </xdr:from>
    <xdr:ext cx="469744" cy="259045"/>
    <xdr:sp macro="" textlink="">
      <xdr:nvSpPr>
        <xdr:cNvPr id="433" name="【市民会館】&#10;一人当たり面積該当値テキスト"/>
        <xdr:cNvSpPr txBox="1"/>
      </xdr:nvSpPr>
      <xdr:spPr>
        <a:xfrm>
          <a:off x="10515600" y="1742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103124</xdr:rowOff>
    </xdr:from>
    <xdr:to>
      <xdr:col>50</xdr:col>
      <xdr:colOff>165100</xdr:colOff>
      <xdr:row>103</xdr:row>
      <xdr:rowOff>33274</xdr:rowOff>
    </xdr:to>
    <xdr:sp macro="" textlink="">
      <xdr:nvSpPr>
        <xdr:cNvPr id="434" name="楕円 433"/>
        <xdr:cNvSpPr/>
      </xdr:nvSpPr>
      <xdr:spPr>
        <a:xfrm>
          <a:off x="9588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140208</xdr:rowOff>
    </xdr:from>
    <xdr:to>
      <xdr:col>55</xdr:col>
      <xdr:colOff>0</xdr:colOff>
      <xdr:row>102</xdr:row>
      <xdr:rowOff>153924</xdr:rowOff>
    </xdr:to>
    <xdr:cxnSp macro="">
      <xdr:nvCxnSpPr>
        <xdr:cNvPr id="435" name="直線コネクタ 434"/>
        <xdr:cNvCxnSpPr/>
      </xdr:nvCxnSpPr>
      <xdr:spPr>
        <a:xfrm flipV="1">
          <a:off x="9639300" y="176281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116839</xdr:rowOff>
    </xdr:from>
    <xdr:to>
      <xdr:col>46</xdr:col>
      <xdr:colOff>38100</xdr:colOff>
      <xdr:row>103</xdr:row>
      <xdr:rowOff>46989</xdr:rowOff>
    </xdr:to>
    <xdr:sp macro="" textlink="">
      <xdr:nvSpPr>
        <xdr:cNvPr id="436" name="楕円 435"/>
        <xdr:cNvSpPr/>
      </xdr:nvSpPr>
      <xdr:spPr>
        <a:xfrm>
          <a:off x="8699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153924</xdr:rowOff>
    </xdr:from>
    <xdr:to>
      <xdr:col>50</xdr:col>
      <xdr:colOff>114300</xdr:colOff>
      <xdr:row>102</xdr:row>
      <xdr:rowOff>167639</xdr:rowOff>
    </xdr:to>
    <xdr:cxnSp macro="">
      <xdr:nvCxnSpPr>
        <xdr:cNvPr id="437" name="直線コネクタ 436"/>
        <xdr:cNvCxnSpPr/>
      </xdr:nvCxnSpPr>
      <xdr:spPr>
        <a:xfrm flipV="1">
          <a:off x="8750300" y="176418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116839</xdr:rowOff>
    </xdr:from>
    <xdr:to>
      <xdr:col>41</xdr:col>
      <xdr:colOff>101600</xdr:colOff>
      <xdr:row>103</xdr:row>
      <xdr:rowOff>46989</xdr:rowOff>
    </xdr:to>
    <xdr:sp macro="" textlink="">
      <xdr:nvSpPr>
        <xdr:cNvPr id="438" name="楕円 437"/>
        <xdr:cNvSpPr/>
      </xdr:nvSpPr>
      <xdr:spPr>
        <a:xfrm>
          <a:off x="781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167639</xdr:rowOff>
    </xdr:from>
    <xdr:to>
      <xdr:col>45</xdr:col>
      <xdr:colOff>177800</xdr:colOff>
      <xdr:row>102</xdr:row>
      <xdr:rowOff>167639</xdr:rowOff>
    </xdr:to>
    <xdr:cxnSp macro="">
      <xdr:nvCxnSpPr>
        <xdr:cNvPr id="439" name="直線コネクタ 438"/>
        <xdr:cNvCxnSpPr/>
      </xdr:nvCxnSpPr>
      <xdr:spPr>
        <a:xfrm>
          <a:off x="7861300" y="17655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0"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41"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42" name="n_3aveValue【市民会館】&#10;一人当たり面積"/>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49801</xdr:rowOff>
    </xdr:from>
    <xdr:ext cx="469744" cy="259045"/>
    <xdr:sp macro="" textlink="">
      <xdr:nvSpPr>
        <xdr:cNvPr id="443" name="n_1mainValue【市民会館】&#10;一人当たり面積"/>
        <xdr:cNvSpPr txBox="1"/>
      </xdr:nvSpPr>
      <xdr:spPr>
        <a:xfrm>
          <a:off x="93917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63516</xdr:rowOff>
    </xdr:from>
    <xdr:ext cx="469744" cy="259045"/>
    <xdr:sp macro="" textlink="">
      <xdr:nvSpPr>
        <xdr:cNvPr id="444" name="n_2mainValue【市民会館】&#10;一人当たり面積"/>
        <xdr:cNvSpPr txBox="1"/>
      </xdr:nvSpPr>
      <xdr:spPr>
        <a:xfrm>
          <a:off x="8515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63516</xdr:rowOff>
    </xdr:from>
    <xdr:ext cx="469744" cy="259045"/>
    <xdr:sp macro="" textlink="">
      <xdr:nvSpPr>
        <xdr:cNvPr id="445" name="n_3mainValue【市民会館】&#10;一人当たり面積"/>
        <xdr:cNvSpPr txBox="1"/>
      </xdr:nvSpPr>
      <xdr:spPr>
        <a:xfrm>
          <a:off x="7626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2" name="直線コネクタ 4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3" name="テキスト ボックス 47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4" name="直線コネクタ 4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5" name="テキスト ボックス 4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6" name="直線コネクタ 4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7" name="テキスト ボックス 4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8" name="直線コネクタ 4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9" name="テキスト ボックス 4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0" name="直線コネクタ 4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1" name="テキスト ボックス 4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2" name="直線コネクタ 4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3" name="テキスト ボックス 48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487" name="直線コネクタ 486"/>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88"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89" name="直線コネクタ 48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490"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491" name="直線コネクタ 490"/>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492"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93" name="フローチャート: 判断 492"/>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94" name="フローチャート: 判断 493"/>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495" name="フローチャート: 判断 494"/>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496" name="フローチャート: 判断 495"/>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43906</xdr:rowOff>
    </xdr:from>
    <xdr:to>
      <xdr:col>85</xdr:col>
      <xdr:colOff>177800</xdr:colOff>
      <xdr:row>62</xdr:row>
      <xdr:rowOff>145506</xdr:rowOff>
    </xdr:to>
    <xdr:sp macro="" textlink="">
      <xdr:nvSpPr>
        <xdr:cNvPr id="502" name="楕円 501"/>
        <xdr:cNvSpPr/>
      </xdr:nvSpPr>
      <xdr:spPr>
        <a:xfrm>
          <a:off x="162687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22333</xdr:rowOff>
    </xdr:from>
    <xdr:ext cx="405111" cy="259045"/>
    <xdr:sp macro="" textlink="">
      <xdr:nvSpPr>
        <xdr:cNvPr id="503" name="【保健センター・保健所】&#10;有形固定資産減価償却率該当値テキスト"/>
        <xdr:cNvSpPr txBox="1"/>
      </xdr:nvSpPr>
      <xdr:spPr>
        <a:xfrm>
          <a:off x="16357600"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168003</xdr:rowOff>
    </xdr:from>
    <xdr:to>
      <xdr:col>81</xdr:col>
      <xdr:colOff>101600</xdr:colOff>
      <xdr:row>62</xdr:row>
      <xdr:rowOff>98153</xdr:rowOff>
    </xdr:to>
    <xdr:sp macro="" textlink="">
      <xdr:nvSpPr>
        <xdr:cNvPr id="504" name="楕円 503"/>
        <xdr:cNvSpPr/>
      </xdr:nvSpPr>
      <xdr:spPr>
        <a:xfrm>
          <a:off x="15430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47353</xdr:rowOff>
    </xdr:from>
    <xdr:to>
      <xdr:col>85</xdr:col>
      <xdr:colOff>127000</xdr:colOff>
      <xdr:row>62</xdr:row>
      <xdr:rowOff>94706</xdr:rowOff>
    </xdr:to>
    <xdr:cxnSp macro="">
      <xdr:nvCxnSpPr>
        <xdr:cNvPr id="505" name="直線コネクタ 504"/>
        <xdr:cNvCxnSpPr/>
      </xdr:nvCxnSpPr>
      <xdr:spPr>
        <a:xfrm>
          <a:off x="15481300" y="1067725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37374</xdr:rowOff>
    </xdr:from>
    <xdr:to>
      <xdr:col>76</xdr:col>
      <xdr:colOff>165100</xdr:colOff>
      <xdr:row>62</xdr:row>
      <xdr:rowOff>138974</xdr:rowOff>
    </xdr:to>
    <xdr:sp macro="" textlink="">
      <xdr:nvSpPr>
        <xdr:cNvPr id="506" name="楕円 505"/>
        <xdr:cNvSpPr/>
      </xdr:nvSpPr>
      <xdr:spPr>
        <a:xfrm>
          <a:off x="14541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47353</xdr:rowOff>
    </xdr:from>
    <xdr:to>
      <xdr:col>81</xdr:col>
      <xdr:colOff>50800</xdr:colOff>
      <xdr:row>62</xdr:row>
      <xdr:rowOff>88174</xdr:rowOff>
    </xdr:to>
    <xdr:cxnSp macro="">
      <xdr:nvCxnSpPr>
        <xdr:cNvPr id="507" name="直線コネクタ 506"/>
        <xdr:cNvCxnSpPr/>
      </xdr:nvCxnSpPr>
      <xdr:spPr>
        <a:xfrm flipV="1">
          <a:off x="14592300" y="1067725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63500</xdr:rowOff>
    </xdr:from>
    <xdr:to>
      <xdr:col>72</xdr:col>
      <xdr:colOff>38100</xdr:colOff>
      <xdr:row>63</xdr:row>
      <xdr:rowOff>165100</xdr:rowOff>
    </xdr:to>
    <xdr:sp macro="" textlink="">
      <xdr:nvSpPr>
        <xdr:cNvPr id="508" name="楕円 507"/>
        <xdr:cNvSpPr/>
      </xdr:nvSpPr>
      <xdr:spPr>
        <a:xfrm>
          <a:off x="1365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88174</xdr:rowOff>
    </xdr:from>
    <xdr:to>
      <xdr:col>76</xdr:col>
      <xdr:colOff>114300</xdr:colOff>
      <xdr:row>63</xdr:row>
      <xdr:rowOff>114300</xdr:rowOff>
    </xdr:to>
    <xdr:cxnSp macro="">
      <xdr:nvCxnSpPr>
        <xdr:cNvPr id="509" name="直線コネクタ 508"/>
        <xdr:cNvCxnSpPr/>
      </xdr:nvCxnSpPr>
      <xdr:spPr>
        <a:xfrm flipV="1">
          <a:off x="13703300" y="10718074"/>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510"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11"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12"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89280</xdr:rowOff>
    </xdr:from>
    <xdr:ext cx="405111" cy="259045"/>
    <xdr:sp macro="" textlink="">
      <xdr:nvSpPr>
        <xdr:cNvPr id="513" name="n_1mainValue【保健センター・保健所】&#10;有形固定資産減価償却率"/>
        <xdr:cNvSpPr txBox="1"/>
      </xdr:nvSpPr>
      <xdr:spPr>
        <a:xfrm>
          <a:off x="15266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130101</xdr:rowOff>
    </xdr:from>
    <xdr:ext cx="405111" cy="259045"/>
    <xdr:sp macro="" textlink="">
      <xdr:nvSpPr>
        <xdr:cNvPr id="514" name="n_2mainValue【保健センター・保健所】&#10;有形固定資産減価償却率"/>
        <xdr:cNvSpPr txBox="1"/>
      </xdr:nvSpPr>
      <xdr:spPr>
        <a:xfrm>
          <a:off x="14389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156227</xdr:rowOff>
    </xdr:from>
    <xdr:ext cx="405111" cy="259045"/>
    <xdr:sp macro="" textlink="">
      <xdr:nvSpPr>
        <xdr:cNvPr id="515" name="n_3mainValue【保健センター・保健所】&#10;有形固定資産減価償却率"/>
        <xdr:cNvSpPr txBox="1"/>
      </xdr:nvSpPr>
      <xdr:spPr>
        <a:xfrm>
          <a:off x="13500744"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6" name="直線コネクタ 52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7" name="テキスト ボックス 52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8" name="直線コネクタ 52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9" name="テキスト ボックス 52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0" name="直線コネクタ 52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1" name="テキスト ボックス 53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2" name="直線コネクタ 53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3" name="テキスト ボックス 53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4" name="直線コネクタ 53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5" name="テキスト ボックス 53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39" name="直線コネクタ 538"/>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40"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41" name="直線コネクタ 540"/>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42"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43" name="直線コネクタ 542"/>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544"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45" name="フローチャート: 判断 544"/>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46" name="フローチャート: 判断 545"/>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547" name="フローチャート: 判断 546"/>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48" name="フローチャート: 判断 547"/>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554" name="楕円 553"/>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555" name="【保健センター・保健所】&#10;一人当たり面積該当値テキスト"/>
        <xdr:cNvSpPr txBox="1"/>
      </xdr:nvSpPr>
      <xdr:spPr>
        <a:xfrm>
          <a:off x="22199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48260</xdr:rowOff>
    </xdr:from>
    <xdr:to>
      <xdr:col>112</xdr:col>
      <xdr:colOff>38100</xdr:colOff>
      <xdr:row>62</xdr:row>
      <xdr:rowOff>149860</xdr:rowOff>
    </xdr:to>
    <xdr:sp macro="" textlink="">
      <xdr:nvSpPr>
        <xdr:cNvPr id="556" name="楕円 555"/>
        <xdr:cNvSpPr/>
      </xdr:nvSpPr>
      <xdr:spPr>
        <a:xfrm>
          <a:off x="2127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99060</xdr:rowOff>
    </xdr:from>
    <xdr:to>
      <xdr:col>116</xdr:col>
      <xdr:colOff>63500</xdr:colOff>
      <xdr:row>62</xdr:row>
      <xdr:rowOff>137160</xdr:rowOff>
    </xdr:to>
    <xdr:cxnSp macro="">
      <xdr:nvCxnSpPr>
        <xdr:cNvPr id="557" name="直線コネクタ 556"/>
        <xdr:cNvCxnSpPr/>
      </xdr:nvCxnSpPr>
      <xdr:spPr>
        <a:xfrm>
          <a:off x="21323300" y="10728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48260</xdr:rowOff>
    </xdr:from>
    <xdr:to>
      <xdr:col>107</xdr:col>
      <xdr:colOff>101600</xdr:colOff>
      <xdr:row>62</xdr:row>
      <xdr:rowOff>149860</xdr:rowOff>
    </xdr:to>
    <xdr:sp macro="" textlink="">
      <xdr:nvSpPr>
        <xdr:cNvPr id="558" name="楕円 557"/>
        <xdr:cNvSpPr/>
      </xdr:nvSpPr>
      <xdr:spPr>
        <a:xfrm>
          <a:off x="20383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99060</xdr:rowOff>
    </xdr:from>
    <xdr:to>
      <xdr:col>111</xdr:col>
      <xdr:colOff>177800</xdr:colOff>
      <xdr:row>62</xdr:row>
      <xdr:rowOff>99060</xdr:rowOff>
    </xdr:to>
    <xdr:cxnSp macro="">
      <xdr:nvCxnSpPr>
        <xdr:cNvPr id="559" name="直線コネクタ 558"/>
        <xdr:cNvCxnSpPr/>
      </xdr:nvCxnSpPr>
      <xdr:spPr>
        <a:xfrm>
          <a:off x="20434300" y="10728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48260</xdr:rowOff>
    </xdr:from>
    <xdr:to>
      <xdr:col>102</xdr:col>
      <xdr:colOff>165100</xdr:colOff>
      <xdr:row>62</xdr:row>
      <xdr:rowOff>149860</xdr:rowOff>
    </xdr:to>
    <xdr:sp macro="" textlink="">
      <xdr:nvSpPr>
        <xdr:cNvPr id="560" name="楕円 559"/>
        <xdr:cNvSpPr/>
      </xdr:nvSpPr>
      <xdr:spPr>
        <a:xfrm>
          <a:off x="19494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99060</xdr:rowOff>
    </xdr:from>
    <xdr:to>
      <xdr:col>107</xdr:col>
      <xdr:colOff>50800</xdr:colOff>
      <xdr:row>62</xdr:row>
      <xdr:rowOff>99060</xdr:rowOff>
    </xdr:to>
    <xdr:cxnSp macro="">
      <xdr:nvCxnSpPr>
        <xdr:cNvPr id="561" name="直線コネクタ 560"/>
        <xdr:cNvCxnSpPr/>
      </xdr:nvCxnSpPr>
      <xdr:spPr>
        <a:xfrm>
          <a:off x="19545300" y="10728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562"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563"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64"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140987</xdr:rowOff>
    </xdr:from>
    <xdr:ext cx="469744" cy="259045"/>
    <xdr:sp macro="" textlink="">
      <xdr:nvSpPr>
        <xdr:cNvPr id="565" name="n_1main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566" name="n_2mainValue【保健センター・保健所】&#10;一人当たり面積"/>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140987</xdr:rowOff>
    </xdr:from>
    <xdr:ext cx="469744" cy="259045"/>
    <xdr:sp macro="" textlink="">
      <xdr:nvSpPr>
        <xdr:cNvPr id="567" name="n_3mainValue【保健センター・保健所】&#10;一人当たり面積"/>
        <xdr:cNvSpPr txBox="1"/>
      </xdr:nvSpPr>
      <xdr:spPr>
        <a:xfrm>
          <a:off x="19310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9" name="テキスト ボックス 5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9" name="テキスト ボックス 5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93" name="直線コネクタ 592"/>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94"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95" name="直線コネクタ 594"/>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96"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97" name="直線コネクタ 596"/>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598"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599" name="フローチャート: 判断 598"/>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00" name="フローチャート: 判断 599"/>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01" name="フローチャート: 判断 600"/>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02" name="フローチャート: 判断 601"/>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157118</xdr:rowOff>
    </xdr:from>
    <xdr:to>
      <xdr:col>85</xdr:col>
      <xdr:colOff>177800</xdr:colOff>
      <xdr:row>84</xdr:row>
      <xdr:rowOff>87268</xdr:rowOff>
    </xdr:to>
    <xdr:sp macro="" textlink="">
      <xdr:nvSpPr>
        <xdr:cNvPr id="608" name="楕円 607"/>
        <xdr:cNvSpPr/>
      </xdr:nvSpPr>
      <xdr:spPr>
        <a:xfrm>
          <a:off x="162687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135545</xdr:rowOff>
    </xdr:from>
    <xdr:ext cx="405111" cy="259045"/>
    <xdr:sp macro="" textlink="">
      <xdr:nvSpPr>
        <xdr:cNvPr id="609" name="【消防施設】&#10;有形固定資産減価償却率該当値テキスト"/>
        <xdr:cNvSpPr txBox="1"/>
      </xdr:nvSpPr>
      <xdr:spPr>
        <a:xfrm>
          <a:off x="16357600"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88537</xdr:rowOff>
    </xdr:from>
    <xdr:to>
      <xdr:col>81</xdr:col>
      <xdr:colOff>101600</xdr:colOff>
      <xdr:row>81</xdr:row>
      <xdr:rowOff>18687</xdr:rowOff>
    </xdr:to>
    <xdr:sp macro="" textlink="">
      <xdr:nvSpPr>
        <xdr:cNvPr id="610" name="楕円 609"/>
        <xdr:cNvSpPr/>
      </xdr:nvSpPr>
      <xdr:spPr>
        <a:xfrm>
          <a:off x="15430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139337</xdr:rowOff>
    </xdr:from>
    <xdr:to>
      <xdr:col>85</xdr:col>
      <xdr:colOff>127000</xdr:colOff>
      <xdr:row>84</xdr:row>
      <xdr:rowOff>36468</xdr:rowOff>
    </xdr:to>
    <xdr:cxnSp macro="">
      <xdr:nvCxnSpPr>
        <xdr:cNvPr id="611" name="直線コネクタ 610"/>
        <xdr:cNvCxnSpPr/>
      </xdr:nvCxnSpPr>
      <xdr:spPr>
        <a:xfrm>
          <a:off x="15481300" y="13855337"/>
          <a:ext cx="838200" cy="5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101600</xdr:rowOff>
    </xdr:from>
    <xdr:to>
      <xdr:col>76</xdr:col>
      <xdr:colOff>165100</xdr:colOff>
      <xdr:row>81</xdr:row>
      <xdr:rowOff>31750</xdr:rowOff>
    </xdr:to>
    <xdr:sp macro="" textlink="">
      <xdr:nvSpPr>
        <xdr:cNvPr id="612" name="楕円 611"/>
        <xdr:cNvSpPr/>
      </xdr:nvSpPr>
      <xdr:spPr>
        <a:xfrm>
          <a:off x="1454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139337</xdr:rowOff>
    </xdr:from>
    <xdr:to>
      <xdr:col>81</xdr:col>
      <xdr:colOff>50800</xdr:colOff>
      <xdr:row>80</xdr:row>
      <xdr:rowOff>152400</xdr:rowOff>
    </xdr:to>
    <xdr:cxnSp macro="">
      <xdr:nvCxnSpPr>
        <xdr:cNvPr id="613" name="直線コネクタ 612"/>
        <xdr:cNvCxnSpPr/>
      </xdr:nvCxnSpPr>
      <xdr:spPr>
        <a:xfrm flipV="1">
          <a:off x="14592300" y="138553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36286</xdr:rowOff>
    </xdr:from>
    <xdr:to>
      <xdr:col>72</xdr:col>
      <xdr:colOff>38100</xdr:colOff>
      <xdr:row>80</xdr:row>
      <xdr:rowOff>137886</xdr:rowOff>
    </xdr:to>
    <xdr:sp macro="" textlink="">
      <xdr:nvSpPr>
        <xdr:cNvPr id="614" name="楕円 613"/>
        <xdr:cNvSpPr/>
      </xdr:nvSpPr>
      <xdr:spPr>
        <a:xfrm>
          <a:off x="13652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87086</xdr:rowOff>
    </xdr:from>
    <xdr:to>
      <xdr:col>76</xdr:col>
      <xdr:colOff>114300</xdr:colOff>
      <xdr:row>80</xdr:row>
      <xdr:rowOff>152400</xdr:rowOff>
    </xdr:to>
    <xdr:cxnSp macro="">
      <xdr:nvCxnSpPr>
        <xdr:cNvPr id="615" name="直線コネクタ 614"/>
        <xdr:cNvCxnSpPr/>
      </xdr:nvCxnSpPr>
      <xdr:spPr>
        <a:xfrm>
          <a:off x="13703300" y="138030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16"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17"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156771</xdr:rowOff>
    </xdr:from>
    <xdr:ext cx="405111" cy="259045"/>
    <xdr:sp macro="" textlink="">
      <xdr:nvSpPr>
        <xdr:cNvPr id="618" name="n_3aveValue【消防施設】&#10;有形固定資産減価償却率"/>
        <xdr:cNvSpPr txBox="1"/>
      </xdr:nvSpPr>
      <xdr:spPr>
        <a:xfrm>
          <a:off x="13500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35214</xdr:rowOff>
    </xdr:from>
    <xdr:ext cx="405111" cy="259045"/>
    <xdr:sp macro="" textlink="">
      <xdr:nvSpPr>
        <xdr:cNvPr id="619" name="n_1main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48277</xdr:rowOff>
    </xdr:from>
    <xdr:ext cx="405111" cy="259045"/>
    <xdr:sp macro="" textlink="">
      <xdr:nvSpPr>
        <xdr:cNvPr id="620" name="n_2mainValue【消防施設】&#10;有形固定資産減価償却率"/>
        <xdr:cNvSpPr txBox="1"/>
      </xdr:nvSpPr>
      <xdr:spPr>
        <a:xfrm>
          <a:off x="14389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621" name="n_3mainValue【消防施設】&#10;有形固定資産減価償却率"/>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2" name="直線コネクタ 6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3" name="テキスト ボックス 6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4" name="直線コネクタ 6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5" name="テキスト ボックス 6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6" name="直線コネクタ 6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7" name="テキスト ボックス 6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8" name="直線コネクタ 6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9" name="テキスト ボックス 6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43" name="直線コネクタ 642"/>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44"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45" name="直線コネクタ 64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46"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47" name="直線コネクタ 646"/>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48"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49" name="フローチャート: 判断 648"/>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50" name="フローチャート: 判断 649"/>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51" name="フローチャート: 判断 650"/>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52" name="フローチャート: 判断 651"/>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60452</xdr:rowOff>
    </xdr:from>
    <xdr:to>
      <xdr:col>116</xdr:col>
      <xdr:colOff>114300</xdr:colOff>
      <xdr:row>82</xdr:row>
      <xdr:rowOff>162052</xdr:rowOff>
    </xdr:to>
    <xdr:sp macro="" textlink="">
      <xdr:nvSpPr>
        <xdr:cNvPr id="658" name="楕円 657"/>
        <xdr:cNvSpPr/>
      </xdr:nvSpPr>
      <xdr:spPr>
        <a:xfrm>
          <a:off x="221107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83329</xdr:rowOff>
    </xdr:from>
    <xdr:ext cx="469744" cy="259045"/>
    <xdr:sp macro="" textlink="">
      <xdr:nvSpPr>
        <xdr:cNvPr id="659" name="【消防施設】&#10;一人当たり面積該当値テキスト"/>
        <xdr:cNvSpPr txBox="1"/>
      </xdr:nvSpPr>
      <xdr:spPr>
        <a:xfrm>
          <a:off x="22199600" y="139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142748</xdr:rowOff>
    </xdr:from>
    <xdr:to>
      <xdr:col>112</xdr:col>
      <xdr:colOff>38100</xdr:colOff>
      <xdr:row>83</xdr:row>
      <xdr:rowOff>72898</xdr:rowOff>
    </xdr:to>
    <xdr:sp macro="" textlink="">
      <xdr:nvSpPr>
        <xdr:cNvPr id="660" name="楕円 659"/>
        <xdr:cNvSpPr/>
      </xdr:nvSpPr>
      <xdr:spPr>
        <a:xfrm>
          <a:off x="21272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111252</xdr:rowOff>
    </xdr:from>
    <xdr:to>
      <xdr:col>116</xdr:col>
      <xdr:colOff>63500</xdr:colOff>
      <xdr:row>83</xdr:row>
      <xdr:rowOff>22098</xdr:rowOff>
    </xdr:to>
    <xdr:cxnSp macro="">
      <xdr:nvCxnSpPr>
        <xdr:cNvPr id="661" name="直線コネクタ 660"/>
        <xdr:cNvCxnSpPr/>
      </xdr:nvCxnSpPr>
      <xdr:spPr>
        <a:xfrm flipV="1">
          <a:off x="21323300" y="1417015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151892</xdr:rowOff>
    </xdr:from>
    <xdr:to>
      <xdr:col>107</xdr:col>
      <xdr:colOff>101600</xdr:colOff>
      <xdr:row>83</xdr:row>
      <xdr:rowOff>82042</xdr:rowOff>
    </xdr:to>
    <xdr:sp macro="" textlink="">
      <xdr:nvSpPr>
        <xdr:cNvPr id="662" name="楕円 661"/>
        <xdr:cNvSpPr/>
      </xdr:nvSpPr>
      <xdr:spPr>
        <a:xfrm>
          <a:off x="20383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22098</xdr:rowOff>
    </xdr:from>
    <xdr:to>
      <xdr:col>111</xdr:col>
      <xdr:colOff>177800</xdr:colOff>
      <xdr:row>83</xdr:row>
      <xdr:rowOff>31242</xdr:rowOff>
    </xdr:to>
    <xdr:cxnSp macro="">
      <xdr:nvCxnSpPr>
        <xdr:cNvPr id="663" name="直線コネクタ 662"/>
        <xdr:cNvCxnSpPr/>
      </xdr:nvCxnSpPr>
      <xdr:spPr>
        <a:xfrm flipV="1">
          <a:off x="20434300" y="14252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151892</xdr:rowOff>
    </xdr:from>
    <xdr:to>
      <xdr:col>102</xdr:col>
      <xdr:colOff>165100</xdr:colOff>
      <xdr:row>83</xdr:row>
      <xdr:rowOff>82042</xdr:rowOff>
    </xdr:to>
    <xdr:sp macro="" textlink="">
      <xdr:nvSpPr>
        <xdr:cNvPr id="664" name="楕円 663"/>
        <xdr:cNvSpPr/>
      </xdr:nvSpPr>
      <xdr:spPr>
        <a:xfrm>
          <a:off x="19494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31242</xdr:rowOff>
    </xdr:from>
    <xdr:to>
      <xdr:col>107</xdr:col>
      <xdr:colOff>50800</xdr:colOff>
      <xdr:row>83</xdr:row>
      <xdr:rowOff>31242</xdr:rowOff>
    </xdr:to>
    <xdr:cxnSp macro="">
      <xdr:nvCxnSpPr>
        <xdr:cNvPr id="665" name="直線コネクタ 664"/>
        <xdr:cNvCxnSpPr/>
      </xdr:nvCxnSpPr>
      <xdr:spPr>
        <a:xfrm>
          <a:off x="19545300" y="1426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666"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667"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668"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89425</xdr:rowOff>
    </xdr:from>
    <xdr:ext cx="469744" cy="259045"/>
    <xdr:sp macro="" textlink="">
      <xdr:nvSpPr>
        <xdr:cNvPr id="669" name="n_1mainValue【消防施設】&#10;一人当たり面積"/>
        <xdr:cNvSpPr txBox="1"/>
      </xdr:nvSpPr>
      <xdr:spPr>
        <a:xfrm>
          <a:off x="210757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670" name="n_2mainValue【消防施設】&#10;一人当たり面積"/>
        <xdr:cNvSpPr txBox="1"/>
      </xdr:nvSpPr>
      <xdr:spPr>
        <a:xfrm>
          <a:off x="20199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98569</xdr:rowOff>
    </xdr:from>
    <xdr:ext cx="469744" cy="259045"/>
    <xdr:sp macro="" textlink="">
      <xdr:nvSpPr>
        <xdr:cNvPr id="671" name="n_3mainValue【消防施設】&#10;一人当たり面積"/>
        <xdr:cNvSpPr txBox="1"/>
      </xdr:nvSpPr>
      <xdr:spPr>
        <a:xfrm>
          <a:off x="19310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2" name="直線コネクタ 6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3" name="テキスト ボックス 6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4" name="直線コネクタ 6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5" name="テキスト ボックス 6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6" name="直線コネクタ 6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7" name="テキスト ボックス 6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8" name="直線コネクタ 6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9" name="テキスト ボックス 6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0" name="直線コネクタ 6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1" name="テキスト ボックス 6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2" name="直線コネクタ 6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3" name="テキスト ボックス 6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97" name="直線コネクタ 69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9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9" name="直線コネクタ 69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0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01" name="直線コネクタ 70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02"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03" name="フローチャート: 判断 70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04" name="フローチャート: 判断 70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05" name="フローチャート: 判断 704"/>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06" name="フローチャート: 判断 705"/>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40095</xdr:rowOff>
    </xdr:from>
    <xdr:to>
      <xdr:col>85</xdr:col>
      <xdr:colOff>177800</xdr:colOff>
      <xdr:row>103</xdr:row>
      <xdr:rowOff>141695</xdr:rowOff>
    </xdr:to>
    <xdr:sp macro="" textlink="">
      <xdr:nvSpPr>
        <xdr:cNvPr id="712" name="楕円 711"/>
        <xdr:cNvSpPr/>
      </xdr:nvSpPr>
      <xdr:spPr>
        <a:xfrm>
          <a:off x="162687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62972</xdr:rowOff>
    </xdr:from>
    <xdr:ext cx="405111" cy="259045"/>
    <xdr:sp macro="" textlink="">
      <xdr:nvSpPr>
        <xdr:cNvPr id="713" name="【庁舎】&#10;有形固定資産減価償却率該当値テキスト"/>
        <xdr:cNvSpPr txBox="1"/>
      </xdr:nvSpPr>
      <xdr:spPr>
        <a:xfrm>
          <a:off x="16357600" y="175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66221</xdr:rowOff>
    </xdr:from>
    <xdr:to>
      <xdr:col>81</xdr:col>
      <xdr:colOff>101600</xdr:colOff>
      <xdr:row>103</xdr:row>
      <xdr:rowOff>167821</xdr:rowOff>
    </xdr:to>
    <xdr:sp macro="" textlink="">
      <xdr:nvSpPr>
        <xdr:cNvPr id="714" name="楕円 713"/>
        <xdr:cNvSpPr/>
      </xdr:nvSpPr>
      <xdr:spPr>
        <a:xfrm>
          <a:off x="15430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90895</xdr:rowOff>
    </xdr:from>
    <xdr:to>
      <xdr:col>85</xdr:col>
      <xdr:colOff>127000</xdr:colOff>
      <xdr:row>103</xdr:row>
      <xdr:rowOff>117021</xdr:rowOff>
    </xdr:to>
    <xdr:cxnSp macro="">
      <xdr:nvCxnSpPr>
        <xdr:cNvPr id="715" name="直線コネクタ 714"/>
        <xdr:cNvCxnSpPr/>
      </xdr:nvCxnSpPr>
      <xdr:spPr>
        <a:xfrm flipV="1">
          <a:off x="15481300" y="17750245"/>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716" name="楕円 715"/>
        <xdr:cNvSpPr/>
      </xdr:nvSpPr>
      <xdr:spPr>
        <a:xfrm>
          <a:off x="1454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117021</xdr:rowOff>
    </xdr:to>
    <xdr:cxnSp macro="">
      <xdr:nvCxnSpPr>
        <xdr:cNvPr id="717" name="直線コネクタ 716"/>
        <xdr:cNvCxnSpPr/>
      </xdr:nvCxnSpPr>
      <xdr:spPr>
        <a:xfrm>
          <a:off x="14592300" y="1775841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123371</xdr:rowOff>
    </xdr:from>
    <xdr:to>
      <xdr:col>72</xdr:col>
      <xdr:colOff>38100</xdr:colOff>
      <xdr:row>104</xdr:row>
      <xdr:rowOff>53521</xdr:rowOff>
    </xdr:to>
    <xdr:sp macro="" textlink="">
      <xdr:nvSpPr>
        <xdr:cNvPr id="718" name="楕円 717"/>
        <xdr:cNvSpPr/>
      </xdr:nvSpPr>
      <xdr:spPr>
        <a:xfrm>
          <a:off x="13652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99061</xdr:rowOff>
    </xdr:from>
    <xdr:to>
      <xdr:col>76</xdr:col>
      <xdr:colOff>114300</xdr:colOff>
      <xdr:row>104</xdr:row>
      <xdr:rowOff>2721</xdr:rowOff>
    </xdr:to>
    <xdr:cxnSp macro="">
      <xdr:nvCxnSpPr>
        <xdr:cNvPr id="719" name="直線コネクタ 718"/>
        <xdr:cNvCxnSpPr/>
      </xdr:nvCxnSpPr>
      <xdr:spPr>
        <a:xfrm flipV="1">
          <a:off x="13703300" y="17758411"/>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20"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21"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722"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12898</xdr:rowOff>
    </xdr:from>
    <xdr:ext cx="405111" cy="259045"/>
    <xdr:sp macro="" textlink="">
      <xdr:nvSpPr>
        <xdr:cNvPr id="723" name="n_1main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724" name="n_2mainValue【庁舎】&#10;有形固定資産減価償却率"/>
        <xdr:cNvSpPr txBox="1"/>
      </xdr:nvSpPr>
      <xdr:spPr>
        <a:xfrm>
          <a:off x="14389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70048</xdr:rowOff>
    </xdr:from>
    <xdr:ext cx="405111" cy="259045"/>
    <xdr:sp macro="" textlink="">
      <xdr:nvSpPr>
        <xdr:cNvPr id="725" name="n_3mainValue【庁舎】&#10;有形固定資産減価償却率"/>
        <xdr:cNvSpPr txBox="1"/>
      </xdr:nvSpPr>
      <xdr:spPr>
        <a:xfrm>
          <a:off x="13500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6" name="直線コネクタ 7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7" name="テキスト ボックス 7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8" name="直線コネクタ 7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9" name="テキスト ボックス 7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0" name="直線コネクタ 7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1" name="テキスト ボックス 7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2" name="直線コネクタ 7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3" name="テキスト ボックス 7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4" name="直線コネクタ 7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5" name="テキスト ボックス 7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49" name="直線コネクタ 748"/>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50"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51" name="直線コネクタ 750"/>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52"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53" name="直線コネクタ 752"/>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754"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55" name="フローチャート: 判断 754"/>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56" name="フローチャート: 判断 755"/>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57" name="フローチャート: 判断 756"/>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58" name="フローチャート: 判断 757"/>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116839</xdr:rowOff>
    </xdr:from>
    <xdr:to>
      <xdr:col>116</xdr:col>
      <xdr:colOff>114300</xdr:colOff>
      <xdr:row>104</xdr:row>
      <xdr:rowOff>46989</xdr:rowOff>
    </xdr:to>
    <xdr:sp macro="" textlink="">
      <xdr:nvSpPr>
        <xdr:cNvPr id="764" name="楕円 763"/>
        <xdr:cNvSpPr/>
      </xdr:nvSpPr>
      <xdr:spPr>
        <a:xfrm>
          <a:off x="22110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139716</xdr:rowOff>
    </xdr:from>
    <xdr:ext cx="469744" cy="259045"/>
    <xdr:sp macro="" textlink="">
      <xdr:nvSpPr>
        <xdr:cNvPr id="765" name="【庁舎】&#10;一人当たり面積該当値テキスト"/>
        <xdr:cNvSpPr txBox="1"/>
      </xdr:nvSpPr>
      <xdr:spPr>
        <a:xfrm>
          <a:off x="22199600"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130175</xdr:rowOff>
    </xdr:from>
    <xdr:to>
      <xdr:col>112</xdr:col>
      <xdr:colOff>38100</xdr:colOff>
      <xdr:row>104</xdr:row>
      <xdr:rowOff>60325</xdr:rowOff>
    </xdr:to>
    <xdr:sp macro="" textlink="">
      <xdr:nvSpPr>
        <xdr:cNvPr id="766" name="楕円 765"/>
        <xdr:cNvSpPr/>
      </xdr:nvSpPr>
      <xdr:spPr>
        <a:xfrm>
          <a:off x="21272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167639</xdr:rowOff>
    </xdr:from>
    <xdr:to>
      <xdr:col>116</xdr:col>
      <xdr:colOff>63500</xdr:colOff>
      <xdr:row>104</xdr:row>
      <xdr:rowOff>9525</xdr:rowOff>
    </xdr:to>
    <xdr:cxnSp macro="">
      <xdr:nvCxnSpPr>
        <xdr:cNvPr id="767" name="直線コネクタ 766"/>
        <xdr:cNvCxnSpPr/>
      </xdr:nvCxnSpPr>
      <xdr:spPr>
        <a:xfrm flipV="1">
          <a:off x="21323300" y="1782698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141605</xdr:rowOff>
    </xdr:from>
    <xdr:to>
      <xdr:col>107</xdr:col>
      <xdr:colOff>101600</xdr:colOff>
      <xdr:row>104</xdr:row>
      <xdr:rowOff>71755</xdr:rowOff>
    </xdr:to>
    <xdr:sp macro="" textlink="">
      <xdr:nvSpPr>
        <xdr:cNvPr id="768" name="楕円 767"/>
        <xdr:cNvSpPr/>
      </xdr:nvSpPr>
      <xdr:spPr>
        <a:xfrm>
          <a:off x="20383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9525</xdr:rowOff>
    </xdr:from>
    <xdr:to>
      <xdr:col>111</xdr:col>
      <xdr:colOff>177800</xdr:colOff>
      <xdr:row>104</xdr:row>
      <xdr:rowOff>20955</xdr:rowOff>
    </xdr:to>
    <xdr:cxnSp macro="">
      <xdr:nvCxnSpPr>
        <xdr:cNvPr id="769" name="直線コネクタ 768"/>
        <xdr:cNvCxnSpPr/>
      </xdr:nvCxnSpPr>
      <xdr:spPr>
        <a:xfrm flipV="1">
          <a:off x="20434300" y="17840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154939</xdr:rowOff>
    </xdr:from>
    <xdr:to>
      <xdr:col>102</xdr:col>
      <xdr:colOff>165100</xdr:colOff>
      <xdr:row>105</xdr:row>
      <xdr:rowOff>85089</xdr:rowOff>
    </xdr:to>
    <xdr:sp macro="" textlink="">
      <xdr:nvSpPr>
        <xdr:cNvPr id="770" name="楕円 769"/>
        <xdr:cNvSpPr/>
      </xdr:nvSpPr>
      <xdr:spPr>
        <a:xfrm>
          <a:off x="19494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20955</xdr:rowOff>
    </xdr:from>
    <xdr:to>
      <xdr:col>107</xdr:col>
      <xdr:colOff>50800</xdr:colOff>
      <xdr:row>105</xdr:row>
      <xdr:rowOff>34289</xdr:rowOff>
    </xdr:to>
    <xdr:cxnSp macro="">
      <xdr:nvCxnSpPr>
        <xdr:cNvPr id="771" name="直線コネクタ 770"/>
        <xdr:cNvCxnSpPr/>
      </xdr:nvCxnSpPr>
      <xdr:spPr>
        <a:xfrm flipV="1">
          <a:off x="19545300" y="17851755"/>
          <a:ext cx="889000" cy="18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772"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773" name="n_2ave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774" name="n_3aveValue【庁舎】&#10;一人当たり面積"/>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76852</xdr:rowOff>
    </xdr:from>
    <xdr:ext cx="469744" cy="259045"/>
    <xdr:sp macro="" textlink="">
      <xdr:nvSpPr>
        <xdr:cNvPr id="775" name="n_1mainValue【庁舎】&#10;一人当たり面積"/>
        <xdr:cNvSpPr txBox="1"/>
      </xdr:nvSpPr>
      <xdr:spPr>
        <a:xfrm>
          <a:off x="21075727" y="1756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88282</xdr:rowOff>
    </xdr:from>
    <xdr:ext cx="469744" cy="259045"/>
    <xdr:sp macro="" textlink="">
      <xdr:nvSpPr>
        <xdr:cNvPr id="776" name="n_2mainValue【庁舎】&#10;一人当たり面積"/>
        <xdr:cNvSpPr txBox="1"/>
      </xdr:nvSpPr>
      <xdr:spPr>
        <a:xfrm>
          <a:off x="20199427" y="1757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101616</xdr:rowOff>
    </xdr:from>
    <xdr:ext cx="469744" cy="259045"/>
    <xdr:sp macro="" textlink="">
      <xdr:nvSpPr>
        <xdr:cNvPr id="777" name="n_3mainValue【庁舎】&#10;一人当たり面積"/>
        <xdr:cNvSpPr txBox="1"/>
      </xdr:nvSpPr>
      <xdr:spPr>
        <a:xfrm>
          <a:off x="19310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有形固定資産減価償却率については、</a:t>
          </a:r>
          <a:r>
            <a:rPr kumimoji="1" lang="ja-JP" altLang="en-US" sz="900">
              <a:solidFill>
                <a:sysClr val="windowText" lastClr="000000"/>
              </a:solidFill>
              <a:effectLst/>
              <a:latin typeface="+mn-lt"/>
              <a:ea typeface="+mn-ea"/>
              <a:cs typeface="+mn-cs"/>
            </a:rPr>
            <a:t>ほとんどの類型で</a:t>
          </a:r>
          <a:r>
            <a:rPr kumimoji="1" lang="ja-JP" altLang="ja-JP" sz="900">
              <a:solidFill>
                <a:sysClr val="windowText" lastClr="000000"/>
              </a:solidFill>
              <a:effectLst/>
              <a:latin typeface="+mn-lt"/>
              <a:ea typeface="+mn-ea"/>
              <a:cs typeface="+mn-cs"/>
            </a:rPr>
            <a:t>類似団体平均を上回っている</a:t>
          </a:r>
          <a:r>
            <a:rPr kumimoji="1" lang="ja-JP" altLang="en-US" sz="900">
              <a:solidFill>
                <a:sysClr val="windowText" lastClr="000000"/>
              </a:solidFill>
              <a:effectLst/>
              <a:latin typeface="+mn-lt"/>
              <a:ea typeface="+mn-ea"/>
              <a:cs typeface="+mn-cs"/>
            </a:rPr>
            <a:t>が、「保健センター・保健所」と「消防施設」では、それぞれ</a:t>
          </a:r>
          <a:r>
            <a:rPr kumimoji="1" lang="en-US" altLang="ja-JP" sz="900">
              <a:solidFill>
                <a:sysClr val="windowText" lastClr="000000"/>
              </a:solidFill>
              <a:effectLst/>
              <a:latin typeface="+mn-lt"/>
              <a:ea typeface="+mn-ea"/>
              <a:cs typeface="+mn-cs"/>
            </a:rPr>
            <a:t>23.2</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29.1</a:t>
          </a:r>
          <a:r>
            <a:rPr kumimoji="1" lang="ja-JP" altLang="en-US" sz="900">
              <a:solidFill>
                <a:sysClr val="windowText" lastClr="000000"/>
              </a:solidFill>
              <a:effectLst/>
              <a:latin typeface="+mn-lt"/>
              <a:ea typeface="+mn-ea"/>
              <a:cs typeface="+mn-cs"/>
            </a:rPr>
            <a:t>％と平均を大きく下回っている。保健センターについては</a:t>
          </a:r>
          <a:r>
            <a:rPr kumimoji="1" lang="ja-JP" altLang="ja-JP" sz="900">
              <a:solidFill>
                <a:sysClr val="windowText" lastClr="000000"/>
              </a:solidFill>
              <a:effectLst/>
              <a:latin typeface="+mn-lt"/>
              <a:ea typeface="+mn-ea"/>
              <a:cs typeface="+mn-cs"/>
            </a:rPr>
            <a:t>駅前再開発事業に伴い</a:t>
          </a:r>
          <a:r>
            <a:rPr kumimoji="1" lang="ja-JP" altLang="en-US" sz="900">
              <a:solidFill>
                <a:sysClr val="windowText" lastClr="000000"/>
              </a:solidFill>
              <a:effectLst/>
              <a:latin typeface="+mn-lt"/>
              <a:ea typeface="+mn-ea"/>
              <a:cs typeface="+mn-cs"/>
            </a:rPr>
            <a:t>平成２７年度に新たに保健センターが新築されたこと、また協和保健センターが平成３０年度に廃止になったことで前年比</a:t>
          </a:r>
          <a:r>
            <a:rPr kumimoji="1" lang="en-US" altLang="ja-JP" sz="900">
              <a:solidFill>
                <a:sysClr val="windowText" lastClr="000000"/>
              </a:solidFill>
              <a:effectLst/>
              <a:latin typeface="+mn-lt"/>
              <a:ea typeface="+mn-ea"/>
              <a:cs typeface="+mn-cs"/>
            </a:rPr>
            <a:t>2.9</a:t>
          </a:r>
          <a:r>
            <a:rPr kumimoji="1" lang="ja-JP" altLang="en-US" sz="900">
              <a:solidFill>
                <a:sysClr val="windowText" lastClr="000000"/>
              </a:solidFill>
              <a:effectLst/>
              <a:latin typeface="+mn-lt"/>
              <a:ea typeface="+mn-ea"/>
              <a:cs typeface="+mn-cs"/>
            </a:rPr>
            <a:t>ポイント減少している。消防施設については平成３０年度に中仙地域で消防格納庫を改築したほか、消防本部を新築したことで有形固定資産減価償却が大幅に減少した。</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住民一人当たりの面積</a:t>
          </a:r>
          <a:r>
            <a:rPr kumimoji="1" lang="ja-JP" altLang="en-US" sz="900">
              <a:solidFill>
                <a:sysClr val="windowText" lastClr="000000"/>
              </a:solidFill>
              <a:effectLst/>
              <a:latin typeface="+mn-lt"/>
              <a:ea typeface="+mn-ea"/>
              <a:cs typeface="+mn-cs"/>
            </a:rPr>
            <a:t>については</a:t>
          </a:r>
          <a:r>
            <a:rPr kumimoji="1" lang="ja-JP" altLang="ja-JP" sz="900">
              <a:solidFill>
                <a:sysClr val="windowText" lastClr="000000"/>
              </a:solidFill>
              <a:effectLst/>
              <a:latin typeface="+mn-lt"/>
              <a:ea typeface="+mn-ea"/>
              <a:cs typeface="+mn-cs"/>
            </a:rPr>
            <a:t>「市民会館」、「庁舎」にお</a:t>
          </a:r>
          <a:r>
            <a:rPr kumimoji="1" lang="ja-JP" altLang="en-US" sz="900">
              <a:solidFill>
                <a:sysClr val="windowText" lastClr="000000"/>
              </a:solidFill>
              <a:effectLst/>
              <a:latin typeface="+mn-lt"/>
              <a:ea typeface="+mn-ea"/>
              <a:cs typeface="+mn-cs"/>
            </a:rPr>
            <a:t>いて</a:t>
          </a:r>
          <a:r>
            <a:rPr kumimoji="1" lang="ja-JP" altLang="ja-JP" sz="900">
              <a:solidFill>
                <a:sysClr val="windowText" lastClr="000000"/>
              </a:solidFill>
              <a:effectLst/>
              <a:latin typeface="+mn-lt"/>
              <a:ea typeface="+mn-ea"/>
              <a:cs typeface="+mn-cs"/>
            </a:rPr>
            <a:t>類似団体と比較して高くなっている。市民会館は４館、庁舎は市町村合併前の庁舎を全て引き継いでいるため大曲地域にある本庁舎のほか７地域に支所庁舎があり、人口減少が急速に進む当市においてはさらなる比率の上昇が確実である。このようなことから、市民会館については類似施設の近接状況や市全体のバランス、稼動状況等も勘案しながら適正な配置を検討する。また、庁舎についてはいずれも引き続き必要であることから、本庁舎は築</a:t>
          </a:r>
          <a:r>
            <a:rPr kumimoji="1" lang="en-US" altLang="ja-JP" sz="900">
              <a:solidFill>
                <a:sysClr val="windowText" lastClr="000000"/>
              </a:solidFill>
              <a:effectLst/>
              <a:latin typeface="+mn-lt"/>
              <a:ea typeface="+mn-ea"/>
              <a:cs typeface="+mn-cs"/>
            </a:rPr>
            <a:t>60</a:t>
          </a:r>
          <a:r>
            <a:rPr kumimoji="1" lang="ja-JP" altLang="ja-JP" sz="900">
              <a:solidFill>
                <a:sysClr val="windowText" lastClr="000000"/>
              </a:solidFill>
              <a:effectLst/>
              <a:latin typeface="+mn-lt"/>
              <a:ea typeface="+mn-ea"/>
              <a:cs typeface="+mn-cs"/>
            </a:rPr>
            <a:t>年を目処に建て替え、支所庁舎は引き続き維持していくため、公共施設等総合管理計画に基づき改修して長寿命化に努める。</a:t>
          </a:r>
          <a:endParaRPr kumimoji="0" lang="en-US" altLang="ja-JP" sz="1050">
            <a:solidFill>
              <a:sysClr val="windowText" lastClr="000000"/>
            </a:solidFill>
            <a:effectLst/>
            <a:latin typeface="+mn-lt"/>
            <a:ea typeface="+mn-ea"/>
            <a:cs typeface="+mn-cs"/>
          </a:endParaRPr>
        </a:p>
        <a:p>
          <a:r>
            <a:rPr kumimoji="0" lang="ja-JP" altLang="en-US" sz="900">
              <a:solidFill>
                <a:sysClr val="windowText" lastClr="000000"/>
              </a:solidFill>
              <a:effectLst/>
              <a:latin typeface="+mn-lt"/>
              <a:ea typeface="+mn-ea"/>
              <a:cs typeface="+mn-cs"/>
            </a:rPr>
            <a:t>　なお、一般廃棄物処理施設については「該当数値なし」となっているが、これは、平成３０年度まで一般廃棄物処理事業を運営していた一部事務組合において統一した基準による財務書類を作成していなかったことによる。当該団体は平成３０年度で解散し、大曲仙北広域市町村圏組合に事業が引き継がれたため、令和元年度からは比率が算出される予定である。</a:t>
          </a:r>
          <a:endParaRPr kumimoji="1" lang="en-US" altLang="ja-JP" sz="90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81,748
81,493
866.79
49,436,737
48,054,733
1,269,445
28,346,381
55,242,489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財政力指数は、類似団体平均を大きく下回る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これは、財政基盤の脆弱な財政力指数</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での市町村が合併し、合併後においても人口減や市税収入の減などにより、指数の改善が図られていない状況にある。今後は、全事務事業について、費用対効果と市民サービス適正化を照らし合わせた総点検による歳出構造の抜本的な見直しを図るとともに、分担金・負担金の見直しや市有財産の売却など自主財源の一層の確保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比率は前年度から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ﾎﾟｲﾝﾄ改善し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ﾎﾟｲﾝﾄ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経常収支比率は、歳入では普通交付税が大幅に減少したため、比率算定分母となる経常一般財源が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423,062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千円の減となった。また歳出では、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時間外勤務手当</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の縮小による人件費の減</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の他、市債発行額の抑制に伴う元利償還金の減などにより、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分子となる一般財源充当の経常的経費は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785,576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千円の減となった。その結果、経常収支比率は前年度から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90.9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合併算定替の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終了に伴う普通交付税の減など</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分母が年々縮小するため、公共施設の管理手法の見直しなど一層の経費削減を図り、比率の改善に努める。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162560</xdr:rowOff>
    </xdr:to>
    <xdr:cxnSp macro="">
      <xdr:nvCxnSpPr>
        <xdr:cNvPr id="132" name="直線コネクタ 131"/>
        <xdr:cNvCxnSpPr/>
      </xdr:nvCxnSpPr>
      <xdr:spPr>
        <a:xfrm flipV="1">
          <a:off x="4114800" y="108673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7196</xdr:rowOff>
    </xdr:to>
    <xdr:cxnSp macro="">
      <xdr:nvCxnSpPr>
        <xdr:cNvPr id="135" name="直線コネクタ 134"/>
        <xdr:cNvCxnSpPr/>
      </xdr:nvCxnSpPr>
      <xdr:spPr>
        <a:xfrm flipV="1">
          <a:off x="3225800" y="1096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64</xdr:row>
      <xdr:rowOff>7196</xdr:rowOff>
    </xdr:to>
    <xdr:cxnSp macro="">
      <xdr:nvCxnSpPr>
        <xdr:cNvPr id="138" name="直線コネクタ 137"/>
        <xdr:cNvCxnSpPr/>
      </xdr:nvCxnSpPr>
      <xdr:spPr>
        <a:xfrm>
          <a:off x="2336800" y="1074674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62</xdr:row>
      <xdr:rowOff>116840</xdr:rowOff>
    </xdr:to>
    <xdr:cxnSp macro="">
      <xdr:nvCxnSpPr>
        <xdr:cNvPr id="141" name="直線コネクタ 140"/>
        <xdr:cNvCxnSpPr/>
      </xdr:nvCxnSpPr>
      <xdr:spPr>
        <a:xfrm>
          <a:off x="1447800" y="107065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1" name="楕円 150"/>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2"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3" name="楕円 152"/>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4" name="テキスト ボックス 153"/>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5" name="楕円 154"/>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6" name="テキスト ボックス 155"/>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7" name="楕円 156"/>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8" name="テキスト ボックス 157"/>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9" name="楕円 158"/>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60" name="テキスト ボックス 159"/>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大仙市第</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次定員適正化計画に基づく職員数の抑制により、人件費は減少している。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物件費では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市議会議員選挙経費の減や、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国際花火シンポジウム関連事業の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終了などにより減少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した。維持補修費においては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降雪が少なかったことにより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除雪経費が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大きく減少するなど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、全体では前年度より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890,205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今後は、再任用職員数の増加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や会計年度任用職員制度導入による経費増加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が見込まれるため、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の嘱託及び臨時職員の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必要性を充分に精査し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、職員数の抑制を図るほか、大仙市公共施設等総合管理計画の指針に沿った公共施設の譲渡や統廃合などを進め、経費の削減を図る。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7786</xdr:rowOff>
    </xdr:from>
    <xdr:to>
      <xdr:col>23</xdr:col>
      <xdr:colOff>133350</xdr:colOff>
      <xdr:row>84</xdr:row>
      <xdr:rowOff>78322</xdr:rowOff>
    </xdr:to>
    <xdr:cxnSp macro="">
      <xdr:nvCxnSpPr>
        <xdr:cNvPr id="193" name="直線コネクタ 192"/>
        <xdr:cNvCxnSpPr/>
      </xdr:nvCxnSpPr>
      <xdr:spPr>
        <a:xfrm flipV="1">
          <a:off x="4114800" y="14409586"/>
          <a:ext cx="838200" cy="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146197</xdr:rowOff>
    </xdr:from>
    <xdr:to>
      <xdr:col>19</xdr:col>
      <xdr:colOff>133350</xdr:colOff>
      <xdr:row>84</xdr:row>
      <xdr:rowOff>78322</xdr:rowOff>
    </xdr:to>
    <xdr:cxnSp macro="">
      <xdr:nvCxnSpPr>
        <xdr:cNvPr id="196" name="直線コネクタ 195"/>
        <xdr:cNvCxnSpPr/>
      </xdr:nvCxnSpPr>
      <xdr:spPr>
        <a:xfrm>
          <a:off x="3225800" y="14376547"/>
          <a:ext cx="889000" cy="10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98574</xdr:rowOff>
    </xdr:from>
    <xdr:to>
      <xdr:col>15</xdr:col>
      <xdr:colOff>82550</xdr:colOff>
      <xdr:row>83</xdr:row>
      <xdr:rowOff>146197</xdr:rowOff>
    </xdr:to>
    <xdr:cxnSp macro="">
      <xdr:nvCxnSpPr>
        <xdr:cNvPr id="199" name="直線コネクタ 198"/>
        <xdr:cNvCxnSpPr/>
      </xdr:nvCxnSpPr>
      <xdr:spPr>
        <a:xfrm>
          <a:off x="2336800" y="14328924"/>
          <a:ext cx="889000" cy="4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98574</xdr:rowOff>
    </xdr:from>
    <xdr:to>
      <xdr:col>11</xdr:col>
      <xdr:colOff>31750</xdr:colOff>
      <xdr:row>83</xdr:row>
      <xdr:rowOff>133544</xdr:rowOff>
    </xdr:to>
    <xdr:cxnSp macro="">
      <xdr:nvCxnSpPr>
        <xdr:cNvPr id="202" name="直線コネクタ 201"/>
        <xdr:cNvCxnSpPr/>
      </xdr:nvCxnSpPr>
      <xdr:spPr>
        <a:xfrm flipV="1">
          <a:off x="1447800" y="14328924"/>
          <a:ext cx="889000" cy="3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128436</xdr:rowOff>
    </xdr:from>
    <xdr:to>
      <xdr:col>23</xdr:col>
      <xdr:colOff>184150</xdr:colOff>
      <xdr:row>84</xdr:row>
      <xdr:rowOff>58586</xdr:rowOff>
    </xdr:to>
    <xdr:sp macro="" textlink="">
      <xdr:nvSpPr>
        <xdr:cNvPr id="212" name="楕円 211"/>
        <xdr:cNvSpPr/>
      </xdr:nvSpPr>
      <xdr:spPr>
        <a:xfrm>
          <a:off x="4902200" y="143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100513</xdr:rowOff>
    </xdr:from>
    <xdr:ext cx="762000" cy="259045"/>
    <xdr:sp macro="" textlink="">
      <xdr:nvSpPr>
        <xdr:cNvPr id="213" name="人件費・物件費等の状況該当値テキスト"/>
        <xdr:cNvSpPr txBox="1"/>
      </xdr:nvSpPr>
      <xdr:spPr>
        <a:xfrm>
          <a:off x="5041900" y="1433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27522</xdr:rowOff>
    </xdr:from>
    <xdr:to>
      <xdr:col>19</xdr:col>
      <xdr:colOff>184150</xdr:colOff>
      <xdr:row>84</xdr:row>
      <xdr:rowOff>129122</xdr:rowOff>
    </xdr:to>
    <xdr:sp macro="" textlink="">
      <xdr:nvSpPr>
        <xdr:cNvPr id="214" name="楕円 213"/>
        <xdr:cNvSpPr/>
      </xdr:nvSpPr>
      <xdr:spPr>
        <a:xfrm>
          <a:off x="4064000" y="1442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113899</xdr:rowOff>
    </xdr:from>
    <xdr:ext cx="736600" cy="259045"/>
    <xdr:sp macro="" textlink="">
      <xdr:nvSpPr>
        <xdr:cNvPr id="215" name="テキスト ボックス 214"/>
        <xdr:cNvSpPr txBox="1"/>
      </xdr:nvSpPr>
      <xdr:spPr>
        <a:xfrm>
          <a:off x="3733800" y="1451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95397</xdr:rowOff>
    </xdr:from>
    <xdr:to>
      <xdr:col>15</xdr:col>
      <xdr:colOff>133350</xdr:colOff>
      <xdr:row>84</xdr:row>
      <xdr:rowOff>25547</xdr:rowOff>
    </xdr:to>
    <xdr:sp macro="" textlink="">
      <xdr:nvSpPr>
        <xdr:cNvPr id="216" name="楕円 215"/>
        <xdr:cNvSpPr/>
      </xdr:nvSpPr>
      <xdr:spPr>
        <a:xfrm>
          <a:off x="3175000" y="1432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10324</xdr:rowOff>
    </xdr:from>
    <xdr:ext cx="762000" cy="259045"/>
    <xdr:sp macro="" textlink="">
      <xdr:nvSpPr>
        <xdr:cNvPr id="217" name="テキスト ボックス 216"/>
        <xdr:cNvSpPr txBox="1"/>
      </xdr:nvSpPr>
      <xdr:spPr>
        <a:xfrm>
          <a:off x="2844800" y="1441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47774</xdr:rowOff>
    </xdr:from>
    <xdr:to>
      <xdr:col>11</xdr:col>
      <xdr:colOff>82550</xdr:colOff>
      <xdr:row>83</xdr:row>
      <xdr:rowOff>149374</xdr:rowOff>
    </xdr:to>
    <xdr:sp macro="" textlink="">
      <xdr:nvSpPr>
        <xdr:cNvPr id="218" name="楕円 217"/>
        <xdr:cNvSpPr/>
      </xdr:nvSpPr>
      <xdr:spPr>
        <a:xfrm>
          <a:off x="2286000" y="142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134151</xdr:rowOff>
    </xdr:from>
    <xdr:ext cx="762000" cy="259045"/>
    <xdr:sp macro="" textlink="">
      <xdr:nvSpPr>
        <xdr:cNvPr id="219" name="テキスト ボックス 218"/>
        <xdr:cNvSpPr txBox="1"/>
      </xdr:nvSpPr>
      <xdr:spPr>
        <a:xfrm>
          <a:off x="1955800" y="1436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82744</xdr:rowOff>
    </xdr:from>
    <xdr:to>
      <xdr:col>7</xdr:col>
      <xdr:colOff>31750</xdr:colOff>
      <xdr:row>84</xdr:row>
      <xdr:rowOff>12894</xdr:rowOff>
    </xdr:to>
    <xdr:sp macro="" textlink="">
      <xdr:nvSpPr>
        <xdr:cNvPr id="220" name="楕円 219"/>
        <xdr:cNvSpPr/>
      </xdr:nvSpPr>
      <xdr:spPr>
        <a:xfrm>
          <a:off x="1397000" y="143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169121</xdr:rowOff>
    </xdr:from>
    <xdr:ext cx="762000" cy="259045"/>
    <xdr:sp macro="" textlink="">
      <xdr:nvSpPr>
        <xdr:cNvPr id="221" name="テキスト ボックス 220"/>
        <xdr:cNvSpPr txBox="1"/>
      </xdr:nvSpPr>
      <xdr:spPr>
        <a:xfrm>
          <a:off x="1066800" y="1439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ラスパイレス指数は、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団体のうち</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番目の低水準にある。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これは国や類似団体と比較し、経験年数ごとの平均給与月額が低いことが要因であり、今後も人事院勧告等の制度改正を踏まえ、一層の給与の適正化に努める。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125589</xdr:rowOff>
    </xdr:to>
    <xdr:cxnSp macro="">
      <xdr:nvCxnSpPr>
        <xdr:cNvPr id="255" name="直線コネクタ 254"/>
        <xdr:cNvCxnSpPr/>
      </xdr:nvCxnSpPr>
      <xdr:spPr>
        <a:xfrm>
          <a:off x="16179800" y="146720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98778</xdr:rowOff>
    </xdr:to>
    <xdr:cxnSp macro="">
      <xdr:nvCxnSpPr>
        <xdr:cNvPr id="258" name="直線コネクタ 257"/>
        <xdr:cNvCxnSpPr/>
      </xdr:nvCxnSpPr>
      <xdr:spPr>
        <a:xfrm>
          <a:off x="15290800" y="146050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85</xdr:row>
      <xdr:rowOff>31750</xdr:rowOff>
    </xdr:to>
    <xdr:cxnSp macro="">
      <xdr:nvCxnSpPr>
        <xdr:cNvPr id="261" name="直線コネクタ 260"/>
        <xdr:cNvCxnSpPr/>
      </xdr:nvCxnSpPr>
      <xdr:spPr>
        <a:xfrm>
          <a:off x="14401800" y="144709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69145</xdr:rowOff>
    </xdr:to>
    <xdr:cxnSp macro="">
      <xdr:nvCxnSpPr>
        <xdr:cNvPr id="264" name="直線コネクタ 263"/>
        <xdr:cNvCxnSpPr/>
      </xdr:nvCxnSpPr>
      <xdr:spPr>
        <a:xfrm>
          <a:off x="13512800" y="143637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4" name="楕円 273"/>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91316</xdr:rowOff>
    </xdr:from>
    <xdr:ext cx="762000" cy="259045"/>
    <xdr:sp macro="" textlink="">
      <xdr:nvSpPr>
        <xdr:cNvPr id="275" name="給与水準   （国との比較）該当値テキスト"/>
        <xdr:cNvSpPr txBox="1"/>
      </xdr:nvSpPr>
      <xdr:spPr>
        <a:xfrm>
          <a:off x="171069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6" name="楕円 275"/>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77" name="テキスト ボックス 276"/>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0" name="楕円 279"/>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81" name="テキスト ボックス 280"/>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年度以降、市直営の保育所や介護施設の法人化を進めると同時に、</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大仙市第</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次定員適正化計画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に基づき、当面の目標として人口千人当たりの職員数が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人未満となるよう組織改革及び行財政改革を進めてきた。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類似団体平均を上回って推移していることから、</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類似団体平均に近づくよう、民間委託や指定管理者制度の推進</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再任用職員（短時間勤務）・</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適正配置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により、組織のスリム化に努める。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143510</xdr:rowOff>
    </xdr:from>
    <xdr:to>
      <xdr:col>81</xdr:col>
      <xdr:colOff>44450</xdr:colOff>
      <xdr:row>61</xdr:row>
      <xdr:rowOff>163044</xdr:rowOff>
    </xdr:to>
    <xdr:cxnSp macro="">
      <xdr:nvCxnSpPr>
        <xdr:cNvPr id="320" name="直線コネクタ 319"/>
        <xdr:cNvCxnSpPr/>
      </xdr:nvCxnSpPr>
      <xdr:spPr>
        <a:xfrm>
          <a:off x="16179800" y="10601960"/>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143510</xdr:rowOff>
    </xdr:from>
    <xdr:to>
      <xdr:col>77</xdr:col>
      <xdr:colOff>44450</xdr:colOff>
      <xdr:row>62</xdr:row>
      <xdr:rowOff>31810</xdr:rowOff>
    </xdr:to>
    <xdr:cxnSp macro="">
      <xdr:nvCxnSpPr>
        <xdr:cNvPr id="323" name="直線コネクタ 322"/>
        <xdr:cNvCxnSpPr/>
      </xdr:nvCxnSpPr>
      <xdr:spPr>
        <a:xfrm flipV="1">
          <a:off x="15290800" y="10601960"/>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31810</xdr:rowOff>
    </xdr:from>
    <xdr:to>
      <xdr:col>72</xdr:col>
      <xdr:colOff>203200</xdr:colOff>
      <xdr:row>62</xdr:row>
      <xdr:rowOff>69729</xdr:rowOff>
    </xdr:to>
    <xdr:cxnSp macro="">
      <xdr:nvCxnSpPr>
        <xdr:cNvPr id="326" name="直線コネクタ 325"/>
        <xdr:cNvCxnSpPr/>
      </xdr:nvCxnSpPr>
      <xdr:spPr>
        <a:xfrm flipV="1">
          <a:off x="14401800" y="1066171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69729</xdr:rowOff>
    </xdr:from>
    <xdr:to>
      <xdr:col>68</xdr:col>
      <xdr:colOff>152400</xdr:colOff>
      <xdr:row>62</xdr:row>
      <xdr:rowOff>103051</xdr:rowOff>
    </xdr:to>
    <xdr:cxnSp macro="">
      <xdr:nvCxnSpPr>
        <xdr:cNvPr id="329" name="直線コネクタ 328"/>
        <xdr:cNvCxnSpPr/>
      </xdr:nvCxnSpPr>
      <xdr:spPr>
        <a:xfrm flipV="1">
          <a:off x="13512800" y="10699629"/>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112244</xdr:rowOff>
    </xdr:from>
    <xdr:to>
      <xdr:col>81</xdr:col>
      <xdr:colOff>95250</xdr:colOff>
      <xdr:row>62</xdr:row>
      <xdr:rowOff>42394</xdr:rowOff>
    </xdr:to>
    <xdr:sp macro="" textlink="">
      <xdr:nvSpPr>
        <xdr:cNvPr id="339" name="楕円 338"/>
        <xdr:cNvSpPr/>
      </xdr:nvSpPr>
      <xdr:spPr>
        <a:xfrm>
          <a:off x="169672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84321</xdr:rowOff>
    </xdr:from>
    <xdr:ext cx="762000" cy="259045"/>
    <xdr:sp macro="" textlink="">
      <xdr:nvSpPr>
        <xdr:cNvPr id="340" name="定員管理の状況該当値テキスト"/>
        <xdr:cNvSpPr txBox="1"/>
      </xdr:nvSpPr>
      <xdr:spPr>
        <a:xfrm>
          <a:off x="17106900" y="1054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92710</xdr:rowOff>
    </xdr:from>
    <xdr:to>
      <xdr:col>77</xdr:col>
      <xdr:colOff>95250</xdr:colOff>
      <xdr:row>62</xdr:row>
      <xdr:rowOff>22860</xdr:rowOff>
    </xdr:to>
    <xdr:sp macro="" textlink="">
      <xdr:nvSpPr>
        <xdr:cNvPr id="341" name="楕円 340"/>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42" name="テキスト ボックス 341"/>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152460</xdr:rowOff>
    </xdr:from>
    <xdr:to>
      <xdr:col>73</xdr:col>
      <xdr:colOff>44450</xdr:colOff>
      <xdr:row>62</xdr:row>
      <xdr:rowOff>82610</xdr:rowOff>
    </xdr:to>
    <xdr:sp macro="" textlink="">
      <xdr:nvSpPr>
        <xdr:cNvPr id="343" name="楕円 342"/>
        <xdr:cNvSpPr/>
      </xdr:nvSpPr>
      <xdr:spPr>
        <a:xfrm>
          <a:off x="152400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67387</xdr:rowOff>
    </xdr:from>
    <xdr:ext cx="762000" cy="259045"/>
    <xdr:sp macro="" textlink="">
      <xdr:nvSpPr>
        <xdr:cNvPr id="344" name="テキスト ボックス 343"/>
        <xdr:cNvSpPr txBox="1"/>
      </xdr:nvSpPr>
      <xdr:spPr>
        <a:xfrm>
          <a:off x="14909800" y="106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18929</xdr:rowOff>
    </xdr:from>
    <xdr:to>
      <xdr:col>68</xdr:col>
      <xdr:colOff>203200</xdr:colOff>
      <xdr:row>62</xdr:row>
      <xdr:rowOff>120529</xdr:rowOff>
    </xdr:to>
    <xdr:sp macro="" textlink="">
      <xdr:nvSpPr>
        <xdr:cNvPr id="345" name="楕円 344"/>
        <xdr:cNvSpPr/>
      </xdr:nvSpPr>
      <xdr:spPr>
        <a:xfrm>
          <a:off x="14351000" y="106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105306</xdr:rowOff>
    </xdr:from>
    <xdr:ext cx="762000" cy="259045"/>
    <xdr:sp macro="" textlink="">
      <xdr:nvSpPr>
        <xdr:cNvPr id="346" name="テキスト ボックス 345"/>
        <xdr:cNvSpPr txBox="1"/>
      </xdr:nvSpPr>
      <xdr:spPr>
        <a:xfrm>
          <a:off x="14020800" y="1073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47" name="楕円 346"/>
        <xdr:cNvSpPr/>
      </xdr:nvSpPr>
      <xdr:spPr>
        <a:xfrm>
          <a:off x="13462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48" name="テキスト ボックス 347"/>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地方債発行額の抑制や繰上償還の実施等により、実質公債費比率は着実に改善し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となったが、県内市町村平均や全国類似団体平均を大きく上回っている。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合併算定替えの終了、令和</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年度実施の国勢調査による人口減少の反映による普通交付税の縮減などにより、比率算定分母が年々縮小する見込みである。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比率の大幅な改善は見込めないことから、各年度で財政状況を勘案しながら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地方債の任意繰上償還を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引き続き行うとともに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、普通建設事業の精査や先送りにより、</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第</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期大仙市総合計画実施計画の期間内（</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R7</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）の市債発行額を元金償還額の</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以内に抑制し、着実に比率改善に努める。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66294</xdr:rowOff>
    </xdr:from>
    <xdr:to>
      <xdr:col>81</xdr:col>
      <xdr:colOff>44450</xdr:colOff>
      <xdr:row>44</xdr:row>
      <xdr:rowOff>1016</xdr:rowOff>
    </xdr:to>
    <xdr:cxnSp macro="">
      <xdr:nvCxnSpPr>
        <xdr:cNvPr id="380" name="直線コネクタ 379"/>
        <xdr:cNvCxnSpPr/>
      </xdr:nvCxnSpPr>
      <xdr:spPr>
        <a:xfrm flipV="1">
          <a:off x="16179800" y="743864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1016</xdr:rowOff>
    </xdr:from>
    <xdr:to>
      <xdr:col>77</xdr:col>
      <xdr:colOff>44450</xdr:colOff>
      <xdr:row>44</xdr:row>
      <xdr:rowOff>68580</xdr:rowOff>
    </xdr:to>
    <xdr:cxnSp macro="">
      <xdr:nvCxnSpPr>
        <xdr:cNvPr id="383" name="直線コネクタ 382"/>
        <xdr:cNvCxnSpPr/>
      </xdr:nvCxnSpPr>
      <xdr:spPr>
        <a:xfrm flipV="1">
          <a:off x="15290800" y="75448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68580</xdr:rowOff>
    </xdr:from>
    <xdr:to>
      <xdr:col>72</xdr:col>
      <xdr:colOff>203200</xdr:colOff>
      <xdr:row>45</xdr:row>
      <xdr:rowOff>3302</xdr:rowOff>
    </xdr:to>
    <xdr:cxnSp macro="">
      <xdr:nvCxnSpPr>
        <xdr:cNvPr id="386" name="直線コネクタ 385"/>
        <xdr:cNvCxnSpPr/>
      </xdr:nvCxnSpPr>
      <xdr:spPr>
        <a:xfrm flipV="1">
          <a:off x="14401800" y="76123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3302</xdr:rowOff>
    </xdr:from>
    <xdr:to>
      <xdr:col>68</xdr:col>
      <xdr:colOff>152400</xdr:colOff>
      <xdr:row>45</xdr:row>
      <xdr:rowOff>109474</xdr:rowOff>
    </xdr:to>
    <xdr:cxnSp macro="">
      <xdr:nvCxnSpPr>
        <xdr:cNvPr id="389" name="直線コネクタ 388"/>
        <xdr:cNvCxnSpPr/>
      </xdr:nvCxnSpPr>
      <xdr:spPr>
        <a:xfrm flipV="1">
          <a:off x="13512800" y="771855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15494</xdr:rowOff>
    </xdr:from>
    <xdr:to>
      <xdr:col>81</xdr:col>
      <xdr:colOff>95250</xdr:colOff>
      <xdr:row>43</xdr:row>
      <xdr:rowOff>117094</xdr:rowOff>
    </xdr:to>
    <xdr:sp macro="" textlink="">
      <xdr:nvSpPr>
        <xdr:cNvPr id="399" name="楕円 398"/>
        <xdr:cNvSpPr/>
      </xdr:nvSpPr>
      <xdr:spPr>
        <a:xfrm>
          <a:off x="16967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159021</xdr:rowOff>
    </xdr:from>
    <xdr:ext cx="762000" cy="259045"/>
    <xdr:sp macro="" textlink="">
      <xdr:nvSpPr>
        <xdr:cNvPr id="400" name="公債費負担の状況該当値テキスト"/>
        <xdr:cNvSpPr txBox="1"/>
      </xdr:nvSpPr>
      <xdr:spPr>
        <a:xfrm>
          <a:off x="17106900" y="735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121666</xdr:rowOff>
    </xdr:from>
    <xdr:to>
      <xdr:col>77</xdr:col>
      <xdr:colOff>95250</xdr:colOff>
      <xdr:row>44</xdr:row>
      <xdr:rowOff>51816</xdr:rowOff>
    </xdr:to>
    <xdr:sp macro="" textlink="">
      <xdr:nvSpPr>
        <xdr:cNvPr id="401" name="楕円 400"/>
        <xdr:cNvSpPr/>
      </xdr:nvSpPr>
      <xdr:spPr>
        <a:xfrm>
          <a:off x="16129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36593</xdr:rowOff>
    </xdr:from>
    <xdr:ext cx="736600" cy="259045"/>
    <xdr:sp macro="" textlink="">
      <xdr:nvSpPr>
        <xdr:cNvPr id="402" name="テキスト ボックス 401"/>
        <xdr:cNvSpPr txBox="1"/>
      </xdr:nvSpPr>
      <xdr:spPr>
        <a:xfrm>
          <a:off x="15798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3" name="楕円 402"/>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04" name="テキスト ボックス 403"/>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123952</xdr:rowOff>
    </xdr:from>
    <xdr:to>
      <xdr:col>68</xdr:col>
      <xdr:colOff>203200</xdr:colOff>
      <xdr:row>45</xdr:row>
      <xdr:rowOff>54102</xdr:rowOff>
    </xdr:to>
    <xdr:sp macro="" textlink="">
      <xdr:nvSpPr>
        <xdr:cNvPr id="405" name="楕円 404"/>
        <xdr:cNvSpPr/>
      </xdr:nvSpPr>
      <xdr:spPr>
        <a:xfrm>
          <a:off x="14351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38879</xdr:rowOff>
    </xdr:from>
    <xdr:ext cx="762000" cy="259045"/>
    <xdr:sp macro="" textlink="">
      <xdr:nvSpPr>
        <xdr:cNvPr id="406" name="テキスト ボックス 405"/>
        <xdr:cNvSpPr txBox="1"/>
      </xdr:nvSpPr>
      <xdr:spPr>
        <a:xfrm>
          <a:off x="14020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58674</xdr:rowOff>
    </xdr:from>
    <xdr:to>
      <xdr:col>64</xdr:col>
      <xdr:colOff>152400</xdr:colOff>
      <xdr:row>45</xdr:row>
      <xdr:rowOff>160274</xdr:rowOff>
    </xdr:to>
    <xdr:sp macro="" textlink="">
      <xdr:nvSpPr>
        <xdr:cNvPr id="407" name="楕円 406"/>
        <xdr:cNvSpPr/>
      </xdr:nvSpPr>
      <xdr:spPr>
        <a:xfrm>
          <a:off x="13462000" y="7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145051</xdr:rowOff>
    </xdr:from>
    <xdr:ext cx="762000" cy="259045"/>
    <xdr:sp macro="" textlink="">
      <xdr:nvSpPr>
        <xdr:cNvPr id="408" name="テキスト ボックス 407"/>
        <xdr:cNvSpPr txBox="1"/>
      </xdr:nvSpPr>
      <xdr:spPr>
        <a:xfrm>
          <a:off x="13131800" y="786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将来負担比率の分母は、</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普通交付税縮減による標準財政規模の縮小により、前年度比</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千</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百万円減となった。</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また、分子では市債残高の減少に伴う公債費の基準財政需要額算入見込額が約</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億円減少したものの、全会計市債残高や一部事務組合償還負担額、退職手当負担見込額など全てが減少したことから、比率算定分子が前年度比</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億円減となった。</a:t>
          </a:r>
          <a:r>
            <a:rPr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これにより、</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比率は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128.1%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と前年度から</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今後は普通交付税の合併算定替の</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終了</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により年々比率改善幅が縮小することから、引き続き地方債発行額の抑制と繰上償還を積極的に行い、地方債残高の圧縮に努めるほか、基金の積み増しを図るなど財政の健全化に努める。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13244</xdr:rowOff>
    </xdr:from>
    <xdr:to>
      <xdr:col>81</xdr:col>
      <xdr:colOff>44450</xdr:colOff>
      <xdr:row>22</xdr:row>
      <xdr:rowOff>90231</xdr:rowOff>
    </xdr:to>
    <xdr:cxnSp macro="">
      <xdr:nvCxnSpPr>
        <xdr:cNvPr id="444" name="直線コネクタ 443"/>
        <xdr:cNvCxnSpPr/>
      </xdr:nvCxnSpPr>
      <xdr:spPr>
        <a:xfrm flipV="1">
          <a:off x="16179800" y="3785144"/>
          <a:ext cx="8382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22437</xdr:rowOff>
    </xdr:from>
    <xdr:to>
      <xdr:col>77</xdr:col>
      <xdr:colOff>44450</xdr:colOff>
      <xdr:row>22</xdr:row>
      <xdr:rowOff>90231</xdr:rowOff>
    </xdr:to>
    <xdr:cxnSp macro="">
      <xdr:nvCxnSpPr>
        <xdr:cNvPr id="447" name="直線コネクタ 446"/>
        <xdr:cNvCxnSpPr/>
      </xdr:nvCxnSpPr>
      <xdr:spPr>
        <a:xfrm>
          <a:off x="15290800" y="3794337"/>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22437</xdr:rowOff>
    </xdr:from>
    <xdr:to>
      <xdr:col>72</xdr:col>
      <xdr:colOff>203200</xdr:colOff>
      <xdr:row>22</xdr:row>
      <xdr:rowOff>114360</xdr:rowOff>
    </xdr:to>
    <xdr:cxnSp macro="">
      <xdr:nvCxnSpPr>
        <xdr:cNvPr id="450" name="直線コネクタ 449"/>
        <xdr:cNvCxnSpPr/>
      </xdr:nvCxnSpPr>
      <xdr:spPr>
        <a:xfrm flipV="1">
          <a:off x="14401800" y="379433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114360</xdr:rowOff>
    </xdr:from>
    <xdr:to>
      <xdr:col>68</xdr:col>
      <xdr:colOff>152400</xdr:colOff>
      <xdr:row>23</xdr:row>
      <xdr:rowOff>57815</xdr:rowOff>
    </xdr:to>
    <xdr:cxnSp macro="">
      <xdr:nvCxnSpPr>
        <xdr:cNvPr id="453" name="直線コネクタ 452"/>
        <xdr:cNvCxnSpPr/>
      </xdr:nvCxnSpPr>
      <xdr:spPr>
        <a:xfrm flipV="1">
          <a:off x="13512800" y="388626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133894</xdr:rowOff>
    </xdr:from>
    <xdr:to>
      <xdr:col>81</xdr:col>
      <xdr:colOff>95250</xdr:colOff>
      <xdr:row>22</xdr:row>
      <xdr:rowOff>64044</xdr:rowOff>
    </xdr:to>
    <xdr:sp macro="" textlink="">
      <xdr:nvSpPr>
        <xdr:cNvPr id="463" name="楕円 462"/>
        <xdr:cNvSpPr/>
      </xdr:nvSpPr>
      <xdr:spPr>
        <a:xfrm>
          <a:off x="16967200" y="3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105971</xdr:rowOff>
    </xdr:from>
    <xdr:ext cx="762000" cy="259045"/>
    <xdr:sp macro="" textlink="">
      <xdr:nvSpPr>
        <xdr:cNvPr id="464" name="将来負担の状況該当値テキスト"/>
        <xdr:cNvSpPr txBox="1"/>
      </xdr:nvSpPr>
      <xdr:spPr>
        <a:xfrm>
          <a:off x="17106900" y="370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39431</xdr:rowOff>
    </xdr:from>
    <xdr:to>
      <xdr:col>77</xdr:col>
      <xdr:colOff>95250</xdr:colOff>
      <xdr:row>22</xdr:row>
      <xdr:rowOff>141031</xdr:rowOff>
    </xdr:to>
    <xdr:sp macro="" textlink="">
      <xdr:nvSpPr>
        <xdr:cNvPr id="465" name="楕円 464"/>
        <xdr:cNvSpPr/>
      </xdr:nvSpPr>
      <xdr:spPr>
        <a:xfrm>
          <a:off x="16129000" y="38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125808</xdr:rowOff>
    </xdr:from>
    <xdr:ext cx="736600" cy="259045"/>
    <xdr:sp macro="" textlink="">
      <xdr:nvSpPr>
        <xdr:cNvPr id="466" name="テキスト ボックス 465"/>
        <xdr:cNvSpPr txBox="1"/>
      </xdr:nvSpPr>
      <xdr:spPr>
        <a:xfrm>
          <a:off x="15798800" y="389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143087</xdr:rowOff>
    </xdr:from>
    <xdr:to>
      <xdr:col>73</xdr:col>
      <xdr:colOff>44450</xdr:colOff>
      <xdr:row>22</xdr:row>
      <xdr:rowOff>73237</xdr:rowOff>
    </xdr:to>
    <xdr:sp macro="" textlink="">
      <xdr:nvSpPr>
        <xdr:cNvPr id="467" name="楕円 466"/>
        <xdr:cNvSpPr/>
      </xdr:nvSpPr>
      <xdr:spPr>
        <a:xfrm>
          <a:off x="15240000" y="374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58014</xdr:rowOff>
    </xdr:from>
    <xdr:ext cx="762000" cy="259045"/>
    <xdr:sp macro="" textlink="">
      <xdr:nvSpPr>
        <xdr:cNvPr id="468" name="テキスト ボックス 467"/>
        <xdr:cNvSpPr txBox="1"/>
      </xdr:nvSpPr>
      <xdr:spPr>
        <a:xfrm>
          <a:off x="14909800" y="382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63560</xdr:rowOff>
    </xdr:from>
    <xdr:to>
      <xdr:col>68</xdr:col>
      <xdr:colOff>203200</xdr:colOff>
      <xdr:row>22</xdr:row>
      <xdr:rowOff>165160</xdr:rowOff>
    </xdr:to>
    <xdr:sp macro="" textlink="">
      <xdr:nvSpPr>
        <xdr:cNvPr id="469" name="楕円 468"/>
        <xdr:cNvSpPr/>
      </xdr:nvSpPr>
      <xdr:spPr>
        <a:xfrm>
          <a:off x="14351000" y="383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149937</xdr:rowOff>
    </xdr:from>
    <xdr:ext cx="762000" cy="259045"/>
    <xdr:sp macro="" textlink="">
      <xdr:nvSpPr>
        <xdr:cNvPr id="470" name="テキスト ボックス 469"/>
        <xdr:cNvSpPr txBox="1"/>
      </xdr:nvSpPr>
      <xdr:spPr>
        <a:xfrm>
          <a:off x="14020800" y="392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7015</xdr:rowOff>
    </xdr:from>
    <xdr:to>
      <xdr:col>64</xdr:col>
      <xdr:colOff>152400</xdr:colOff>
      <xdr:row>23</xdr:row>
      <xdr:rowOff>108615</xdr:rowOff>
    </xdr:to>
    <xdr:sp macro="" textlink="">
      <xdr:nvSpPr>
        <xdr:cNvPr id="471" name="楕円 470"/>
        <xdr:cNvSpPr/>
      </xdr:nvSpPr>
      <xdr:spPr>
        <a:xfrm>
          <a:off x="13462000" y="395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93392</xdr:rowOff>
    </xdr:from>
    <xdr:ext cx="762000" cy="259045"/>
    <xdr:sp macro="" textlink="">
      <xdr:nvSpPr>
        <xdr:cNvPr id="472" name="テキスト ボックス 471"/>
        <xdr:cNvSpPr txBox="1"/>
      </xdr:nvSpPr>
      <xdr:spPr>
        <a:xfrm>
          <a:off x="13131800" y="40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81,748
81,493
866.79
49,436,737
48,054,733
1,269,445
28,346,381
55,242,489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職員数の</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減のほか、時間外勤務手当の</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減や退職手当の組合負担金</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額</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比率は前年度から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ﾎﾟｲﾝﾄ低下した。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今後は再任用職員の増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のほか、会計年度任用職員制度導入による人件費の増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が見込まれるため、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大仙市第</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次定員適正化計画に基づく定員管理の適正化に努め、人件費の抑制に努める。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69850</xdr:rowOff>
    </xdr:to>
    <xdr:cxnSp macro="">
      <xdr:nvCxnSpPr>
        <xdr:cNvPr id="66" name="直線コネクタ 65"/>
        <xdr:cNvCxnSpPr/>
      </xdr:nvCxnSpPr>
      <xdr:spPr>
        <a:xfrm flipV="1">
          <a:off x="3987800" y="6047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130810</xdr:rowOff>
    </xdr:to>
    <xdr:cxnSp macro="">
      <xdr:nvCxnSpPr>
        <xdr:cNvPr id="69" name="直線コネクタ 68"/>
        <xdr:cNvCxnSpPr/>
      </xdr:nvCxnSpPr>
      <xdr:spPr>
        <a:xfrm flipV="1">
          <a:off x="3098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130810</xdr:rowOff>
    </xdr:to>
    <xdr:cxnSp macro="">
      <xdr:nvCxnSpPr>
        <xdr:cNvPr id="72" name="直線コネクタ 71"/>
        <xdr:cNvCxnSpPr/>
      </xdr:nvCxnSpPr>
      <xdr:spPr>
        <a:xfrm>
          <a:off x="2209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100330</xdr:rowOff>
    </xdr:to>
    <xdr:cxnSp macro="">
      <xdr:nvCxnSpPr>
        <xdr:cNvPr id="75" name="直線コネクタ 74"/>
        <xdr:cNvCxnSpPr/>
      </xdr:nvCxnSpPr>
      <xdr:spPr>
        <a:xfrm>
          <a:off x="1320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物件費は、花火産業構想に基づく</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「はなび・アム」開館に伴う経費や、維持管理経費の増により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ポイント上昇したが、類似団体平均値を下回っている。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今後は、各地区に点在する公共施設の利用形態を勘案しながら、管理手法等を総合的に見直した上で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施設の統廃合を推進し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、物件費の抑制を図る。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また、会計年度任用職員制度の導入により、大幅な減少を見込んでいる。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161290</xdr:rowOff>
    </xdr:to>
    <xdr:cxnSp macro="">
      <xdr:nvCxnSpPr>
        <xdr:cNvPr id="127" name="直線コネクタ 126"/>
        <xdr:cNvCxnSpPr/>
      </xdr:nvCxnSpPr>
      <xdr:spPr>
        <a:xfrm>
          <a:off x="15671800" y="2710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138430</xdr:rowOff>
    </xdr:to>
    <xdr:cxnSp macro="">
      <xdr:nvCxnSpPr>
        <xdr:cNvPr id="130" name="直線コネクタ 129"/>
        <xdr:cNvCxnSpPr/>
      </xdr:nvCxnSpPr>
      <xdr:spPr>
        <a:xfrm>
          <a:off x="14782800" y="2633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62230</xdr:rowOff>
    </xdr:to>
    <xdr:cxnSp macro="">
      <xdr:nvCxnSpPr>
        <xdr:cNvPr id="133" name="直線コネクタ 132"/>
        <xdr:cNvCxnSpPr/>
      </xdr:nvCxnSpPr>
      <xdr:spPr>
        <a:xfrm>
          <a:off x="13893800" y="260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54610</xdr:rowOff>
    </xdr:to>
    <xdr:cxnSp macro="">
      <xdr:nvCxnSpPr>
        <xdr:cNvPr id="136" name="直線コネクタ 135"/>
        <xdr:cNvCxnSpPr/>
      </xdr:nvCxnSpPr>
      <xdr:spPr>
        <a:xfrm flipV="1">
          <a:off x="13004800" y="260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6" name="楕円 145"/>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7"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8" name="楕円 147"/>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9" name="テキスト ボックス 148"/>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50" name="楕円 149"/>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51" name="テキスト ボックス 150"/>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54" name="楕円 153"/>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55" name="テキスト ボックス 154"/>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扶助費については、生活保護世帯の増加や障害福祉サービス事業の拡充のほか、市単独の医療給付費の拡充により、これまで増加傾向にあった。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年度においては、障害児デイサービス事業や保育所利用児童数の増に伴う保育料支援費が増となった事などにより、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ﾎﾟｲﾝﾄ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人口減少に伴い児童手当や障害福祉サービス等の受給者も減少が見込まれるが、普通会計の決算規模も年々縮小することから、国の新たな扶助制度が構築されない限りは同水準で推移すると見込まれるが、市単独の扶助制度の見直しによる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39370</xdr:rowOff>
    </xdr:from>
    <xdr:to>
      <xdr:col>24</xdr:col>
      <xdr:colOff>25400</xdr:colOff>
      <xdr:row>53</xdr:row>
      <xdr:rowOff>100330</xdr:rowOff>
    </xdr:to>
    <xdr:cxnSp macro="">
      <xdr:nvCxnSpPr>
        <xdr:cNvPr id="188" name="直線コネクタ 187"/>
        <xdr:cNvCxnSpPr/>
      </xdr:nvCxnSpPr>
      <xdr:spPr>
        <a:xfrm>
          <a:off x="3987800" y="9126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39370</xdr:rowOff>
    </xdr:from>
    <xdr:to>
      <xdr:col>19</xdr:col>
      <xdr:colOff>187325</xdr:colOff>
      <xdr:row>53</xdr:row>
      <xdr:rowOff>92710</xdr:rowOff>
    </xdr:to>
    <xdr:cxnSp macro="">
      <xdr:nvCxnSpPr>
        <xdr:cNvPr id="191" name="直線コネクタ 190"/>
        <xdr:cNvCxnSpPr/>
      </xdr:nvCxnSpPr>
      <xdr:spPr>
        <a:xfrm flipV="1">
          <a:off x="3098800" y="912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54610</xdr:rowOff>
    </xdr:from>
    <xdr:to>
      <xdr:col>15</xdr:col>
      <xdr:colOff>98425</xdr:colOff>
      <xdr:row>53</xdr:row>
      <xdr:rowOff>92710</xdr:rowOff>
    </xdr:to>
    <xdr:cxnSp macro="">
      <xdr:nvCxnSpPr>
        <xdr:cNvPr id="194" name="直線コネクタ 193"/>
        <xdr:cNvCxnSpPr/>
      </xdr:nvCxnSpPr>
      <xdr:spPr>
        <a:xfrm>
          <a:off x="2209800" y="9141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54610</xdr:rowOff>
    </xdr:from>
    <xdr:to>
      <xdr:col>11</xdr:col>
      <xdr:colOff>9525</xdr:colOff>
      <xdr:row>53</xdr:row>
      <xdr:rowOff>62230</xdr:rowOff>
    </xdr:to>
    <xdr:cxnSp macro="">
      <xdr:nvCxnSpPr>
        <xdr:cNvPr id="197" name="直線コネクタ 196"/>
        <xdr:cNvCxnSpPr/>
      </xdr:nvCxnSpPr>
      <xdr:spPr>
        <a:xfrm flipV="1">
          <a:off x="1320800" y="914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49530</xdr:rowOff>
    </xdr:from>
    <xdr:to>
      <xdr:col>24</xdr:col>
      <xdr:colOff>76200</xdr:colOff>
      <xdr:row>53</xdr:row>
      <xdr:rowOff>151130</xdr:rowOff>
    </xdr:to>
    <xdr:sp macro="" textlink="">
      <xdr:nvSpPr>
        <xdr:cNvPr id="207" name="楕円 206"/>
        <xdr:cNvSpPr/>
      </xdr:nvSpPr>
      <xdr:spPr>
        <a:xfrm>
          <a:off x="47752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129557</xdr:rowOff>
    </xdr:from>
    <xdr:ext cx="762000" cy="259045"/>
    <xdr:sp macro="" textlink="">
      <xdr:nvSpPr>
        <xdr:cNvPr id="208" name="扶助費該当値テキスト"/>
        <xdr:cNvSpPr txBox="1"/>
      </xdr:nvSpPr>
      <xdr:spPr>
        <a:xfrm>
          <a:off x="4914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160020</xdr:rowOff>
    </xdr:from>
    <xdr:to>
      <xdr:col>20</xdr:col>
      <xdr:colOff>38100</xdr:colOff>
      <xdr:row>53</xdr:row>
      <xdr:rowOff>90170</xdr:rowOff>
    </xdr:to>
    <xdr:sp macro="" textlink="">
      <xdr:nvSpPr>
        <xdr:cNvPr id="209" name="楕円 208"/>
        <xdr:cNvSpPr/>
      </xdr:nvSpPr>
      <xdr:spPr>
        <a:xfrm>
          <a:off x="3937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100347</xdr:rowOff>
    </xdr:from>
    <xdr:ext cx="736600" cy="259045"/>
    <xdr:sp macro="" textlink="">
      <xdr:nvSpPr>
        <xdr:cNvPr id="210" name="テキスト ボックス 209"/>
        <xdr:cNvSpPr txBox="1"/>
      </xdr:nvSpPr>
      <xdr:spPr>
        <a:xfrm>
          <a:off x="3606800" y="884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41910</xdr:rowOff>
    </xdr:from>
    <xdr:to>
      <xdr:col>15</xdr:col>
      <xdr:colOff>149225</xdr:colOff>
      <xdr:row>53</xdr:row>
      <xdr:rowOff>143510</xdr:rowOff>
    </xdr:to>
    <xdr:sp macro="" textlink="">
      <xdr:nvSpPr>
        <xdr:cNvPr id="211" name="楕円 210"/>
        <xdr:cNvSpPr/>
      </xdr:nvSpPr>
      <xdr:spPr>
        <a:xfrm>
          <a:off x="3048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153687</xdr:rowOff>
    </xdr:from>
    <xdr:ext cx="762000" cy="259045"/>
    <xdr:sp macro="" textlink="">
      <xdr:nvSpPr>
        <xdr:cNvPr id="212" name="テキスト ボックス 211"/>
        <xdr:cNvSpPr txBox="1"/>
      </xdr:nvSpPr>
      <xdr:spPr>
        <a:xfrm>
          <a:off x="2717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3810</xdr:rowOff>
    </xdr:from>
    <xdr:to>
      <xdr:col>11</xdr:col>
      <xdr:colOff>60325</xdr:colOff>
      <xdr:row>53</xdr:row>
      <xdr:rowOff>105410</xdr:rowOff>
    </xdr:to>
    <xdr:sp macro="" textlink="">
      <xdr:nvSpPr>
        <xdr:cNvPr id="213" name="楕円 212"/>
        <xdr:cNvSpPr/>
      </xdr:nvSpPr>
      <xdr:spPr>
        <a:xfrm>
          <a:off x="2159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115587</xdr:rowOff>
    </xdr:from>
    <xdr:ext cx="762000" cy="259045"/>
    <xdr:sp macro="" textlink="">
      <xdr:nvSpPr>
        <xdr:cNvPr id="214" name="テキスト ボックス 213"/>
        <xdr:cNvSpPr txBox="1"/>
      </xdr:nvSpPr>
      <xdr:spPr>
        <a:xfrm>
          <a:off x="1828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xdr:rowOff>
    </xdr:from>
    <xdr:to>
      <xdr:col>6</xdr:col>
      <xdr:colOff>171450</xdr:colOff>
      <xdr:row>53</xdr:row>
      <xdr:rowOff>113030</xdr:rowOff>
    </xdr:to>
    <xdr:sp macro="" textlink="">
      <xdr:nvSpPr>
        <xdr:cNvPr id="215" name="楕円 214"/>
        <xdr:cNvSpPr/>
      </xdr:nvSpPr>
      <xdr:spPr>
        <a:xfrm>
          <a:off x="1270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123207</xdr:rowOff>
    </xdr:from>
    <xdr:ext cx="762000" cy="259045"/>
    <xdr:sp macro="" textlink="">
      <xdr:nvSpPr>
        <xdr:cNvPr id="216" name="テキスト ボックス 215"/>
        <xdr:cNvSpPr txBox="1"/>
      </xdr:nvSpPr>
      <xdr:spPr>
        <a:xfrm>
          <a:off x="939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繰出金については、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が法適用会計へ移行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より補助費等へ性質区分変更されたため、歳出充当一般財源が減少した。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維持補修費については、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降雪が少なかったため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除雪対策費が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前年度と比較し大きく減少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その他全体の比率は前年度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公共施設の老朽化対策に係る維持補修費が年々増加しているため、大仙市公共施設等総合管理計画に基づき、施設の統廃合を早期に進める。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144962</xdr:rowOff>
    </xdr:from>
    <xdr:to>
      <xdr:col>82</xdr:col>
      <xdr:colOff>107950</xdr:colOff>
      <xdr:row>58</xdr:row>
      <xdr:rowOff>68217</xdr:rowOff>
    </xdr:to>
    <xdr:cxnSp macro="">
      <xdr:nvCxnSpPr>
        <xdr:cNvPr id="251" name="直線コネクタ 250"/>
        <xdr:cNvCxnSpPr/>
      </xdr:nvCxnSpPr>
      <xdr:spPr>
        <a:xfrm flipV="1">
          <a:off x="15671800" y="9574712"/>
          <a:ext cx="838200" cy="4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55154</xdr:rowOff>
    </xdr:from>
    <xdr:to>
      <xdr:col>78</xdr:col>
      <xdr:colOff>69850</xdr:colOff>
      <xdr:row>58</xdr:row>
      <xdr:rowOff>68217</xdr:rowOff>
    </xdr:to>
    <xdr:cxnSp macro="">
      <xdr:nvCxnSpPr>
        <xdr:cNvPr id="254" name="直線コネクタ 253"/>
        <xdr:cNvCxnSpPr/>
      </xdr:nvCxnSpPr>
      <xdr:spPr>
        <a:xfrm>
          <a:off x="14782800" y="99992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148227</xdr:rowOff>
    </xdr:from>
    <xdr:to>
      <xdr:col>73</xdr:col>
      <xdr:colOff>180975</xdr:colOff>
      <xdr:row>58</xdr:row>
      <xdr:rowOff>55154</xdr:rowOff>
    </xdr:to>
    <xdr:cxnSp macro="">
      <xdr:nvCxnSpPr>
        <xdr:cNvPr id="257" name="直線コネクタ 256"/>
        <xdr:cNvCxnSpPr/>
      </xdr:nvCxnSpPr>
      <xdr:spPr>
        <a:xfrm>
          <a:off x="13893800" y="992087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57</xdr:row>
      <xdr:rowOff>148227</xdr:rowOff>
    </xdr:to>
    <xdr:cxnSp macro="">
      <xdr:nvCxnSpPr>
        <xdr:cNvPr id="260" name="直線コネクタ 259"/>
        <xdr:cNvCxnSpPr/>
      </xdr:nvCxnSpPr>
      <xdr:spPr>
        <a:xfrm>
          <a:off x="13004800" y="99078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94162</xdr:rowOff>
    </xdr:from>
    <xdr:to>
      <xdr:col>82</xdr:col>
      <xdr:colOff>158750</xdr:colOff>
      <xdr:row>56</xdr:row>
      <xdr:rowOff>24312</xdr:rowOff>
    </xdr:to>
    <xdr:sp macro="" textlink="">
      <xdr:nvSpPr>
        <xdr:cNvPr id="270" name="楕円 269"/>
        <xdr:cNvSpPr/>
      </xdr:nvSpPr>
      <xdr:spPr>
        <a:xfrm>
          <a:off x="164592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110689</xdr:rowOff>
    </xdr:from>
    <xdr:ext cx="762000" cy="259045"/>
    <xdr:sp macro="" textlink="">
      <xdr:nvSpPr>
        <xdr:cNvPr id="271" name="その他該当値テキスト"/>
        <xdr:cNvSpPr txBox="1"/>
      </xdr:nvSpPr>
      <xdr:spPr>
        <a:xfrm>
          <a:off x="16598900" y="936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17417</xdr:rowOff>
    </xdr:from>
    <xdr:to>
      <xdr:col>78</xdr:col>
      <xdr:colOff>120650</xdr:colOff>
      <xdr:row>58</xdr:row>
      <xdr:rowOff>119017</xdr:rowOff>
    </xdr:to>
    <xdr:sp macro="" textlink="">
      <xdr:nvSpPr>
        <xdr:cNvPr id="272" name="楕円 271"/>
        <xdr:cNvSpPr/>
      </xdr:nvSpPr>
      <xdr:spPr>
        <a:xfrm>
          <a:off x="15621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103794</xdr:rowOff>
    </xdr:from>
    <xdr:ext cx="736600" cy="259045"/>
    <xdr:sp macro="" textlink="">
      <xdr:nvSpPr>
        <xdr:cNvPr id="273" name="テキスト ボックス 272"/>
        <xdr:cNvSpPr txBox="1"/>
      </xdr:nvSpPr>
      <xdr:spPr>
        <a:xfrm>
          <a:off x="15290800" y="10047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4354</xdr:rowOff>
    </xdr:from>
    <xdr:to>
      <xdr:col>74</xdr:col>
      <xdr:colOff>31750</xdr:colOff>
      <xdr:row>58</xdr:row>
      <xdr:rowOff>105954</xdr:rowOff>
    </xdr:to>
    <xdr:sp macro="" textlink="">
      <xdr:nvSpPr>
        <xdr:cNvPr id="274" name="楕円 273"/>
        <xdr:cNvSpPr/>
      </xdr:nvSpPr>
      <xdr:spPr>
        <a:xfrm>
          <a:off x="147320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90731</xdr:rowOff>
    </xdr:from>
    <xdr:ext cx="762000" cy="259045"/>
    <xdr:sp macro="" textlink="">
      <xdr:nvSpPr>
        <xdr:cNvPr id="275" name="テキスト ボックス 274"/>
        <xdr:cNvSpPr txBox="1"/>
      </xdr:nvSpPr>
      <xdr:spPr>
        <a:xfrm>
          <a:off x="14401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97427</xdr:rowOff>
    </xdr:from>
    <xdr:to>
      <xdr:col>69</xdr:col>
      <xdr:colOff>142875</xdr:colOff>
      <xdr:row>58</xdr:row>
      <xdr:rowOff>27577</xdr:rowOff>
    </xdr:to>
    <xdr:sp macro="" textlink="">
      <xdr:nvSpPr>
        <xdr:cNvPr id="276" name="楕円 275"/>
        <xdr:cNvSpPr/>
      </xdr:nvSpPr>
      <xdr:spPr>
        <a:xfrm>
          <a:off x="13843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12354</xdr:rowOff>
    </xdr:from>
    <xdr:ext cx="762000" cy="259045"/>
    <xdr:sp macro="" textlink="">
      <xdr:nvSpPr>
        <xdr:cNvPr id="277" name="テキスト ボックス 276"/>
        <xdr:cNvSpPr txBox="1"/>
      </xdr:nvSpPr>
      <xdr:spPr>
        <a:xfrm>
          <a:off x="13512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78" name="楕円 277"/>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79" name="テキスト ボックス 278"/>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当市は、消防・斎場・介護・清掃等の広域運営費について、一部事務組合へ負担しているため、補助費等が他団体より大きくなる傾向にある。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補助費等については、下水道事業が法適用会計へ移行したことにより</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繰出金から</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補助費等へ性質区分変更されたため、歳出充当一般財源が</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大幅に増加</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したことから、比率は前年度</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4.9</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ポイント上昇し、類似団体平均値との差が拡大した</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一部事務組合への負担金や保育所施設型給付費が経常経費の大部分を占めているが、農業及び商工業振興や地域活性化に係る各種</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市単独補助金が財政を逼迫する要因にもなっているため、今後は市単独補助金の目的・必要性・効果等を勘案し一層の縮減を図る。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41275</xdr:rowOff>
    </xdr:from>
    <xdr:to>
      <xdr:col>82</xdr:col>
      <xdr:colOff>107950</xdr:colOff>
      <xdr:row>40</xdr:row>
      <xdr:rowOff>149860</xdr:rowOff>
    </xdr:to>
    <xdr:cxnSp macro="">
      <xdr:nvCxnSpPr>
        <xdr:cNvPr id="307" name="直線コネクタ 306"/>
        <xdr:cNvCxnSpPr/>
      </xdr:nvCxnSpPr>
      <xdr:spPr>
        <a:xfrm>
          <a:off x="15671800" y="6727825"/>
          <a:ext cx="8382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41275</xdr:rowOff>
    </xdr:from>
    <xdr:to>
      <xdr:col>78</xdr:col>
      <xdr:colOff>69850</xdr:colOff>
      <xdr:row>39</xdr:row>
      <xdr:rowOff>46990</xdr:rowOff>
    </xdr:to>
    <xdr:cxnSp macro="">
      <xdr:nvCxnSpPr>
        <xdr:cNvPr id="310" name="直線コネクタ 309"/>
        <xdr:cNvCxnSpPr/>
      </xdr:nvCxnSpPr>
      <xdr:spPr>
        <a:xfrm flipV="1">
          <a:off x="14782800" y="67278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41275</xdr:rowOff>
    </xdr:from>
    <xdr:to>
      <xdr:col>73</xdr:col>
      <xdr:colOff>180975</xdr:colOff>
      <xdr:row>39</xdr:row>
      <xdr:rowOff>46990</xdr:rowOff>
    </xdr:to>
    <xdr:cxnSp macro="">
      <xdr:nvCxnSpPr>
        <xdr:cNvPr id="313" name="直線コネクタ 312"/>
        <xdr:cNvCxnSpPr/>
      </xdr:nvCxnSpPr>
      <xdr:spPr>
        <a:xfrm>
          <a:off x="13893800" y="67278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144145</xdr:rowOff>
    </xdr:from>
    <xdr:to>
      <xdr:col>69</xdr:col>
      <xdr:colOff>92075</xdr:colOff>
      <xdr:row>39</xdr:row>
      <xdr:rowOff>41275</xdr:rowOff>
    </xdr:to>
    <xdr:cxnSp macro="">
      <xdr:nvCxnSpPr>
        <xdr:cNvPr id="316" name="直線コネクタ 315"/>
        <xdr:cNvCxnSpPr/>
      </xdr:nvCxnSpPr>
      <xdr:spPr>
        <a:xfrm>
          <a:off x="13004800" y="66592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99060</xdr:rowOff>
    </xdr:from>
    <xdr:to>
      <xdr:col>82</xdr:col>
      <xdr:colOff>158750</xdr:colOff>
      <xdr:row>41</xdr:row>
      <xdr:rowOff>29210</xdr:rowOff>
    </xdr:to>
    <xdr:sp macro="" textlink="">
      <xdr:nvSpPr>
        <xdr:cNvPr id="326" name="楕円 325"/>
        <xdr:cNvSpPr/>
      </xdr:nvSpPr>
      <xdr:spPr>
        <a:xfrm>
          <a:off x="16459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7637</xdr:rowOff>
    </xdr:from>
    <xdr:ext cx="762000" cy="259045"/>
    <xdr:sp macro="" textlink="">
      <xdr:nvSpPr>
        <xdr:cNvPr id="327" name="補助費等該当値テキスト"/>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161925</xdr:rowOff>
    </xdr:from>
    <xdr:to>
      <xdr:col>78</xdr:col>
      <xdr:colOff>120650</xdr:colOff>
      <xdr:row>39</xdr:row>
      <xdr:rowOff>92075</xdr:rowOff>
    </xdr:to>
    <xdr:sp macro="" textlink="">
      <xdr:nvSpPr>
        <xdr:cNvPr id="328" name="楕円 327"/>
        <xdr:cNvSpPr/>
      </xdr:nvSpPr>
      <xdr:spPr>
        <a:xfrm>
          <a:off x="15621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76852</xdr:rowOff>
    </xdr:from>
    <xdr:ext cx="736600" cy="259045"/>
    <xdr:sp macro="" textlink="">
      <xdr:nvSpPr>
        <xdr:cNvPr id="329" name="テキスト ボックス 328"/>
        <xdr:cNvSpPr txBox="1"/>
      </xdr:nvSpPr>
      <xdr:spPr>
        <a:xfrm>
          <a:off x="15290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30" name="楕円 329"/>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31" name="テキスト ボックス 330"/>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161925</xdr:rowOff>
    </xdr:from>
    <xdr:to>
      <xdr:col>69</xdr:col>
      <xdr:colOff>142875</xdr:colOff>
      <xdr:row>39</xdr:row>
      <xdr:rowOff>92075</xdr:rowOff>
    </xdr:to>
    <xdr:sp macro="" textlink="">
      <xdr:nvSpPr>
        <xdr:cNvPr id="332" name="楕円 331"/>
        <xdr:cNvSpPr/>
      </xdr:nvSpPr>
      <xdr:spPr>
        <a:xfrm>
          <a:off x="13843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76852</xdr:rowOff>
    </xdr:from>
    <xdr:ext cx="762000" cy="259045"/>
    <xdr:sp macro="" textlink="">
      <xdr:nvSpPr>
        <xdr:cNvPr id="333" name="テキスト ボックス 332"/>
        <xdr:cNvSpPr txBox="1"/>
      </xdr:nvSpPr>
      <xdr:spPr>
        <a:xfrm>
          <a:off x="13512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93345</xdr:rowOff>
    </xdr:from>
    <xdr:to>
      <xdr:col>65</xdr:col>
      <xdr:colOff>53975</xdr:colOff>
      <xdr:row>39</xdr:row>
      <xdr:rowOff>23495</xdr:rowOff>
    </xdr:to>
    <xdr:sp macro="" textlink="">
      <xdr:nvSpPr>
        <xdr:cNvPr id="334" name="楕円 333"/>
        <xdr:cNvSpPr/>
      </xdr:nvSpPr>
      <xdr:spPr>
        <a:xfrm>
          <a:off x="12954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8272</xdr:rowOff>
    </xdr:from>
    <xdr:ext cx="762000" cy="259045"/>
    <xdr:sp macro="" textlink="">
      <xdr:nvSpPr>
        <xdr:cNvPr id="335" name="テキスト ボックス 334"/>
        <xdr:cNvSpPr txBox="1"/>
      </xdr:nvSpPr>
      <xdr:spPr>
        <a:xfrm>
          <a:off x="126238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任意の繰上償還を実施しなかったことなどにより、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分子となる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経常経費充当一般財源等が前年度より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166,128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、分母となる経常一般財源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423,062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の大きな変動はなく、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の低下にとどまった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第</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大仙市総合計画の実施計画の見直し等による市債発行額の抑制や任意繰上償還を行っているが、今後も市債償還額の大幅な減少は見込めないため、低利な地方債への借換を積極的に行うとともに、市債発行額の抑制を図り、着実に公債費の縮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154758</xdr:rowOff>
    </xdr:from>
    <xdr:to>
      <xdr:col>24</xdr:col>
      <xdr:colOff>25400</xdr:colOff>
      <xdr:row>77</xdr:row>
      <xdr:rowOff>167821</xdr:rowOff>
    </xdr:to>
    <xdr:cxnSp macro="">
      <xdr:nvCxnSpPr>
        <xdr:cNvPr id="370" name="直線コネクタ 369"/>
        <xdr:cNvCxnSpPr/>
      </xdr:nvCxnSpPr>
      <xdr:spPr>
        <a:xfrm flipV="1">
          <a:off x="3987800" y="133564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154758</xdr:rowOff>
    </xdr:from>
    <xdr:to>
      <xdr:col>19</xdr:col>
      <xdr:colOff>187325</xdr:colOff>
      <xdr:row>77</xdr:row>
      <xdr:rowOff>167821</xdr:rowOff>
    </xdr:to>
    <xdr:cxnSp macro="">
      <xdr:nvCxnSpPr>
        <xdr:cNvPr id="373" name="直線コネクタ 372"/>
        <xdr:cNvCxnSpPr/>
      </xdr:nvCxnSpPr>
      <xdr:spPr>
        <a:xfrm>
          <a:off x="3098800" y="133564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135164</xdr:rowOff>
    </xdr:from>
    <xdr:to>
      <xdr:col>15</xdr:col>
      <xdr:colOff>98425</xdr:colOff>
      <xdr:row>77</xdr:row>
      <xdr:rowOff>154758</xdr:rowOff>
    </xdr:to>
    <xdr:cxnSp macro="">
      <xdr:nvCxnSpPr>
        <xdr:cNvPr id="376" name="直線コネクタ 375"/>
        <xdr:cNvCxnSpPr/>
      </xdr:nvCxnSpPr>
      <xdr:spPr>
        <a:xfrm>
          <a:off x="2209800" y="133368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135164</xdr:rowOff>
    </xdr:from>
    <xdr:to>
      <xdr:col>11</xdr:col>
      <xdr:colOff>9525</xdr:colOff>
      <xdr:row>78</xdr:row>
      <xdr:rowOff>9434</xdr:rowOff>
    </xdr:to>
    <xdr:cxnSp macro="">
      <xdr:nvCxnSpPr>
        <xdr:cNvPr id="379" name="直線コネクタ 378"/>
        <xdr:cNvCxnSpPr/>
      </xdr:nvCxnSpPr>
      <xdr:spPr>
        <a:xfrm flipV="1">
          <a:off x="1320800" y="133368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103958</xdr:rowOff>
    </xdr:from>
    <xdr:to>
      <xdr:col>24</xdr:col>
      <xdr:colOff>76200</xdr:colOff>
      <xdr:row>78</xdr:row>
      <xdr:rowOff>34108</xdr:rowOff>
    </xdr:to>
    <xdr:sp macro="" textlink="">
      <xdr:nvSpPr>
        <xdr:cNvPr id="389" name="楕円 388"/>
        <xdr:cNvSpPr/>
      </xdr:nvSpPr>
      <xdr:spPr>
        <a:xfrm>
          <a:off x="4775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76035</xdr:rowOff>
    </xdr:from>
    <xdr:ext cx="762000" cy="259045"/>
    <xdr:sp macro="" textlink="">
      <xdr:nvSpPr>
        <xdr:cNvPr id="390" name="公債費該当値テキスト"/>
        <xdr:cNvSpPr txBox="1"/>
      </xdr:nvSpPr>
      <xdr:spPr>
        <a:xfrm>
          <a:off x="4914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117021</xdr:rowOff>
    </xdr:from>
    <xdr:to>
      <xdr:col>20</xdr:col>
      <xdr:colOff>38100</xdr:colOff>
      <xdr:row>78</xdr:row>
      <xdr:rowOff>47171</xdr:rowOff>
    </xdr:to>
    <xdr:sp macro="" textlink="">
      <xdr:nvSpPr>
        <xdr:cNvPr id="391" name="楕円 390"/>
        <xdr:cNvSpPr/>
      </xdr:nvSpPr>
      <xdr:spPr>
        <a:xfrm>
          <a:off x="3937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31948</xdr:rowOff>
    </xdr:from>
    <xdr:ext cx="736600" cy="259045"/>
    <xdr:sp macro="" textlink="">
      <xdr:nvSpPr>
        <xdr:cNvPr id="392" name="テキスト ボックス 391"/>
        <xdr:cNvSpPr txBox="1"/>
      </xdr:nvSpPr>
      <xdr:spPr>
        <a:xfrm>
          <a:off x="3606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103958</xdr:rowOff>
    </xdr:from>
    <xdr:to>
      <xdr:col>15</xdr:col>
      <xdr:colOff>149225</xdr:colOff>
      <xdr:row>78</xdr:row>
      <xdr:rowOff>34108</xdr:rowOff>
    </xdr:to>
    <xdr:sp macro="" textlink="">
      <xdr:nvSpPr>
        <xdr:cNvPr id="393" name="楕円 392"/>
        <xdr:cNvSpPr/>
      </xdr:nvSpPr>
      <xdr:spPr>
        <a:xfrm>
          <a:off x="3048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18885</xdr:rowOff>
    </xdr:from>
    <xdr:ext cx="762000" cy="259045"/>
    <xdr:sp macro="" textlink="">
      <xdr:nvSpPr>
        <xdr:cNvPr id="394" name="テキスト ボックス 393"/>
        <xdr:cNvSpPr txBox="1"/>
      </xdr:nvSpPr>
      <xdr:spPr>
        <a:xfrm>
          <a:off x="2717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84364</xdr:rowOff>
    </xdr:from>
    <xdr:to>
      <xdr:col>11</xdr:col>
      <xdr:colOff>60325</xdr:colOff>
      <xdr:row>78</xdr:row>
      <xdr:rowOff>14514</xdr:rowOff>
    </xdr:to>
    <xdr:sp macro="" textlink="">
      <xdr:nvSpPr>
        <xdr:cNvPr id="395" name="楕円 394"/>
        <xdr:cNvSpPr/>
      </xdr:nvSpPr>
      <xdr:spPr>
        <a:xfrm>
          <a:off x="2159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170741</xdr:rowOff>
    </xdr:from>
    <xdr:ext cx="762000" cy="259045"/>
    <xdr:sp macro="" textlink="">
      <xdr:nvSpPr>
        <xdr:cNvPr id="396" name="テキスト ボックス 395"/>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130084</xdr:rowOff>
    </xdr:from>
    <xdr:to>
      <xdr:col>6</xdr:col>
      <xdr:colOff>171450</xdr:colOff>
      <xdr:row>78</xdr:row>
      <xdr:rowOff>60234</xdr:rowOff>
    </xdr:to>
    <xdr:sp macro="" textlink="">
      <xdr:nvSpPr>
        <xdr:cNvPr id="397" name="楕円 396"/>
        <xdr:cNvSpPr/>
      </xdr:nvSpPr>
      <xdr:spPr>
        <a:xfrm>
          <a:off x="1270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45011</xdr:rowOff>
    </xdr:from>
    <xdr:ext cx="762000" cy="259045"/>
    <xdr:sp macro="" textlink="">
      <xdr:nvSpPr>
        <xdr:cNvPr id="398" name="テキスト ボックス 397"/>
        <xdr:cNvSpPr txBox="1"/>
      </xdr:nvSpPr>
      <xdr:spPr>
        <a:xfrm>
          <a:off x="939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物件費・維持補修費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・扶助費・補助費等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に係る経常経費は前年度より増加となったが、人件費・繰出金は前年度より減少したため、分子が前年度比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619,448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千円の大幅な減となった。また、分母は経常経費一般財源等の減少により大きく減少したが、前年度より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ﾎﾟｲﾝﾄ低下し、類似団体平均値</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当市では、市単独補助金や公共施設の統廃合等による見直しが、経常経費削減の喫緊の課題であり、全事務事業の総点検による見直しや大仙市公共施設等総合管理計画に沿い、これら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施設に係る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経費の抜本的な見直しに努める。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108713</xdr:rowOff>
    </xdr:from>
    <xdr:to>
      <xdr:col>82</xdr:col>
      <xdr:colOff>107950</xdr:colOff>
      <xdr:row>76</xdr:row>
      <xdr:rowOff>154432</xdr:rowOff>
    </xdr:to>
    <xdr:cxnSp macro="">
      <xdr:nvCxnSpPr>
        <xdr:cNvPr id="429" name="直線コネクタ 428"/>
        <xdr:cNvCxnSpPr/>
      </xdr:nvCxnSpPr>
      <xdr:spPr>
        <a:xfrm flipV="1">
          <a:off x="15671800" y="1313891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1270</xdr:rowOff>
    </xdr:to>
    <xdr:cxnSp macro="">
      <xdr:nvCxnSpPr>
        <xdr:cNvPr id="432" name="直線コネクタ 431"/>
        <xdr:cNvCxnSpPr/>
      </xdr:nvCxnSpPr>
      <xdr:spPr>
        <a:xfrm flipV="1">
          <a:off x="14782800" y="13184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77</xdr:row>
      <xdr:rowOff>1270</xdr:rowOff>
    </xdr:to>
    <xdr:cxnSp macro="">
      <xdr:nvCxnSpPr>
        <xdr:cNvPr id="435" name="直線コネクタ 434"/>
        <xdr:cNvCxnSpPr/>
      </xdr:nvCxnSpPr>
      <xdr:spPr>
        <a:xfrm>
          <a:off x="13893800" y="130840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53848</xdr:rowOff>
    </xdr:to>
    <xdr:cxnSp macro="">
      <xdr:nvCxnSpPr>
        <xdr:cNvPr id="438" name="直線コネクタ 437"/>
        <xdr:cNvCxnSpPr/>
      </xdr:nvCxnSpPr>
      <xdr:spPr>
        <a:xfrm>
          <a:off x="13004800" y="130291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8" name="楕円 447"/>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49"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0" name="楕円 449"/>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51" name="テキスト ボックス 450"/>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2" name="楕円 451"/>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53" name="テキスト ボックス 452"/>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4" name="楕円 453"/>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5" name="テキスト ボックス 454"/>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6" name="楕円 455"/>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57" name="テキスト ボックス 456"/>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81111</xdr:rowOff>
    </xdr:from>
    <xdr:to>
      <xdr:col>29</xdr:col>
      <xdr:colOff>127000</xdr:colOff>
      <xdr:row>15</xdr:row>
      <xdr:rowOff>94533</xdr:rowOff>
    </xdr:to>
    <xdr:cxnSp macro="">
      <xdr:nvCxnSpPr>
        <xdr:cNvPr id="52" name="直線コネクタ 51"/>
        <xdr:cNvCxnSpPr/>
      </xdr:nvCxnSpPr>
      <xdr:spPr bwMode="auto">
        <a:xfrm flipV="1">
          <a:off x="5003800" y="2700486"/>
          <a:ext cx="647700" cy="1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94533</xdr:rowOff>
    </xdr:from>
    <xdr:to>
      <xdr:col>26</xdr:col>
      <xdr:colOff>50800</xdr:colOff>
      <xdr:row>15</xdr:row>
      <xdr:rowOff>123239</xdr:rowOff>
    </xdr:to>
    <xdr:cxnSp macro="">
      <xdr:nvCxnSpPr>
        <xdr:cNvPr id="55" name="直線コネクタ 54"/>
        <xdr:cNvCxnSpPr/>
      </xdr:nvCxnSpPr>
      <xdr:spPr bwMode="auto">
        <a:xfrm flipV="1">
          <a:off x="4305300" y="2713908"/>
          <a:ext cx="698500" cy="2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97391</xdr:rowOff>
    </xdr:from>
    <xdr:to>
      <xdr:col>22</xdr:col>
      <xdr:colOff>114300</xdr:colOff>
      <xdr:row>15</xdr:row>
      <xdr:rowOff>123239</xdr:rowOff>
    </xdr:to>
    <xdr:cxnSp macro="">
      <xdr:nvCxnSpPr>
        <xdr:cNvPr id="58" name="直線コネクタ 57"/>
        <xdr:cNvCxnSpPr/>
      </xdr:nvCxnSpPr>
      <xdr:spPr bwMode="auto">
        <a:xfrm>
          <a:off x="3606800" y="2716766"/>
          <a:ext cx="698500" cy="25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97391</xdr:rowOff>
    </xdr:from>
    <xdr:to>
      <xdr:col>18</xdr:col>
      <xdr:colOff>177800</xdr:colOff>
      <xdr:row>15</xdr:row>
      <xdr:rowOff>105914</xdr:rowOff>
    </xdr:to>
    <xdr:cxnSp macro="">
      <xdr:nvCxnSpPr>
        <xdr:cNvPr id="61" name="直線コネクタ 60"/>
        <xdr:cNvCxnSpPr/>
      </xdr:nvCxnSpPr>
      <xdr:spPr bwMode="auto">
        <a:xfrm flipV="1">
          <a:off x="2908300" y="2716766"/>
          <a:ext cx="698500" cy="8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30311</xdr:rowOff>
    </xdr:from>
    <xdr:to>
      <xdr:col>29</xdr:col>
      <xdr:colOff>177800</xdr:colOff>
      <xdr:row>15</xdr:row>
      <xdr:rowOff>131911</xdr:rowOff>
    </xdr:to>
    <xdr:sp macro="" textlink="">
      <xdr:nvSpPr>
        <xdr:cNvPr id="71" name="楕円 70"/>
        <xdr:cNvSpPr/>
      </xdr:nvSpPr>
      <xdr:spPr bwMode="auto">
        <a:xfrm>
          <a:off x="5600700" y="264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46838</xdr:rowOff>
    </xdr:from>
    <xdr:ext cx="762000" cy="259045"/>
    <xdr:sp macro="" textlink="">
      <xdr:nvSpPr>
        <xdr:cNvPr id="72" name="人口1人当たり決算額の推移該当値テキスト130"/>
        <xdr:cNvSpPr txBox="1"/>
      </xdr:nvSpPr>
      <xdr:spPr>
        <a:xfrm>
          <a:off x="5740400" y="2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43733</xdr:rowOff>
    </xdr:from>
    <xdr:to>
      <xdr:col>26</xdr:col>
      <xdr:colOff>101600</xdr:colOff>
      <xdr:row>15</xdr:row>
      <xdr:rowOff>145333</xdr:rowOff>
    </xdr:to>
    <xdr:sp macro="" textlink="">
      <xdr:nvSpPr>
        <xdr:cNvPr id="73" name="楕円 72"/>
        <xdr:cNvSpPr/>
      </xdr:nvSpPr>
      <xdr:spPr bwMode="auto">
        <a:xfrm>
          <a:off x="4953000" y="266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155510</xdr:rowOff>
    </xdr:from>
    <xdr:ext cx="736600" cy="259045"/>
    <xdr:sp macro="" textlink="">
      <xdr:nvSpPr>
        <xdr:cNvPr id="74" name="テキスト ボックス 73"/>
        <xdr:cNvSpPr txBox="1"/>
      </xdr:nvSpPr>
      <xdr:spPr>
        <a:xfrm>
          <a:off x="4622800" y="243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72439</xdr:rowOff>
    </xdr:from>
    <xdr:to>
      <xdr:col>22</xdr:col>
      <xdr:colOff>165100</xdr:colOff>
      <xdr:row>16</xdr:row>
      <xdr:rowOff>2589</xdr:rowOff>
    </xdr:to>
    <xdr:sp macro="" textlink="">
      <xdr:nvSpPr>
        <xdr:cNvPr id="75" name="楕円 74"/>
        <xdr:cNvSpPr/>
      </xdr:nvSpPr>
      <xdr:spPr bwMode="auto">
        <a:xfrm>
          <a:off x="4254500" y="2691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12766</xdr:rowOff>
    </xdr:from>
    <xdr:ext cx="762000" cy="259045"/>
    <xdr:sp macro="" textlink="">
      <xdr:nvSpPr>
        <xdr:cNvPr id="76" name="テキスト ボックス 75"/>
        <xdr:cNvSpPr txBox="1"/>
      </xdr:nvSpPr>
      <xdr:spPr>
        <a:xfrm>
          <a:off x="3924300" y="246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46591</xdr:rowOff>
    </xdr:from>
    <xdr:to>
      <xdr:col>19</xdr:col>
      <xdr:colOff>38100</xdr:colOff>
      <xdr:row>15</xdr:row>
      <xdr:rowOff>148191</xdr:rowOff>
    </xdr:to>
    <xdr:sp macro="" textlink="">
      <xdr:nvSpPr>
        <xdr:cNvPr id="77" name="楕円 76"/>
        <xdr:cNvSpPr/>
      </xdr:nvSpPr>
      <xdr:spPr bwMode="auto">
        <a:xfrm>
          <a:off x="3556000" y="266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158368</xdr:rowOff>
    </xdr:from>
    <xdr:ext cx="762000" cy="259045"/>
    <xdr:sp macro="" textlink="">
      <xdr:nvSpPr>
        <xdr:cNvPr id="78" name="テキスト ボックス 77"/>
        <xdr:cNvSpPr txBox="1"/>
      </xdr:nvSpPr>
      <xdr:spPr>
        <a:xfrm>
          <a:off x="3225800" y="243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55114</xdr:rowOff>
    </xdr:from>
    <xdr:to>
      <xdr:col>15</xdr:col>
      <xdr:colOff>101600</xdr:colOff>
      <xdr:row>15</xdr:row>
      <xdr:rowOff>156714</xdr:rowOff>
    </xdr:to>
    <xdr:sp macro="" textlink="">
      <xdr:nvSpPr>
        <xdr:cNvPr id="79" name="楕円 78"/>
        <xdr:cNvSpPr/>
      </xdr:nvSpPr>
      <xdr:spPr bwMode="auto">
        <a:xfrm>
          <a:off x="2857500" y="267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166891</xdr:rowOff>
    </xdr:from>
    <xdr:ext cx="762000" cy="259045"/>
    <xdr:sp macro="" textlink="">
      <xdr:nvSpPr>
        <xdr:cNvPr id="80" name="テキスト ボックス 79"/>
        <xdr:cNvSpPr txBox="1"/>
      </xdr:nvSpPr>
      <xdr:spPr>
        <a:xfrm>
          <a:off x="2527300" y="244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61049</xdr:rowOff>
    </xdr:from>
    <xdr:to>
      <xdr:col>29</xdr:col>
      <xdr:colOff>127000</xdr:colOff>
      <xdr:row>35</xdr:row>
      <xdr:rowOff>166982</xdr:rowOff>
    </xdr:to>
    <xdr:cxnSp macro="">
      <xdr:nvCxnSpPr>
        <xdr:cNvPr id="112" name="直線コネクタ 111"/>
        <xdr:cNvCxnSpPr/>
      </xdr:nvCxnSpPr>
      <xdr:spPr bwMode="auto">
        <a:xfrm>
          <a:off x="5003800" y="6671399"/>
          <a:ext cx="647700" cy="10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3693</xdr:rowOff>
    </xdr:from>
    <xdr:to>
      <xdr:col>26</xdr:col>
      <xdr:colOff>50800</xdr:colOff>
      <xdr:row>35</xdr:row>
      <xdr:rowOff>61049</xdr:rowOff>
    </xdr:to>
    <xdr:cxnSp macro="">
      <xdr:nvCxnSpPr>
        <xdr:cNvPr id="115" name="直線コネクタ 114"/>
        <xdr:cNvCxnSpPr/>
      </xdr:nvCxnSpPr>
      <xdr:spPr bwMode="auto">
        <a:xfrm>
          <a:off x="4305300" y="6614043"/>
          <a:ext cx="698500" cy="57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263885</xdr:rowOff>
    </xdr:from>
    <xdr:to>
      <xdr:col>22</xdr:col>
      <xdr:colOff>114300</xdr:colOff>
      <xdr:row>35</xdr:row>
      <xdr:rowOff>3693</xdr:rowOff>
    </xdr:to>
    <xdr:cxnSp macro="">
      <xdr:nvCxnSpPr>
        <xdr:cNvPr id="118" name="直線コネクタ 117"/>
        <xdr:cNvCxnSpPr/>
      </xdr:nvCxnSpPr>
      <xdr:spPr bwMode="auto">
        <a:xfrm>
          <a:off x="3606800" y="6531335"/>
          <a:ext cx="698500" cy="82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237825</xdr:rowOff>
    </xdr:from>
    <xdr:to>
      <xdr:col>18</xdr:col>
      <xdr:colOff>177800</xdr:colOff>
      <xdr:row>34</xdr:row>
      <xdr:rowOff>263885</xdr:rowOff>
    </xdr:to>
    <xdr:cxnSp macro="">
      <xdr:nvCxnSpPr>
        <xdr:cNvPr id="121" name="直線コネクタ 120"/>
        <xdr:cNvCxnSpPr/>
      </xdr:nvCxnSpPr>
      <xdr:spPr bwMode="auto">
        <a:xfrm>
          <a:off x="2908300" y="6505275"/>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116182</xdr:rowOff>
    </xdr:from>
    <xdr:to>
      <xdr:col>29</xdr:col>
      <xdr:colOff>177800</xdr:colOff>
      <xdr:row>35</xdr:row>
      <xdr:rowOff>217782</xdr:rowOff>
    </xdr:to>
    <xdr:sp macro="" textlink="">
      <xdr:nvSpPr>
        <xdr:cNvPr id="131" name="楕円 130"/>
        <xdr:cNvSpPr/>
      </xdr:nvSpPr>
      <xdr:spPr bwMode="auto">
        <a:xfrm>
          <a:off x="5600700" y="672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304159</xdr:rowOff>
    </xdr:from>
    <xdr:ext cx="762000" cy="259045"/>
    <xdr:sp macro="" textlink="">
      <xdr:nvSpPr>
        <xdr:cNvPr id="132" name="人口1人当たり決算額の推移該当値テキスト445"/>
        <xdr:cNvSpPr txBox="1"/>
      </xdr:nvSpPr>
      <xdr:spPr>
        <a:xfrm>
          <a:off x="5740400" y="657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10249</xdr:rowOff>
    </xdr:from>
    <xdr:to>
      <xdr:col>26</xdr:col>
      <xdr:colOff>101600</xdr:colOff>
      <xdr:row>35</xdr:row>
      <xdr:rowOff>111849</xdr:rowOff>
    </xdr:to>
    <xdr:sp macro="" textlink="">
      <xdr:nvSpPr>
        <xdr:cNvPr id="133" name="楕円 132"/>
        <xdr:cNvSpPr/>
      </xdr:nvSpPr>
      <xdr:spPr bwMode="auto">
        <a:xfrm>
          <a:off x="4953000" y="6620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122026</xdr:rowOff>
    </xdr:from>
    <xdr:ext cx="736600" cy="259045"/>
    <xdr:sp macro="" textlink="">
      <xdr:nvSpPr>
        <xdr:cNvPr id="134" name="テキスト ボックス 133"/>
        <xdr:cNvSpPr txBox="1"/>
      </xdr:nvSpPr>
      <xdr:spPr>
        <a:xfrm>
          <a:off x="4622800" y="6389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295793</xdr:rowOff>
    </xdr:from>
    <xdr:to>
      <xdr:col>22</xdr:col>
      <xdr:colOff>165100</xdr:colOff>
      <xdr:row>35</xdr:row>
      <xdr:rowOff>54493</xdr:rowOff>
    </xdr:to>
    <xdr:sp macro="" textlink="">
      <xdr:nvSpPr>
        <xdr:cNvPr id="135" name="楕円 134"/>
        <xdr:cNvSpPr/>
      </xdr:nvSpPr>
      <xdr:spPr bwMode="auto">
        <a:xfrm>
          <a:off x="4254500" y="656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64670</xdr:rowOff>
    </xdr:from>
    <xdr:ext cx="762000" cy="259045"/>
    <xdr:sp macro="" textlink="">
      <xdr:nvSpPr>
        <xdr:cNvPr id="136" name="テキスト ボックス 135"/>
        <xdr:cNvSpPr txBox="1"/>
      </xdr:nvSpPr>
      <xdr:spPr>
        <a:xfrm>
          <a:off x="3924300" y="633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213086</xdr:rowOff>
    </xdr:from>
    <xdr:to>
      <xdr:col>19</xdr:col>
      <xdr:colOff>38100</xdr:colOff>
      <xdr:row>34</xdr:row>
      <xdr:rowOff>314686</xdr:rowOff>
    </xdr:to>
    <xdr:sp macro="" textlink="">
      <xdr:nvSpPr>
        <xdr:cNvPr id="137" name="楕円 136"/>
        <xdr:cNvSpPr/>
      </xdr:nvSpPr>
      <xdr:spPr bwMode="auto">
        <a:xfrm>
          <a:off x="3556000" y="6480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324863</xdr:rowOff>
    </xdr:from>
    <xdr:ext cx="762000" cy="259045"/>
    <xdr:sp macro="" textlink="">
      <xdr:nvSpPr>
        <xdr:cNvPr id="138" name="テキスト ボックス 137"/>
        <xdr:cNvSpPr txBox="1"/>
      </xdr:nvSpPr>
      <xdr:spPr>
        <a:xfrm>
          <a:off x="3225800" y="624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187025</xdr:rowOff>
    </xdr:from>
    <xdr:to>
      <xdr:col>15</xdr:col>
      <xdr:colOff>101600</xdr:colOff>
      <xdr:row>34</xdr:row>
      <xdr:rowOff>288626</xdr:rowOff>
    </xdr:to>
    <xdr:sp macro="" textlink="">
      <xdr:nvSpPr>
        <xdr:cNvPr id="139" name="楕円 138"/>
        <xdr:cNvSpPr/>
      </xdr:nvSpPr>
      <xdr:spPr bwMode="auto">
        <a:xfrm>
          <a:off x="2857500" y="645447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298802</xdr:rowOff>
    </xdr:from>
    <xdr:ext cx="762000" cy="259045"/>
    <xdr:sp macro="" textlink="">
      <xdr:nvSpPr>
        <xdr:cNvPr id="140" name="テキスト ボックス 139"/>
        <xdr:cNvSpPr txBox="1"/>
      </xdr:nvSpPr>
      <xdr:spPr>
        <a:xfrm>
          <a:off x="2527300" y="622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81,748
81,493
866.79
49,436,737
48,054,733
1,269,445
28,346,381
55,242,489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169663</xdr:rowOff>
    </xdr:from>
    <xdr:to>
      <xdr:col>24</xdr:col>
      <xdr:colOff>63500</xdr:colOff>
      <xdr:row>36</xdr:row>
      <xdr:rowOff>20779</xdr:rowOff>
    </xdr:to>
    <xdr:cxnSp macro="">
      <xdr:nvCxnSpPr>
        <xdr:cNvPr id="63" name="直線コネクタ 62"/>
        <xdr:cNvCxnSpPr/>
      </xdr:nvCxnSpPr>
      <xdr:spPr>
        <a:xfrm>
          <a:off x="3797300" y="6170413"/>
          <a:ext cx="8382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117183</xdr:rowOff>
    </xdr:from>
    <xdr:to>
      <xdr:col>19</xdr:col>
      <xdr:colOff>177800</xdr:colOff>
      <xdr:row>35</xdr:row>
      <xdr:rowOff>169663</xdr:rowOff>
    </xdr:to>
    <xdr:cxnSp macro="">
      <xdr:nvCxnSpPr>
        <xdr:cNvPr id="66" name="直線コネクタ 65"/>
        <xdr:cNvCxnSpPr/>
      </xdr:nvCxnSpPr>
      <xdr:spPr>
        <a:xfrm>
          <a:off x="2908300" y="6117933"/>
          <a:ext cx="889000" cy="5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92821</xdr:rowOff>
    </xdr:from>
    <xdr:to>
      <xdr:col>15</xdr:col>
      <xdr:colOff>50800</xdr:colOff>
      <xdr:row>35</xdr:row>
      <xdr:rowOff>117183</xdr:rowOff>
    </xdr:to>
    <xdr:cxnSp macro="">
      <xdr:nvCxnSpPr>
        <xdr:cNvPr id="69" name="直線コネクタ 68"/>
        <xdr:cNvCxnSpPr/>
      </xdr:nvCxnSpPr>
      <xdr:spPr>
        <a:xfrm>
          <a:off x="2019300" y="6093571"/>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92821</xdr:rowOff>
    </xdr:from>
    <xdr:to>
      <xdr:col>10</xdr:col>
      <xdr:colOff>114300</xdr:colOff>
      <xdr:row>35</xdr:row>
      <xdr:rowOff>110962</xdr:rowOff>
    </xdr:to>
    <xdr:cxnSp macro="">
      <xdr:nvCxnSpPr>
        <xdr:cNvPr id="72" name="直線コネクタ 71"/>
        <xdr:cNvCxnSpPr/>
      </xdr:nvCxnSpPr>
      <xdr:spPr>
        <a:xfrm flipV="1">
          <a:off x="1130300" y="6093571"/>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141429</xdr:rowOff>
    </xdr:from>
    <xdr:to>
      <xdr:col>24</xdr:col>
      <xdr:colOff>114300</xdr:colOff>
      <xdr:row>36</xdr:row>
      <xdr:rowOff>71579</xdr:rowOff>
    </xdr:to>
    <xdr:sp macro="" textlink="">
      <xdr:nvSpPr>
        <xdr:cNvPr id="82" name="楕円 81"/>
        <xdr:cNvSpPr/>
      </xdr:nvSpPr>
      <xdr:spPr>
        <a:xfrm>
          <a:off x="4584700" y="614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164306</xdr:rowOff>
    </xdr:from>
    <xdr:ext cx="534377" cy="259045"/>
    <xdr:sp macro="" textlink="">
      <xdr:nvSpPr>
        <xdr:cNvPr id="83" name="人件費該当値テキスト"/>
        <xdr:cNvSpPr txBox="1"/>
      </xdr:nvSpPr>
      <xdr:spPr>
        <a:xfrm>
          <a:off x="4686300" y="599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118863</xdr:rowOff>
    </xdr:from>
    <xdr:to>
      <xdr:col>20</xdr:col>
      <xdr:colOff>38100</xdr:colOff>
      <xdr:row>36</xdr:row>
      <xdr:rowOff>49013</xdr:rowOff>
    </xdr:to>
    <xdr:sp macro="" textlink="">
      <xdr:nvSpPr>
        <xdr:cNvPr id="84" name="楕円 83"/>
        <xdr:cNvSpPr/>
      </xdr:nvSpPr>
      <xdr:spPr>
        <a:xfrm>
          <a:off x="3746500" y="61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65540</xdr:rowOff>
    </xdr:from>
    <xdr:ext cx="534377" cy="259045"/>
    <xdr:sp macro="" textlink="">
      <xdr:nvSpPr>
        <xdr:cNvPr id="85" name="テキスト ボックス 84"/>
        <xdr:cNvSpPr txBox="1"/>
      </xdr:nvSpPr>
      <xdr:spPr>
        <a:xfrm>
          <a:off x="3530111" y="58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66383</xdr:rowOff>
    </xdr:from>
    <xdr:to>
      <xdr:col>15</xdr:col>
      <xdr:colOff>101600</xdr:colOff>
      <xdr:row>35</xdr:row>
      <xdr:rowOff>167983</xdr:rowOff>
    </xdr:to>
    <xdr:sp macro="" textlink="">
      <xdr:nvSpPr>
        <xdr:cNvPr id="86" name="楕円 85"/>
        <xdr:cNvSpPr/>
      </xdr:nvSpPr>
      <xdr:spPr>
        <a:xfrm>
          <a:off x="2857500" y="606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13060</xdr:rowOff>
    </xdr:from>
    <xdr:ext cx="534377" cy="259045"/>
    <xdr:sp macro="" textlink="">
      <xdr:nvSpPr>
        <xdr:cNvPr id="87" name="テキスト ボックス 86"/>
        <xdr:cNvSpPr txBox="1"/>
      </xdr:nvSpPr>
      <xdr:spPr>
        <a:xfrm>
          <a:off x="2641111" y="58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42021</xdr:rowOff>
    </xdr:from>
    <xdr:to>
      <xdr:col>10</xdr:col>
      <xdr:colOff>165100</xdr:colOff>
      <xdr:row>35</xdr:row>
      <xdr:rowOff>143621</xdr:rowOff>
    </xdr:to>
    <xdr:sp macro="" textlink="">
      <xdr:nvSpPr>
        <xdr:cNvPr id="88" name="楕円 87"/>
        <xdr:cNvSpPr/>
      </xdr:nvSpPr>
      <xdr:spPr>
        <a:xfrm>
          <a:off x="1968500" y="604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160148</xdr:rowOff>
    </xdr:from>
    <xdr:ext cx="534377" cy="259045"/>
    <xdr:sp macro="" textlink="">
      <xdr:nvSpPr>
        <xdr:cNvPr id="89" name="テキスト ボックス 88"/>
        <xdr:cNvSpPr txBox="1"/>
      </xdr:nvSpPr>
      <xdr:spPr>
        <a:xfrm>
          <a:off x="1752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60162</xdr:rowOff>
    </xdr:from>
    <xdr:to>
      <xdr:col>6</xdr:col>
      <xdr:colOff>38100</xdr:colOff>
      <xdr:row>35</xdr:row>
      <xdr:rowOff>161762</xdr:rowOff>
    </xdr:to>
    <xdr:sp macro="" textlink="">
      <xdr:nvSpPr>
        <xdr:cNvPr id="90" name="楕円 89"/>
        <xdr:cNvSpPr/>
      </xdr:nvSpPr>
      <xdr:spPr>
        <a:xfrm>
          <a:off x="1079500" y="60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6839</xdr:rowOff>
    </xdr:from>
    <xdr:ext cx="534377" cy="259045"/>
    <xdr:sp macro="" textlink="">
      <xdr:nvSpPr>
        <xdr:cNvPr id="91" name="テキスト ボックス 90"/>
        <xdr:cNvSpPr txBox="1"/>
      </xdr:nvSpPr>
      <xdr:spPr>
        <a:xfrm>
          <a:off x="863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35295</xdr:rowOff>
    </xdr:from>
    <xdr:to>
      <xdr:col>24</xdr:col>
      <xdr:colOff>63500</xdr:colOff>
      <xdr:row>55</xdr:row>
      <xdr:rowOff>40291</xdr:rowOff>
    </xdr:to>
    <xdr:cxnSp macro="">
      <xdr:nvCxnSpPr>
        <xdr:cNvPr id="123" name="直線コネクタ 122"/>
        <xdr:cNvCxnSpPr/>
      </xdr:nvCxnSpPr>
      <xdr:spPr>
        <a:xfrm flipV="1">
          <a:off x="3797300" y="9465045"/>
          <a:ext cx="8382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40291</xdr:rowOff>
    </xdr:from>
    <xdr:to>
      <xdr:col>19</xdr:col>
      <xdr:colOff>177800</xdr:colOff>
      <xdr:row>55</xdr:row>
      <xdr:rowOff>65650</xdr:rowOff>
    </xdr:to>
    <xdr:cxnSp macro="">
      <xdr:nvCxnSpPr>
        <xdr:cNvPr id="126" name="直線コネクタ 125"/>
        <xdr:cNvCxnSpPr/>
      </xdr:nvCxnSpPr>
      <xdr:spPr>
        <a:xfrm flipV="1">
          <a:off x="2908300" y="9470041"/>
          <a:ext cx="889000" cy="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65650</xdr:rowOff>
    </xdr:from>
    <xdr:to>
      <xdr:col>15</xdr:col>
      <xdr:colOff>50800</xdr:colOff>
      <xdr:row>55</xdr:row>
      <xdr:rowOff>137104</xdr:rowOff>
    </xdr:to>
    <xdr:cxnSp macro="">
      <xdr:nvCxnSpPr>
        <xdr:cNvPr id="129" name="直線コネクタ 128"/>
        <xdr:cNvCxnSpPr/>
      </xdr:nvCxnSpPr>
      <xdr:spPr>
        <a:xfrm flipV="1">
          <a:off x="2019300" y="9495400"/>
          <a:ext cx="889000" cy="7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132662</xdr:rowOff>
    </xdr:from>
    <xdr:to>
      <xdr:col>10</xdr:col>
      <xdr:colOff>114300</xdr:colOff>
      <xdr:row>55</xdr:row>
      <xdr:rowOff>137104</xdr:rowOff>
    </xdr:to>
    <xdr:cxnSp macro="">
      <xdr:nvCxnSpPr>
        <xdr:cNvPr id="132" name="直線コネクタ 131"/>
        <xdr:cNvCxnSpPr/>
      </xdr:nvCxnSpPr>
      <xdr:spPr>
        <a:xfrm>
          <a:off x="1130300" y="9562412"/>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155945</xdr:rowOff>
    </xdr:from>
    <xdr:to>
      <xdr:col>24</xdr:col>
      <xdr:colOff>114300</xdr:colOff>
      <xdr:row>55</xdr:row>
      <xdr:rowOff>86095</xdr:rowOff>
    </xdr:to>
    <xdr:sp macro="" textlink="">
      <xdr:nvSpPr>
        <xdr:cNvPr id="142" name="楕円 141"/>
        <xdr:cNvSpPr/>
      </xdr:nvSpPr>
      <xdr:spPr>
        <a:xfrm>
          <a:off x="4584700" y="94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7372</xdr:rowOff>
    </xdr:from>
    <xdr:ext cx="534377" cy="259045"/>
    <xdr:sp macro="" textlink="">
      <xdr:nvSpPr>
        <xdr:cNvPr id="143" name="物件費該当値テキスト"/>
        <xdr:cNvSpPr txBox="1"/>
      </xdr:nvSpPr>
      <xdr:spPr>
        <a:xfrm>
          <a:off x="4686300" y="92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160941</xdr:rowOff>
    </xdr:from>
    <xdr:to>
      <xdr:col>20</xdr:col>
      <xdr:colOff>38100</xdr:colOff>
      <xdr:row>55</xdr:row>
      <xdr:rowOff>91091</xdr:rowOff>
    </xdr:to>
    <xdr:sp macro="" textlink="">
      <xdr:nvSpPr>
        <xdr:cNvPr id="144" name="楕円 143"/>
        <xdr:cNvSpPr/>
      </xdr:nvSpPr>
      <xdr:spPr>
        <a:xfrm>
          <a:off x="3746500" y="94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107618</xdr:rowOff>
    </xdr:from>
    <xdr:ext cx="534377" cy="259045"/>
    <xdr:sp macro="" textlink="">
      <xdr:nvSpPr>
        <xdr:cNvPr id="145" name="テキスト ボックス 144"/>
        <xdr:cNvSpPr txBox="1"/>
      </xdr:nvSpPr>
      <xdr:spPr>
        <a:xfrm>
          <a:off x="3530111" y="91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14850</xdr:rowOff>
    </xdr:from>
    <xdr:to>
      <xdr:col>15</xdr:col>
      <xdr:colOff>101600</xdr:colOff>
      <xdr:row>55</xdr:row>
      <xdr:rowOff>116450</xdr:rowOff>
    </xdr:to>
    <xdr:sp macro="" textlink="">
      <xdr:nvSpPr>
        <xdr:cNvPr id="146" name="楕円 145"/>
        <xdr:cNvSpPr/>
      </xdr:nvSpPr>
      <xdr:spPr>
        <a:xfrm>
          <a:off x="2857500" y="94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132977</xdr:rowOff>
    </xdr:from>
    <xdr:ext cx="534377" cy="259045"/>
    <xdr:sp macro="" textlink="">
      <xdr:nvSpPr>
        <xdr:cNvPr id="147" name="テキスト ボックス 146"/>
        <xdr:cNvSpPr txBox="1"/>
      </xdr:nvSpPr>
      <xdr:spPr>
        <a:xfrm>
          <a:off x="2641111" y="92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86304</xdr:rowOff>
    </xdr:from>
    <xdr:to>
      <xdr:col>10</xdr:col>
      <xdr:colOff>165100</xdr:colOff>
      <xdr:row>56</xdr:row>
      <xdr:rowOff>16454</xdr:rowOff>
    </xdr:to>
    <xdr:sp macro="" textlink="">
      <xdr:nvSpPr>
        <xdr:cNvPr id="148" name="楕円 147"/>
        <xdr:cNvSpPr/>
      </xdr:nvSpPr>
      <xdr:spPr>
        <a:xfrm>
          <a:off x="1968500" y="951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7581</xdr:rowOff>
    </xdr:from>
    <xdr:ext cx="534377" cy="259045"/>
    <xdr:sp macro="" textlink="">
      <xdr:nvSpPr>
        <xdr:cNvPr id="149" name="テキスト ボックス 148"/>
        <xdr:cNvSpPr txBox="1"/>
      </xdr:nvSpPr>
      <xdr:spPr>
        <a:xfrm>
          <a:off x="1752111" y="96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81862</xdr:rowOff>
    </xdr:from>
    <xdr:to>
      <xdr:col>6</xdr:col>
      <xdr:colOff>38100</xdr:colOff>
      <xdr:row>56</xdr:row>
      <xdr:rowOff>12012</xdr:rowOff>
    </xdr:to>
    <xdr:sp macro="" textlink="">
      <xdr:nvSpPr>
        <xdr:cNvPr id="150" name="楕円 149"/>
        <xdr:cNvSpPr/>
      </xdr:nvSpPr>
      <xdr:spPr>
        <a:xfrm>
          <a:off x="1079500" y="951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28539</xdr:rowOff>
    </xdr:from>
    <xdr:ext cx="534377" cy="259045"/>
    <xdr:sp macro="" textlink="">
      <xdr:nvSpPr>
        <xdr:cNvPr id="151" name="テキスト ボックス 150"/>
        <xdr:cNvSpPr txBox="1"/>
      </xdr:nvSpPr>
      <xdr:spPr>
        <a:xfrm>
          <a:off x="863111" y="928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86437</xdr:rowOff>
    </xdr:from>
    <xdr:to>
      <xdr:col>24</xdr:col>
      <xdr:colOff>63500</xdr:colOff>
      <xdr:row>75</xdr:row>
      <xdr:rowOff>17628</xdr:rowOff>
    </xdr:to>
    <xdr:cxnSp macro="">
      <xdr:nvCxnSpPr>
        <xdr:cNvPr id="180" name="直線コネクタ 179"/>
        <xdr:cNvCxnSpPr/>
      </xdr:nvCxnSpPr>
      <xdr:spPr>
        <a:xfrm>
          <a:off x="3797300" y="12602287"/>
          <a:ext cx="838200" cy="27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86437</xdr:rowOff>
    </xdr:from>
    <xdr:to>
      <xdr:col>19</xdr:col>
      <xdr:colOff>177800</xdr:colOff>
      <xdr:row>75</xdr:row>
      <xdr:rowOff>32448</xdr:rowOff>
    </xdr:to>
    <xdr:cxnSp macro="">
      <xdr:nvCxnSpPr>
        <xdr:cNvPr id="183" name="直線コネクタ 182"/>
        <xdr:cNvCxnSpPr/>
      </xdr:nvCxnSpPr>
      <xdr:spPr>
        <a:xfrm flipV="1">
          <a:off x="2908300" y="12602287"/>
          <a:ext cx="889000" cy="28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185" name="テキスト ボックス 184"/>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32448</xdr:rowOff>
    </xdr:from>
    <xdr:to>
      <xdr:col>15</xdr:col>
      <xdr:colOff>50800</xdr:colOff>
      <xdr:row>75</xdr:row>
      <xdr:rowOff>118783</xdr:rowOff>
    </xdr:to>
    <xdr:cxnSp macro="">
      <xdr:nvCxnSpPr>
        <xdr:cNvPr id="186" name="直線コネクタ 185"/>
        <xdr:cNvCxnSpPr/>
      </xdr:nvCxnSpPr>
      <xdr:spPr>
        <a:xfrm flipV="1">
          <a:off x="2019300" y="12891198"/>
          <a:ext cx="889000" cy="8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166942</xdr:rowOff>
    </xdr:from>
    <xdr:to>
      <xdr:col>10</xdr:col>
      <xdr:colOff>114300</xdr:colOff>
      <xdr:row>75</xdr:row>
      <xdr:rowOff>118783</xdr:rowOff>
    </xdr:to>
    <xdr:cxnSp macro="">
      <xdr:nvCxnSpPr>
        <xdr:cNvPr id="189" name="直線コネクタ 188"/>
        <xdr:cNvCxnSpPr/>
      </xdr:nvCxnSpPr>
      <xdr:spPr>
        <a:xfrm>
          <a:off x="1130300" y="12854242"/>
          <a:ext cx="889000" cy="1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138278</xdr:rowOff>
    </xdr:from>
    <xdr:to>
      <xdr:col>24</xdr:col>
      <xdr:colOff>114300</xdr:colOff>
      <xdr:row>75</xdr:row>
      <xdr:rowOff>68428</xdr:rowOff>
    </xdr:to>
    <xdr:sp macro="" textlink="">
      <xdr:nvSpPr>
        <xdr:cNvPr id="199" name="楕円 198"/>
        <xdr:cNvSpPr/>
      </xdr:nvSpPr>
      <xdr:spPr>
        <a:xfrm>
          <a:off x="4584700" y="128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161155</xdr:rowOff>
    </xdr:from>
    <xdr:ext cx="534377" cy="259045"/>
    <xdr:sp macro="" textlink="">
      <xdr:nvSpPr>
        <xdr:cNvPr id="200" name="維持補修費該当値テキスト"/>
        <xdr:cNvSpPr txBox="1"/>
      </xdr:nvSpPr>
      <xdr:spPr>
        <a:xfrm>
          <a:off x="4686300" y="126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35637</xdr:rowOff>
    </xdr:from>
    <xdr:to>
      <xdr:col>20</xdr:col>
      <xdr:colOff>38100</xdr:colOff>
      <xdr:row>73</xdr:row>
      <xdr:rowOff>137237</xdr:rowOff>
    </xdr:to>
    <xdr:sp macro="" textlink="">
      <xdr:nvSpPr>
        <xdr:cNvPr id="201" name="楕円 200"/>
        <xdr:cNvSpPr/>
      </xdr:nvSpPr>
      <xdr:spPr>
        <a:xfrm>
          <a:off x="3746500" y="1255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153764</xdr:rowOff>
    </xdr:from>
    <xdr:ext cx="534377" cy="259045"/>
    <xdr:sp macro="" textlink="">
      <xdr:nvSpPr>
        <xdr:cNvPr id="202" name="テキスト ボックス 201"/>
        <xdr:cNvSpPr txBox="1"/>
      </xdr:nvSpPr>
      <xdr:spPr>
        <a:xfrm>
          <a:off x="3530111" y="123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153098</xdr:rowOff>
    </xdr:from>
    <xdr:to>
      <xdr:col>15</xdr:col>
      <xdr:colOff>101600</xdr:colOff>
      <xdr:row>75</xdr:row>
      <xdr:rowOff>83248</xdr:rowOff>
    </xdr:to>
    <xdr:sp macro="" textlink="">
      <xdr:nvSpPr>
        <xdr:cNvPr id="203" name="楕円 202"/>
        <xdr:cNvSpPr/>
      </xdr:nvSpPr>
      <xdr:spPr>
        <a:xfrm>
          <a:off x="2857500" y="128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99775</xdr:rowOff>
    </xdr:from>
    <xdr:ext cx="534377" cy="259045"/>
    <xdr:sp macro="" textlink="">
      <xdr:nvSpPr>
        <xdr:cNvPr id="204" name="テキスト ボックス 203"/>
        <xdr:cNvSpPr txBox="1"/>
      </xdr:nvSpPr>
      <xdr:spPr>
        <a:xfrm>
          <a:off x="2641111" y="1261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67983</xdr:rowOff>
    </xdr:from>
    <xdr:to>
      <xdr:col>10</xdr:col>
      <xdr:colOff>165100</xdr:colOff>
      <xdr:row>75</xdr:row>
      <xdr:rowOff>169583</xdr:rowOff>
    </xdr:to>
    <xdr:sp macro="" textlink="">
      <xdr:nvSpPr>
        <xdr:cNvPr id="205" name="楕円 204"/>
        <xdr:cNvSpPr/>
      </xdr:nvSpPr>
      <xdr:spPr>
        <a:xfrm>
          <a:off x="1968500" y="129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14660</xdr:rowOff>
    </xdr:from>
    <xdr:ext cx="534377" cy="259045"/>
    <xdr:sp macro="" textlink="">
      <xdr:nvSpPr>
        <xdr:cNvPr id="206" name="テキスト ボックス 205"/>
        <xdr:cNvSpPr txBox="1"/>
      </xdr:nvSpPr>
      <xdr:spPr>
        <a:xfrm>
          <a:off x="1752111" y="1270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116142</xdr:rowOff>
    </xdr:from>
    <xdr:to>
      <xdr:col>6</xdr:col>
      <xdr:colOff>38100</xdr:colOff>
      <xdr:row>75</xdr:row>
      <xdr:rowOff>46292</xdr:rowOff>
    </xdr:to>
    <xdr:sp macro="" textlink="">
      <xdr:nvSpPr>
        <xdr:cNvPr id="207" name="楕円 206"/>
        <xdr:cNvSpPr/>
      </xdr:nvSpPr>
      <xdr:spPr>
        <a:xfrm>
          <a:off x="1079500" y="128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62819</xdr:rowOff>
    </xdr:from>
    <xdr:ext cx="534377" cy="259045"/>
    <xdr:sp macro="" textlink="">
      <xdr:nvSpPr>
        <xdr:cNvPr id="208" name="テキスト ボックス 207"/>
        <xdr:cNvSpPr txBox="1"/>
      </xdr:nvSpPr>
      <xdr:spPr>
        <a:xfrm>
          <a:off x="863111" y="125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19241</xdr:rowOff>
    </xdr:from>
    <xdr:to>
      <xdr:col>24</xdr:col>
      <xdr:colOff>63500</xdr:colOff>
      <xdr:row>98</xdr:row>
      <xdr:rowOff>50915</xdr:rowOff>
    </xdr:to>
    <xdr:cxnSp macro="">
      <xdr:nvCxnSpPr>
        <xdr:cNvPr id="238" name="直線コネクタ 237"/>
        <xdr:cNvCxnSpPr/>
      </xdr:nvCxnSpPr>
      <xdr:spPr>
        <a:xfrm>
          <a:off x="3797300" y="16821341"/>
          <a:ext cx="8382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167703</xdr:rowOff>
    </xdr:from>
    <xdr:to>
      <xdr:col>19</xdr:col>
      <xdr:colOff>177800</xdr:colOff>
      <xdr:row>98</xdr:row>
      <xdr:rowOff>19241</xdr:rowOff>
    </xdr:to>
    <xdr:cxnSp macro="">
      <xdr:nvCxnSpPr>
        <xdr:cNvPr id="241" name="直線コネクタ 240"/>
        <xdr:cNvCxnSpPr/>
      </xdr:nvCxnSpPr>
      <xdr:spPr>
        <a:xfrm>
          <a:off x="2908300" y="16798353"/>
          <a:ext cx="889000" cy="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167703</xdr:rowOff>
    </xdr:from>
    <xdr:to>
      <xdr:col>15</xdr:col>
      <xdr:colOff>50800</xdr:colOff>
      <xdr:row>98</xdr:row>
      <xdr:rowOff>41605</xdr:rowOff>
    </xdr:to>
    <xdr:cxnSp macro="">
      <xdr:nvCxnSpPr>
        <xdr:cNvPr id="244" name="直線コネクタ 243"/>
        <xdr:cNvCxnSpPr/>
      </xdr:nvCxnSpPr>
      <xdr:spPr>
        <a:xfrm flipV="1">
          <a:off x="2019300" y="16798353"/>
          <a:ext cx="889000" cy="4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41605</xdr:rowOff>
    </xdr:from>
    <xdr:to>
      <xdr:col>10</xdr:col>
      <xdr:colOff>114300</xdr:colOff>
      <xdr:row>98</xdr:row>
      <xdr:rowOff>65863</xdr:rowOff>
    </xdr:to>
    <xdr:cxnSp macro="">
      <xdr:nvCxnSpPr>
        <xdr:cNvPr id="247" name="直線コネクタ 246"/>
        <xdr:cNvCxnSpPr/>
      </xdr:nvCxnSpPr>
      <xdr:spPr>
        <a:xfrm flipV="1">
          <a:off x="1130300" y="16843705"/>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xdr:rowOff>
    </xdr:from>
    <xdr:to>
      <xdr:col>24</xdr:col>
      <xdr:colOff>114300</xdr:colOff>
      <xdr:row>98</xdr:row>
      <xdr:rowOff>101715</xdr:rowOff>
    </xdr:to>
    <xdr:sp macro="" textlink="">
      <xdr:nvSpPr>
        <xdr:cNvPr id="257" name="楕円 256"/>
        <xdr:cNvSpPr/>
      </xdr:nvSpPr>
      <xdr:spPr>
        <a:xfrm>
          <a:off x="4584700" y="168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149992</xdr:rowOff>
    </xdr:from>
    <xdr:ext cx="534377" cy="259045"/>
    <xdr:sp macro="" textlink="">
      <xdr:nvSpPr>
        <xdr:cNvPr id="258" name="扶助費該当値テキスト"/>
        <xdr:cNvSpPr txBox="1"/>
      </xdr:nvSpPr>
      <xdr:spPr>
        <a:xfrm>
          <a:off x="4686300" y="167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139891</xdr:rowOff>
    </xdr:from>
    <xdr:to>
      <xdr:col>20</xdr:col>
      <xdr:colOff>38100</xdr:colOff>
      <xdr:row>98</xdr:row>
      <xdr:rowOff>70041</xdr:rowOff>
    </xdr:to>
    <xdr:sp macro="" textlink="">
      <xdr:nvSpPr>
        <xdr:cNvPr id="259" name="楕円 258"/>
        <xdr:cNvSpPr/>
      </xdr:nvSpPr>
      <xdr:spPr>
        <a:xfrm>
          <a:off x="3746500" y="167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61168</xdr:rowOff>
    </xdr:from>
    <xdr:ext cx="534377" cy="259045"/>
    <xdr:sp macro="" textlink="">
      <xdr:nvSpPr>
        <xdr:cNvPr id="260" name="テキスト ボックス 259"/>
        <xdr:cNvSpPr txBox="1"/>
      </xdr:nvSpPr>
      <xdr:spPr>
        <a:xfrm>
          <a:off x="3530111" y="168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116903</xdr:rowOff>
    </xdr:from>
    <xdr:to>
      <xdr:col>15</xdr:col>
      <xdr:colOff>101600</xdr:colOff>
      <xdr:row>98</xdr:row>
      <xdr:rowOff>47053</xdr:rowOff>
    </xdr:to>
    <xdr:sp macro="" textlink="">
      <xdr:nvSpPr>
        <xdr:cNvPr id="261" name="楕円 260"/>
        <xdr:cNvSpPr/>
      </xdr:nvSpPr>
      <xdr:spPr>
        <a:xfrm>
          <a:off x="2857500" y="167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38180</xdr:rowOff>
    </xdr:from>
    <xdr:ext cx="534377" cy="259045"/>
    <xdr:sp macro="" textlink="">
      <xdr:nvSpPr>
        <xdr:cNvPr id="262" name="テキスト ボックス 261"/>
        <xdr:cNvSpPr txBox="1"/>
      </xdr:nvSpPr>
      <xdr:spPr>
        <a:xfrm>
          <a:off x="2641111" y="1684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162255</xdr:rowOff>
    </xdr:from>
    <xdr:to>
      <xdr:col>10</xdr:col>
      <xdr:colOff>165100</xdr:colOff>
      <xdr:row>98</xdr:row>
      <xdr:rowOff>92405</xdr:rowOff>
    </xdr:to>
    <xdr:sp macro="" textlink="">
      <xdr:nvSpPr>
        <xdr:cNvPr id="263" name="楕円 262"/>
        <xdr:cNvSpPr/>
      </xdr:nvSpPr>
      <xdr:spPr>
        <a:xfrm>
          <a:off x="1968500" y="167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83532</xdr:rowOff>
    </xdr:from>
    <xdr:ext cx="534377" cy="259045"/>
    <xdr:sp macro="" textlink="">
      <xdr:nvSpPr>
        <xdr:cNvPr id="264" name="テキスト ボックス 263"/>
        <xdr:cNvSpPr txBox="1"/>
      </xdr:nvSpPr>
      <xdr:spPr>
        <a:xfrm>
          <a:off x="1752111" y="168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15063</xdr:rowOff>
    </xdr:from>
    <xdr:to>
      <xdr:col>6</xdr:col>
      <xdr:colOff>38100</xdr:colOff>
      <xdr:row>98</xdr:row>
      <xdr:rowOff>116663</xdr:rowOff>
    </xdr:to>
    <xdr:sp macro="" textlink="">
      <xdr:nvSpPr>
        <xdr:cNvPr id="265" name="楕円 264"/>
        <xdr:cNvSpPr/>
      </xdr:nvSpPr>
      <xdr:spPr>
        <a:xfrm>
          <a:off x="1079500" y="168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107790</xdr:rowOff>
    </xdr:from>
    <xdr:ext cx="534377" cy="259045"/>
    <xdr:sp macro="" textlink="">
      <xdr:nvSpPr>
        <xdr:cNvPr id="266" name="テキスト ボックス 265"/>
        <xdr:cNvSpPr txBox="1"/>
      </xdr:nvSpPr>
      <xdr:spPr>
        <a:xfrm>
          <a:off x="863111" y="1690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6045</xdr:rowOff>
    </xdr:from>
    <xdr:to>
      <xdr:col>55</xdr:col>
      <xdr:colOff>0</xdr:colOff>
      <xdr:row>32</xdr:row>
      <xdr:rowOff>99738</xdr:rowOff>
    </xdr:to>
    <xdr:cxnSp macro="">
      <xdr:nvCxnSpPr>
        <xdr:cNvPr id="297" name="直線コネクタ 296"/>
        <xdr:cNvCxnSpPr/>
      </xdr:nvCxnSpPr>
      <xdr:spPr>
        <a:xfrm flipV="1">
          <a:off x="9639300" y="5320995"/>
          <a:ext cx="838200" cy="26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99738</xdr:rowOff>
    </xdr:from>
    <xdr:to>
      <xdr:col>50</xdr:col>
      <xdr:colOff>114300</xdr:colOff>
      <xdr:row>33</xdr:row>
      <xdr:rowOff>40847</xdr:rowOff>
    </xdr:to>
    <xdr:cxnSp macro="">
      <xdr:nvCxnSpPr>
        <xdr:cNvPr id="300" name="直線コネクタ 299"/>
        <xdr:cNvCxnSpPr/>
      </xdr:nvCxnSpPr>
      <xdr:spPr>
        <a:xfrm flipV="1">
          <a:off x="8750300" y="5586138"/>
          <a:ext cx="889000" cy="1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158619</xdr:rowOff>
    </xdr:from>
    <xdr:to>
      <xdr:col>45</xdr:col>
      <xdr:colOff>177800</xdr:colOff>
      <xdr:row>33</xdr:row>
      <xdr:rowOff>40847</xdr:rowOff>
    </xdr:to>
    <xdr:cxnSp macro="">
      <xdr:nvCxnSpPr>
        <xdr:cNvPr id="303" name="直線コネクタ 302"/>
        <xdr:cNvCxnSpPr/>
      </xdr:nvCxnSpPr>
      <xdr:spPr>
        <a:xfrm>
          <a:off x="7861300" y="5645019"/>
          <a:ext cx="889000" cy="5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158619</xdr:rowOff>
    </xdr:from>
    <xdr:to>
      <xdr:col>41</xdr:col>
      <xdr:colOff>50800</xdr:colOff>
      <xdr:row>33</xdr:row>
      <xdr:rowOff>79709</xdr:rowOff>
    </xdr:to>
    <xdr:cxnSp macro="">
      <xdr:nvCxnSpPr>
        <xdr:cNvPr id="306" name="直線コネクタ 305"/>
        <xdr:cNvCxnSpPr/>
      </xdr:nvCxnSpPr>
      <xdr:spPr>
        <a:xfrm flipV="1">
          <a:off x="6972300" y="5645019"/>
          <a:ext cx="889000" cy="9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126695</xdr:rowOff>
    </xdr:from>
    <xdr:to>
      <xdr:col>55</xdr:col>
      <xdr:colOff>50800</xdr:colOff>
      <xdr:row>31</xdr:row>
      <xdr:rowOff>56845</xdr:rowOff>
    </xdr:to>
    <xdr:sp macro="" textlink="">
      <xdr:nvSpPr>
        <xdr:cNvPr id="316" name="楕円 315"/>
        <xdr:cNvSpPr/>
      </xdr:nvSpPr>
      <xdr:spPr>
        <a:xfrm>
          <a:off x="10426700" y="52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79722</xdr:rowOff>
    </xdr:from>
    <xdr:ext cx="599010" cy="259045"/>
    <xdr:sp macro="" textlink="">
      <xdr:nvSpPr>
        <xdr:cNvPr id="317" name="補助費等該当値テキスト"/>
        <xdr:cNvSpPr txBox="1"/>
      </xdr:nvSpPr>
      <xdr:spPr>
        <a:xfrm>
          <a:off x="10528300" y="522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48938</xdr:rowOff>
    </xdr:from>
    <xdr:to>
      <xdr:col>50</xdr:col>
      <xdr:colOff>165100</xdr:colOff>
      <xdr:row>32</xdr:row>
      <xdr:rowOff>150538</xdr:rowOff>
    </xdr:to>
    <xdr:sp macro="" textlink="">
      <xdr:nvSpPr>
        <xdr:cNvPr id="318" name="楕円 317"/>
        <xdr:cNvSpPr/>
      </xdr:nvSpPr>
      <xdr:spPr>
        <a:xfrm>
          <a:off x="9588500" y="55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167065</xdr:rowOff>
    </xdr:from>
    <xdr:ext cx="599010" cy="259045"/>
    <xdr:sp macro="" textlink="">
      <xdr:nvSpPr>
        <xdr:cNvPr id="319" name="テキスト ボックス 318"/>
        <xdr:cNvSpPr txBox="1"/>
      </xdr:nvSpPr>
      <xdr:spPr>
        <a:xfrm>
          <a:off x="9339795" y="531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161497</xdr:rowOff>
    </xdr:from>
    <xdr:to>
      <xdr:col>46</xdr:col>
      <xdr:colOff>38100</xdr:colOff>
      <xdr:row>33</xdr:row>
      <xdr:rowOff>91647</xdr:rowOff>
    </xdr:to>
    <xdr:sp macro="" textlink="">
      <xdr:nvSpPr>
        <xdr:cNvPr id="320" name="楕円 319"/>
        <xdr:cNvSpPr/>
      </xdr:nvSpPr>
      <xdr:spPr>
        <a:xfrm>
          <a:off x="8699500" y="56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108174</xdr:rowOff>
    </xdr:from>
    <xdr:ext cx="534377" cy="259045"/>
    <xdr:sp macro="" textlink="">
      <xdr:nvSpPr>
        <xdr:cNvPr id="321" name="テキスト ボックス 320"/>
        <xdr:cNvSpPr txBox="1"/>
      </xdr:nvSpPr>
      <xdr:spPr>
        <a:xfrm>
          <a:off x="8483111" y="542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107819</xdr:rowOff>
    </xdr:from>
    <xdr:to>
      <xdr:col>41</xdr:col>
      <xdr:colOff>101600</xdr:colOff>
      <xdr:row>33</xdr:row>
      <xdr:rowOff>37969</xdr:rowOff>
    </xdr:to>
    <xdr:sp macro="" textlink="">
      <xdr:nvSpPr>
        <xdr:cNvPr id="322" name="楕円 321"/>
        <xdr:cNvSpPr/>
      </xdr:nvSpPr>
      <xdr:spPr>
        <a:xfrm>
          <a:off x="7810500" y="559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54496</xdr:rowOff>
    </xdr:from>
    <xdr:ext cx="599010" cy="259045"/>
    <xdr:sp macro="" textlink="">
      <xdr:nvSpPr>
        <xdr:cNvPr id="323" name="テキスト ボックス 322"/>
        <xdr:cNvSpPr txBox="1"/>
      </xdr:nvSpPr>
      <xdr:spPr>
        <a:xfrm>
          <a:off x="7561795" y="536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28909</xdr:rowOff>
    </xdr:from>
    <xdr:to>
      <xdr:col>36</xdr:col>
      <xdr:colOff>165100</xdr:colOff>
      <xdr:row>33</xdr:row>
      <xdr:rowOff>130509</xdr:rowOff>
    </xdr:to>
    <xdr:sp macro="" textlink="">
      <xdr:nvSpPr>
        <xdr:cNvPr id="324" name="楕円 323"/>
        <xdr:cNvSpPr/>
      </xdr:nvSpPr>
      <xdr:spPr>
        <a:xfrm>
          <a:off x="6921500" y="56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147036</xdr:rowOff>
    </xdr:from>
    <xdr:ext cx="534377" cy="259045"/>
    <xdr:sp macro="" textlink="">
      <xdr:nvSpPr>
        <xdr:cNvPr id="325" name="テキスト ボックス 324"/>
        <xdr:cNvSpPr txBox="1"/>
      </xdr:nvSpPr>
      <xdr:spPr>
        <a:xfrm>
          <a:off x="6705111" y="546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138968</xdr:rowOff>
    </xdr:from>
    <xdr:to>
      <xdr:col>55</xdr:col>
      <xdr:colOff>0</xdr:colOff>
      <xdr:row>55</xdr:row>
      <xdr:rowOff>149247</xdr:rowOff>
    </xdr:to>
    <xdr:cxnSp macro="">
      <xdr:nvCxnSpPr>
        <xdr:cNvPr id="352" name="直線コネクタ 351"/>
        <xdr:cNvCxnSpPr/>
      </xdr:nvCxnSpPr>
      <xdr:spPr>
        <a:xfrm flipV="1">
          <a:off x="9639300" y="9568718"/>
          <a:ext cx="8382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149247</xdr:rowOff>
    </xdr:from>
    <xdr:to>
      <xdr:col>50</xdr:col>
      <xdr:colOff>114300</xdr:colOff>
      <xdr:row>56</xdr:row>
      <xdr:rowOff>53289</xdr:rowOff>
    </xdr:to>
    <xdr:cxnSp macro="">
      <xdr:nvCxnSpPr>
        <xdr:cNvPr id="355" name="直線コネクタ 354"/>
        <xdr:cNvCxnSpPr/>
      </xdr:nvCxnSpPr>
      <xdr:spPr>
        <a:xfrm flipV="1">
          <a:off x="8750300" y="9578997"/>
          <a:ext cx="889000" cy="7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24312</xdr:rowOff>
    </xdr:from>
    <xdr:to>
      <xdr:col>45</xdr:col>
      <xdr:colOff>177800</xdr:colOff>
      <xdr:row>56</xdr:row>
      <xdr:rowOff>53289</xdr:rowOff>
    </xdr:to>
    <xdr:cxnSp macro="">
      <xdr:nvCxnSpPr>
        <xdr:cNvPr id="358" name="直線コネクタ 357"/>
        <xdr:cNvCxnSpPr/>
      </xdr:nvCxnSpPr>
      <xdr:spPr>
        <a:xfrm>
          <a:off x="7861300" y="9454062"/>
          <a:ext cx="889000" cy="20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20106</xdr:rowOff>
    </xdr:from>
    <xdr:to>
      <xdr:col>41</xdr:col>
      <xdr:colOff>50800</xdr:colOff>
      <xdr:row>55</xdr:row>
      <xdr:rowOff>24312</xdr:rowOff>
    </xdr:to>
    <xdr:cxnSp macro="">
      <xdr:nvCxnSpPr>
        <xdr:cNvPr id="361" name="直線コネクタ 360"/>
        <xdr:cNvCxnSpPr/>
      </xdr:nvCxnSpPr>
      <xdr:spPr>
        <a:xfrm>
          <a:off x="6972300" y="9278406"/>
          <a:ext cx="889000" cy="1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88168</xdr:rowOff>
    </xdr:from>
    <xdr:to>
      <xdr:col>55</xdr:col>
      <xdr:colOff>50800</xdr:colOff>
      <xdr:row>56</xdr:row>
      <xdr:rowOff>18318</xdr:rowOff>
    </xdr:to>
    <xdr:sp macro="" textlink="">
      <xdr:nvSpPr>
        <xdr:cNvPr id="371" name="楕円 370"/>
        <xdr:cNvSpPr/>
      </xdr:nvSpPr>
      <xdr:spPr>
        <a:xfrm>
          <a:off x="10426700" y="951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66595</xdr:rowOff>
    </xdr:from>
    <xdr:ext cx="534377" cy="259045"/>
    <xdr:sp macro="" textlink="">
      <xdr:nvSpPr>
        <xdr:cNvPr id="372" name="普通建設事業費該当値テキスト"/>
        <xdr:cNvSpPr txBox="1"/>
      </xdr:nvSpPr>
      <xdr:spPr>
        <a:xfrm>
          <a:off x="10528300" y="949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98447</xdr:rowOff>
    </xdr:from>
    <xdr:to>
      <xdr:col>50</xdr:col>
      <xdr:colOff>165100</xdr:colOff>
      <xdr:row>56</xdr:row>
      <xdr:rowOff>28597</xdr:rowOff>
    </xdr:to>
    <xdr:sp macro="" textlink="">
      <xdr:nvSpPr>
        <xdr:cNvPr id="373" name="楕円 372"/>
        <xdr:cNvSpPr/>
      </xdr:nvSpPr>
      <xdr:spPr>
        <a:xfrm>
          <a:off x="9588500" y="95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19724</xdr:rowOff>
    </xdr:from>
    <xdr:ext cx="534377" cy="259045"/>
    <xdr:sp macro="" textlink="">
      <xdr:nvSpPr>
        <xdr:cNvPr id="374" name="テキスト ボックス 373"/>
        <xdr:cNvSpPr txBox="1"/>
      </xdr:nvSpPr>
      <xdr:spPr>
        <a:xfrm>
          <a:off x="9372111" y="962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2489</xdr:rowOff>
    </xdr:from>
    <xdr:to>
      <xdr:col>46</xdr:col>
      <xdr:colOff>38100</xdr:colOff>
      <xdr:row>56</xdr:row>
      <xdr:rowOff>104089</xdr:rowOff>
    </xdr:to>
    <xdr:sp macro="" textlink="">
      <xdr:nvSpPr>
        <xdr:cNvPr id="375" name="楕円 374"/>
        <xdr:cNvSpPr/>
      </xdr:nvSpPr>
      <xdr:spPr>
        <a:xfrm>
          <a:off x="8699500" y="96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95216</xdr:rowOff>
    </xdr:from>
    <xdr:ext cx="534377" cy="259045"/>
    <xdr:sp macro="" textlink="">
      <xdr:nvSpPr>
        <xdr:cNvPr id="376" name="テキスト ボックス 375"/>
        <xdr:cNvSpPr txBox="1"/>
      </xdr:nvSpPr>
      <xdr:spPr>
        <a:xfrm>
          <a:off x="8483111" y="96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144962</xdr:rowOff>
    </xdr:from>
    <xdr:to>
      <xdr:col>41</xdr:col>
      <xdr:colOff>101600</xdr:colOff>
      <xdr:row>55</xdr:row>
      <xdr:rowOff>75112</xdr:rowOff>
    </xdr:to>
    <xdr:sp macro="" textlink="">
      <xdr:nvSpPr>
        <xdr:cNvPr id="377" name="楕円 376"/>
        <xdr:cNvSpPr/>
      </xdr:nvSpPr>
      <xdr:spPr>
        <a:xfrm>
          <a:off x="7810500" y="940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66239</xdr:rowOff>
    </xdr:from>
    <xdr:ext cx="534377" cy="259045"/>
    <xdr:sp macro="" textlink="">
      <xdr:nvSpPr>
        <xdr:cNvPr id="378" name="テキスト ボックス 377"/>
        <xdr:cNvSpPr txBox="1"/>
      </xdr:nvSpPr>
      <xdr:spPr>
        <a:xfrm>
          <a:off x="7594111" y="94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140756</xdr:rowOff>
    </xdr:from>
    <xdr:to>
      <xdr:col>36</xdr:col>
      <xdr:colOff>165100</xdr:colOff>
      <xdr:row>54</xdr:row>
      <xdr:rowOff>70906</xdr:rowOff>
    </xdr:to>
    <xdr:sp macro="" textlink="">
      <xdr:nvSpPr>
        <xdr:cNvPr id="379" name="楕円 378"/>
        <xdr:cNvSpPr/>
      </xdr:nvSpPr>
      <xdr:spPr>
        <a:xfrm>
          <a:off x="6921500" y="92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87433</xdr:rowOff>
    </xdr:from>
    <xdr:ext cx="534377" cy="259045"/>
    <xdr:sp macro="" textlink="">
      <xdr:nvSpPr>
        <xdr:cNvPr id="380" name="テキスト ボックス 379"/>
        <xdr:cNvSpPr txBox="1"/>
      </xdr:nvSpPr>
      <xdr:spPr>
        <a:xfrm>
          <a:off x="6705111" y="900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45762</xdr:rowOff>
    </xdr:from>
    <xdr:to>
      <xdr:col>55</xdr:col>
      <xdr:colOff>0</xdr:colOff>
      <xdr:row>79</xdr:row>
      <xdr:rowOff>75839</xdr:rowOff>
    </xdr:to>
    <xdr:cxnSp macro="">
      <xdr:nvCxnSpPr>
        <xdr:cNvPr id="411" name="直線コネクタ 410"/>
        <xdr:cNvCxnSpPr/>
      </xdr:nvCxnSpPr>
      <xdr:spPr>
        <a:xfrm>
          <a:off x="9639300" y="13590312"/>
          <a:ext cx="8382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45256</xdr:rowOff>
    </xdr:from>
    <xdr:to>
      <xdr:col>50</xdr:col>
      <xdr:colOff>114300</xdr:colOff>
      <xdr:row>79</xdr:row>
      <xdr:rowOff>45762</xdr:rowOff>
    </xdr:to>
    <xdr:cxnSp macro="">
      <xdr:nvCxnSpPr>
        <xdr:cNvPr id="414" name="直線コネクタ 413"/>
        <xdr:cNvCxnSpPr/>
      </xdr:nvCxnSpPr>
      <xdr:spPr>
        <a:xfrm>
          <a:off x="8750300" y="13589806"/>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133724</xdr:rowOff>
    </xdr:from>
    <xdr:to>
      <xdr:col>45</xdr:col>
      <xdr:colOff>177800</xdr:colOff>
      <xdr:row>79</xdr:row>
      <xdr:rowOff>45256</xdr:rowOff>
    </xdr:to>
    <xdr:cxnSp macro="">
      <xdr:nvCxnSpPr>
        <xdr:cNvPr id="417" name="直線コネクタ 416"/>
        <xdr:cNvCxnSpPr/>
      </xdr:nvCxnSpPr>
      <xdr:spPr>
        <a:xfrm>
          <a:off x="7861300" y="13335374"/>
          <a:ext cx="889000" cy="2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29759</xdr:rowOff>
    </xdr:from>
    <xdr:to>
      <xdr:col>41</xdr:col>
      <xdr:colOff>50800</xdr:colOff>
      <xdr:row>77</xdr:row>
      <xdr:rowOff>133724</xdr:rowOff>
    </xdr:to>
    <xdr:cxnSp macro="">
      <xdr:nvCxnSpPr>
        <xdr:cNvPr id="420" name="直線コネクタ 419"/>
        <xdr:cNvCxnSpPr/>
      </xdr:nvCxnSpPr>
      <xdr:spPr>
        <a:xfrm>
          <a:off x="6972300" y="13059959"/>
          <a:ext cx="889000" cy="27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25039</xdr:rowOff>
    </xdr:from>
    <xdr:to>
      <xdr:col>55</xdr:col>
      <xdr:colOff>50800</xdr:colOff>
      <xdr:row>79</xdr:row>
      <xdr:rowOff>126639</xdr:rowOff>
    </xdr:to>
    <xdr:sp macro="" textlink="">
      <xdr:nvSpPr>
        <xdr:cNvPr id="430" name="楕円 429"/>
        <xdr:cNvSpPr/>
      </xdr:nvSpPr>
      <xdr:spPr>
        <a:xfrm>
          <a:off x="10426700" y="135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111416</xdr:rowOff>
    </xdr:from>
    <xdr:ext cx="469744" cy="259045"/>
    <xdr:sp macro="" textlink="">
      <xdr:nvSpPr>
        <xdr:cNvPr id="431" name="普通建設事業費 （ うち新規整備　）該当値テキスト"/>
        <xdr:cNvSpPr txBox="1"/>
      </xdr:nvSpPr>
      <xdr:spPr>
        <a:xfrm>
          <a:off x="10528300" y="1348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166412</xdr:rowOff>
    </xdr:from>
    <xdr:to>
      <xdr:col>50</xdr:col>
      <xdr:colOff>165100</xdr:colOff>
      <xdr:row>79</xdr:row>
      <xdr:rowOff>96562</xdr:rowOff>
    </xdr:to>
    <xdr:sp macro="" textlink="">
      <xdr:nvSpPr>
        <xdr:cNvPr id="432" name="楕円 431"/>
        <xdr:cNvSpPr/>
      </xdr:nvSpPr>
      <xdr:spPr>
        <a:xfrm>
          <a:off x="9588500" y="135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87689</xdr:rowOff>
    </xdr:from>
    <xdr:ext cx="469744" cy="259045"/>
    <xdr:sp macro="" textlink="">
      <xdr:nvSpPr>
        <xdr:cNvPr id="433" name="テキスト ボックス 432"/>
        <xdr:cNvSpPr txBox="1"/>
      </xdr:nvSpPr>
      <xdr:spPr>
        <a:xfrm>
          <a:off x="9404428" y="136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165906</xdr:rowOff>
    </xdr:from>
    <xdr:to>
      <xdr:col>46</xdr:col>
      <xdr:colOff>38100</xdr:colOff>
      <xdr:row>79</xdr:row>
      <xdr:rowOff>96056</xdr:rowOff>
    </xdr:to>
    <xdr:sp macro="" textlink="">
      <xdr:nvSpPr>
        <xdr:cNvPr id="434" name="楕円 433"/>
        <xdr:cNvSpPr/>
      </xdr:nvSpPr>
      <xdr:spPr>
        <a:xfrm>
          <a:off x="8699500" y="135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87183</xdr:rowOff>
    </xdr:from>
    <xdr:ext cx="469744" cy="259045"/>
    <xdr:sp macro="" textlink="">
      <xdr:nvSpPr>
        <xdr:cNvPr id="435" name="テキスト ボックス 434"/>
        <xdr:cNvSpPr txBox="1"/>
      </xdr:nvSpPr>
      <xdr:spPr>
        <a:xfrm>
          <a:off x="8515428" y="1363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82924</xdr:rowOff>
    </xdr:from>
    <xdr:to>
      <xdr:col>41</xdr:col>
      <xdr:colOff>101600</xdr:colOff>
      <xdr:row>78</xdr:row>
      <xdr:rowOff>13074</xdr:rowOff>
    </xdr:to>
    <xdr:sp macro="" textlink="">
      <xdr:nvSpPr>
        <xdr:cNvPr id="436" name="楕円 435"/>
        <xdr:cNvSpPr/>
      </xdr:nvSpPr>
      <xdr:spPr>
        <a:xfrm>
          <a:off x="7810500" y="132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4201</xdr:rowOff>
    </xdr:from>
    <xdr:ext cx="534377" cy="259045"/>
    <xdr:sp macro="" textlink="">
      <xdr:nvSpPr>
        <xdr:cNvPr id="437" name="テキスト ボックス 436"/>
        <xdr:cNvSpPr txBox="1"/>
      </xdr:nvSpPr>
      <xdr:spPr>
        <a:xfrm>
          <a:off x="7594111" y="133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150409</xdr:rowOff>
    </xdr:from>
    <xdr:to>
      <xdr:col>36</xdr:col>
      <xdr:colOff>165100</xdr:colOff>
      <xdr:row>76</xdr:row>
      <xdr:rowOff>80559</xdr:rowOff>
    </xdr:to>
    <xdr:sp macro="" textlink="">
      <xdr:nvSpPr>
        <xdr:cNvPr id="438" name="楕円 437"/>
        <xdr:cNvSpPr/>
      </xdr:nvSpPr>
      <xdr:spPr>
        <a:xfrm>
          <a:off x="6921500" y="1300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97086</xdr:rowOff>
    </xdr:from>
    <xdr:ext cx="534377" cy="259045"/>
    <xdr:sp macro="" textlink="">
      <xdr:nvSpPr>
        <xdr:cNvPr id="439" name="テキスト ボックス 438"/>
        <xdr:cNvSpPr txBox="1"/>
      </xdr:nvSpPr>
      <xdr:spPr>
        <a:xfrm>
          <a:off x="6705111" y="1278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90812</xdr:rowOff>
    </xdr:from>
    <xdr:to>
      <xdr:col>55</xdr:col>
      <xdr:colOff>0</xdr:colOff>
      <xdr:row>96</xdr:row>
      <xdr:rowOff>137168</xdr:rowOff>
    </xdr:to>
    <xdr:cxnSp macro="">
      <xdr:nvCxnSpPr>
        <xdr:cNvPr id="470" name="直線コネクタ 469"/>
        <xdr:cNvCxnSpPr/>
      </xdr:nvCxnSpPr>
      <xdr:spPr>
        <a:xfrm flipV="1">
          <a:off x="9639300" y="16550012"/>
          <a:ext cx="838200" cy="4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137168</xdr:rowOff>
    </xdr:from>
    <xdr:to>
      <xdr:col>50</xdr:col>
      <xdr:colOff>114300</xdr:colOff>
      <xdr:row>97</xdr:row>
      <xdr:rowOff>31524</xdr:rowOff>
    </xdr:to>
    <xdr:cxnSp macro="">
      <xdr:nvCxnSpPr>
        <xdr:cNvPr id="473" name="直線コネクタ 472"/>
        <xdr:cNvCxnSpPr/>
      </xdr:nvCxnSpPr>
      <xdr:spPr>
        <a:xfrm flipV="1">
          <a:off x="8750300" y="16596368"/>
          <a:ext cx="889000" cy="6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31524</xdr:rowOff>
    </xdr:from>
    <xdr:to>
      <xdr:col>45</xdr:col>
      <xdr:colOff>177800</xdr:colOff>
      <xdr:row>97</xdr:row>
      <xdr:rowOff>160861</xdr:rowOff>
    </xdr:to>
    <xdr:cxnSp macro="">
      <xdr:nvCxnSpPr>
        <xdr:cNvPr id="476" name="直線コネクタ 475"/>
        <xdr:cNvCxnSpPr/>
      </xdr:nvCxnSpPr>
      <xdr:spPr>
        <a:xfrm flipV="1">
          <a:off x="7861300" y="16662174"/>
          <a:ext cx="8890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160861</xdr:rowOff>
    </xdr:from>
    <xdr:to>
      <xdr:col>41</xdr:col>
      <xdr:colOff>50800</xdr:colOff>
      <xdr:row>98</xdr:row>
      <xdr:rowOff>31327</xdr:rowOff>
    </xdr:to>
    <xdr:cxnSp macro="">
      <xdr:nvCxnSpPr>
        <xdr:cNvPr id="479" name="直線コネクタ 478"/>
        <xdr:cNvCxnSpPr/>
      </xdr:nvCxnSpPr>
      <xdr:spPr>
        <a:xfrm flipV="1">
          <a:off x="6972300" y="16791511"/>
          <a:ext cx="889000" cy="4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40012</xdr:rowOff>
    </xdr:from>
    <xdr:to>
      <xdr:col>55</xdr:col>
      <xdr:colOff>50800</xdr:colOff>
      <xdr:row>96</xdr:row>
      <xdr:rowOff>141612</xdr:rowOff>
    </xdr:to>
    <xdr:sp macro="" textlink="">
      <xdr:nvSpPr>
        <xdr:cNvPr id="489" name="楕円 488"/>
        <xdr:cNvSpPr/>
      </xdr:nvSpPr>
      <xdr:spPr>
        <a:xfrm>
          <a:off x="10426700" y="164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18439</xdr:rowOff>
    </xdr:from>
    <xdr:ext cx="534377" cy="259045"/>
    <xdr:sp macro="" textlink="">
      <xdr:nvSpPr>
        <xdr:cNvPr id="490" name="普通建設事業費 （ うち更新整備　）該当値テキスト"/>
        <xdr:cNvSpPr txBox="1"/>
      </xdr:nvSpPr>
      <xdr:spPr>
        <a:xfrm>
          <a:off x="10528300" y="164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86368</xdr:rowOff>
    </xdr:from>
    <xdr:to>
      <xdr:col>50</xdr:col>
      <xdr:colOff>165100</xdr:colOff>
      <xdr:row>97</xdr:row>
      <xdr:rowOff>16518</xdr:rowOff>
    </xdr:to>
    <xdr:sp macro="" textlink="">
      <xdr:nvSpPr>
        <xdr:cNvPr id="491" name="楕円 490"/>
        <xdr:cNvSpPr/>
      </xdr:nvSpPr>
      <xdr:spPr>
        <a:xfrm>
          <a:off x="9588500" y="165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7645</xdr:rowOff>
    </xdr:from>
    <xdr:ext cx="534377" cy="259045"/>
    <xdr:sp macro="" textlink="">
      <xdr:nvSpPr>
        <xdr:cNvPr id="492" name="テキスト ボックス 491"/>
        <xdr:cNvSpPr txBox="1"/>
      </xdr:nvSpPr>
      <xdr:spPr>
        <a:xfrm>
          <a:off x="9372111" y="166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152174</xdr:rowOff>
    </xdr:from>
    <xdr:to>
      <xdr:col>46</xdr:col>
      <xdr:colOff>38100</xdr:colOff>
      <xdr:row>97</xdr:row>
      <xdr:rowOff>82324</xdr:rowOff>
    </xdr:to>
    <xdr:sp macro="" textlink="">
      <xdr:nvSpPr>
        <xdr:cNvPr id="493" name="楕円 492"/>
        <xdr:cNvSpPr/>
      </xdr:nvSpPr>
      <xdr:spPr>
        <a:xfrm>
          <a:off x="8699500" y="166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73451</xdr:rowOff>
    </xdr:from>
    <xdr:ext cx="534377" cy="259045"/>
    <xdr:sp macro="" textlink="">
      <xdr:nvSpPr>
        <xdr:cNvPr id="494" name="テキスト ボックス 493"/>
        <xdr:cNvSpPr txBox="1"/>
      </xdr:nvSpPr>
      <xdr:spPr>
        <a:xfrm>
          <a:off x="8483111" y="1670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110061</xdr:rowOff>
    </xdr:from>
    <xdr:to>
      <xdr:col>41</xdr:col>
      <xdr:colOff>101600</xdr:colOff>
      <xdr:row>98</xdr:row>
      <xdr:rowOff>40211</xdr:rowOff>
    </xdr:to>
    <xdr:sp macro="" textlink="">
      <xdr:nvSpPr>
        <xdr:cNvPr id="495" name="楕円 494"/>
        <xdr:cNvSpPr/>
      </xdr:nvSpPr>
      <xdr:spPr>
        <a:xfrm>
          <a:off x="7810500" y="167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31338</xdr:rowOff>
    </xdr:from>
    <xdr:ext cx="534377" cy="259045"/>
    <xdr:sp macro="" textlink="">
      <xdr:nvSpPr>
        <xdr:cNvPr id="496" name="テキスト ボックス 495"/>
        <xdr:cNvSpPr txBox="1"/>
      </xdr:nvSpPr>
      <xdr:spPr>
        <a:xfrm>
          <a:off x="7594111" y="168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151977</xdr:rowOff>
    </xdr:from>
    <xdr:to>
      <xdr:col>36</xdr:col>
      <xdr:colOff>165100</xdr:colOff>
      <xdr:row>98</xdr:row>
      <xdr:rowOff>82127</xdr:rowOff>
    </xdr:to>
    <xdr:sp macro="" textlink="">
      <xdr:nvSpPr>
        <xdr:cNvPr id="497" name="楕円 496"/>
        <xdr:cNvSpPr/>
      </xdr:nvSpPr>
      <xdr:spPr>
        <a:xfrm>
          <a:off x="6921500" y="167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73254</xdr:rowOff>
    </xdr:from>
    <xdr:ext cx="534377" cy="259045"/>
    <xdr:sp macro="" textlink="">
      <xdr:nvSpPr>
        <xdr:cNvPr id="498" name="テキスト ボックス 497"/>
        <xdr:cNvSpPr txBox="1"/>
      </xdr:nvSpPr>
      <xdr:spPr>
        <a:xfrm>
          <a:off x="6705111" y="1687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66072</xdr:rowOff>
    </xdr:from>
    <xdr:to>
      <xdr:col>85</xdr:col>
      <xdr:colOff>127000</xdr:colOff>
      <xdr:row>38</xdr:row>
      <xdr:rowOff>13659</xdr:rowOff>
    </xdr:to>
    <xdr:cxnSp macro="">
      <xdr:nvCxnSpPr>
        <xdr:cNvPr id="525" name="直線コネクタ 524"/>
        <xdr:cNvCxnSpPr/>
      </xdr:nvCxnSpPr>
      <xdr:spPr>
        <a:xfrm flipV="1">
          <a:off x="15481300" y="6409722"/>
          <a:ext cx="838200" cy="1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6" name="災害復旧事業費平均値テキスト"/>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13659</xdr:rowOff>
    </xdr:from>
    <xdr:to>
      <xdr:col>81</xdr:col>
      <xdr:colOff>50800</xdr:colOff>
      <xdr:row>38</xdr:row>
      <xdr:rowOff>129468</xdr:rowOff>
    </xdr:to>
    <xdr:cxnSp macro="">
      <xdr:nvCxnSpPr>
        <xdr:cNvPr id="528" name="直線コネクタ 527"/>
        <xdr:cNvCxnSpPr/>
      </xdr:nvCxnSpPr>
      <xdr:spPr>
        <a:xfrm flipV="1">
          <a:off x="14592300" y="6528759"/>
          <a:ext cx="889000" cy="1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30" name="テキスト ボックス 529"/>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129468</xdr:rowOff>
    </xdr:from>
    <xdr:to>
      <xdr:col>76</xdr:col>
      <xdr:colOff>114300</xdr:colOff>
      <xdr:row>38</xdr:row>
      <xdr:rowOff>129998</xdr:rowOff>
    </xdr:to>
    <xdr:cxnSp macro="">
      <xdr:nvCxnSpPr>
        <xdr:cNvPr id="531" name="直線コネクタ 530"/>
        <xdr:cNvCxnSpPr/>
      </xdr:nvCxnSpPr>
      <xdr:spPr>
        <a:xfrm flipV="1">
          <a:off x="13703300" y="6644568"/>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129998</xdr:rowOff>
    </xdr:from>
    <xdr:to>
      <xdr:col>71</xdr:col>
      <xdr:colOff>177800</xdr:colOff>
      <xdr:row>38</xdr:row>
      <xdr:rowOff>132321</xdr:rowOff>
    </xdr:to>
    <xdr:cxnSp macro="">
      <xdr:nvCxnSpPr>
        <xdr:cNvPr id="534" name="直線コネクタ 533"/>
        <xdr:cNvCxnSpPr/>
      </xdr:nvCxnSpPr>
      <xdr:spPr>
        <a:xfrm flipV="1">
          <a:off x="12814300" y="6645098"/>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15272</xdr:rowOff>
    </xdr:from>
    <xdr:to>
      <xdr:col>85</xdr:col>
      <xdr:colOff>177800</xdr:colOff>
      <xdr:row>37</xdr:row>
      <xdr:rowOff>116872</xdr:rowOff>
    </xdr:to>
    <xdr:sp macro="" textlink="">
      <xdr:nvSpPr>
        <xdr:cNvPr id="544" name="楕円 543"/>
        <xdr:cNvSpPr/>
      </xdr:nvSpPr>
      <xdr:spPr>
        <a:xfrm>
          <a:off x="16268700" y="63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38149</xdr:rowOff>
    </xdr:from>
    <xdr:ext cx="534377" cy="259045"/>
    <xdr:sp macro="" textlink="">
      <xdr:nvSpPr>
        <xdr:cNvPr id="545" name="災害復旧事業費該当値テキスト"/>
        <xdr:cNvSpPr txBox="1"/>
      </xdr:nvSpPr>
      <xdr:spPr>
        <a:xfrm>
          <a:off x="16370300" y="62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134309</xdr:rowOff>
    </xdr:from>
    <xdr:to>
      <xdr:col>81</xdr:col>
      <xdr:colOff>101600</xdr:colOff>
      <xdr:row>38</xdr:row>
      <xdr:rowOff>64460</xdr:rowOff>
    </xdr:to>
    <xdr:sp macro="" textlink="">
      <xdr:nvSpPr>
        <xdr:cNvPr id="546" name="楕円 545"/>
        <xdr:cNvSpPr/>
      </xdr:nvSpPr>
      <xdr:spPr>
        <a:xfrm>
          <a:off x="15430500" y="64779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80986</xdr:rowOff>
    </xdr:from>
    <xdr:ext cx="534377" cy="259045"/>
    <xdr:sp macro="" textlink="">
      <xdr:nvSpPr>
        <xdr:cNvPr id="547" name="テキスト ボックス 546"/>
        <xdr:cNvSpPr txBox="1"/>
      </xdr:nvSpPr>
      <xdr:spPr>
        <a:xfrm>
          <a:off x="15214111" y="62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78668</xdr:rowOff>
    </xdr:from>
    <xdr:to>
      <xdr:col>76</xdr:col>
      <xdr:colOff>165100</xdr:colOff>
      <xdr:row>39</xdr:row>
      <xdr:rowOff>8818</xdr:rowOff>
    </xdr:to>
    <xdr:sp macro="" textlink="">
      <xdr:nvSpPr>
        <xdr:cNvPr id="548" name="楕円 547"/>
        <xdr:cNvSpPr/>
      </xdr:nvSpPr>
      <xdr:spPr>
        <a:xfrm>
          <a:off x="14541500" y="65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171395</xdr:rowOff>
    </xdr:from>
    <xdr:ext cx="469744" cy="259045"/>
    <xdr:sp macro="" textlink="">
      <xdr:nvSpPr>
        <xdr:cNvPr id="549" name="テキスト ボックス 548"/>
        <xdr:cNvSpPr txBox="1"/>
      </xdr:nvSpPr>
      <xdr:spPr>
        <a:xfrm>
          <a:off x="14357428" y="668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79198</xdr:rowOff>
    </xdr:from>
    <xdr:to>
      <xdr:col>72</xdr:col>
      <xdr:colOff>38100</xdr:colOff>
      <xdr:row>39</xdr:row>
      <xdr:rowOff>9348</xdr:rowOff>
    </xdr:to>
    <xdr:sp macro="" textlink="">
      <xdr:nvSpPr>
        <xdr:cNvPr id="550" name="楕円 549"/>
        <xdr:cNvSpPr/>
      </xdr:nvSpPr>
      <xdr:spPr>
        <a:xfrm>
          <a:off x="13652500" y="65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475</xdr:rowOff>
    </xdr:from>
    <xdr:ext cx="469744" cy="259045"/>
    <xdr:sp macro="" textlink="">
      <xdr:nvSpPr>
        <xdr:cNvPr id="551" name="テキスト ボックス 550"/>
        <xdr:cNvSpPr txBox="1"/>
      </xdr:nvSpPr>
      <xdr:spPr>
        <a:xfrm>
          <a:off x="13468428" y="668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81521</xdr:rowOff>
    </xdr:from>
    <xdr:to>
      <xdr:col>67</xdr:col>
      <xdr:colOff>101600</xdr:colOff>
      <xdr:row>39</xdr:row>
      <xdr:rowOff>11671</xdr:rowOff>
    </xdr:to>
    <xdr:sp macro="" textlink="">
      <xdr:nvSpPr>
        <xdr:cNvPr id="552" name="楕円 551"/>
        <xdr:cNvSpPr/>
      </xdr:nvSpPr>
      <xdr:spPr>
        <a:xfrm>
          <a:off x="12763500" y="65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2798</xdr:rowOff>
    </xdr:from>
    <xdr:ext cx="378565" cy="259045"/>
    <xdr:sp macro="" textlink="">
      <xdr:nvSpPr>
        <xdr:cNvPr id="553" name="テキスト ボックス 552"/>
        <xdr:cNvSpPr txBox="1"/>
      </xdr:nvSpPr>
      <xdr:spPr>
        <a:xfrm>
          <a:off x="12625017" y="6689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4064</xdr:rowOff>
    </xdr:from>
    <xdr:to>
      <xdr:col>85</xdr:col>
      <xdr:colOff>127000</xdr:colOff>
      <xdr:row>74</xdr:row>
      <xdr:rowOff>43929</xdr:rowOff>
    </xdr:to>
    <xdr:cxnSp macro="">
      <xdr:nvCxnSpPr>
        <xdr:cNvPr id="631" name="直線コネクタ 630"/>
        <xdr:cNvCxnSpPr/>
      </xdr:nvCxnSpPr>
      <xdr:spPr>
        <a:xfrm>
          <a:off x="15481300" y="12691364"/>
          <a:ext cx="838200" cy="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4064</xdr:rowOff>
    </xdr:from>
    <xdr:to>
      <xdr:col>81</xdr:col>
      <xdr:colOff>50800</xdr:colOff>
      <xdr:row>74</xdr:row>
      <xdr:rowOff>11113</xdr:rowOff>
    </xdr:to>
    <xdr:cxnSp macro="">
      <xdr:nvCxnSpPr>
        <xdr:cNvPr id="634" name="直線コネクタ 633"/>
        <xdr:cNvCxnSpPr/>
      </xdr:nvCxnSpPr>
      <xdr:spPr>
        <a:xfrm flipV="1">
          <a:off x="14592300" y="12691364"/>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11113</xdr:rowOff>
    </xdr:from>
    <xdr:to>
      <xdr:col>76</xdr:col>
      <xdr:colOff>114300</xdr:colOff>
      <xdr:row>74</xdr:row>
      <xdr:rowOff>30962</xdr:rowOff>
    </xdr:to>
    <xdr:cxnSp macro="">
      <xdr:nvCxnSpPr>
        <xdr:cNvPr id="637" name="直線コネクタ 636"/>
        <xdr:cNvCxnSpPr/>
      </xdr:nvCxnSpPr>
      <xdr:spPr>
        <a:xfrm flipV="1">
          <a:off x="13703300" y="12698413"/>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8674</xdr:rowOff>
    </xdr:from>
    <xdr:to>
      <xdr:col>71</xdr:col>
      <xdr:colOff>177800</xdr:colOff>
      <xdr:row>74</xdr:row>
      <xdr:rowOff>30962</xdr:rowOff>
    </xdr:to>
    <xdr:cxnSp macro="">
      <xdr:nvCxnSpPr>
        <xdr:cNvPr id="640" name="直線コネクタ 639"/>
        <xdr:cNvCxnSpPr/>
      </xdr:nvCxnSpPr>
      <xdr:spPr>
        <a:xfrm>
          <a:off x="12814300" y="12695974"/>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164579</xdr:rowOff>
    </xdr:from>
    <xdr:to>
      <xdr:col>85</xdr:col>
      <xdr:colOff>177800</xdr:colOff>
      <xdr:row>74</xdr:row>
      <xdr:rowOff>94729</xdr:rowOff>
    </xdr:to>
    <xdr:sp macro="" textlink="">
      <xdr:nvSpPr>
        <xdr:cNvPr id="650" name="楕円 649"/>
        <xdr:cNvSpPr/>
      </xdr:nvSpPr>
      <xdr:spPr>
        <a:xfrm>
          <a:off x="16268700" y="126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16006</xdr:rowOff>
    </xdr:from>
    <xdr:ext cx="534377" cy="259045"/>
    <xdr:sp macro="" textlink="">
      <xdr:nvSpPr>
        <xdr:cNvPr id="651" name="公債費該当値テキスト"/>
        <xdr:cNvSpPr txBox="1"/>
      </xdr:nvSpPr>
      <xdr:spPr>
        <a:xfrm>
          <a:off x="16370300" y="125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124714</xdr:rowOff>
    </xdr:from>
    <xdr:to>
      <xdr:col>81</xdr:col>
      <xdr:colOff>101600</xdr:colOff>
      <xdr:row>74</xdr:row>
      <xdr:rowOff>54864</xdr:rowOff>
    </xdr:to>
    <xdr:sp macro="" textlink="">
      <xdr:nvSpPr>
        <xdr:cNvPr id="652" name="楕円 651"/>
        <xdr:cNvSpPr/>
      </xdr:nvSpPr>
      <xdr:spPr>
        <a:xfrm>
          <a:off x="15430500" y="126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71391</xdr:rowOff>
    </xdr:from>
    <xdr:ext cx="534377" cy="259045"/>
    <xdr:sp macro="" textlink="">
      <xdr:nvSpPr>
        <xdr:cNvPr id="653" name="テキスト ボックス 652"/>
        <xdr:cNvSpPr txBox="1"/>
      </xdr:nvSpPr>
      <xdr:spPr>
        <a:xfrm>
          <a:off x="15214111" y="1241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131763</xdr:rowOff>
    </xdr:from>
    <xdr:to>
      <xdr:col>76</xdr:col>
      <xdr:colOff>165100</xdr:colOff>
      <xdr:row>74</xdr:row>
      <xdr:rowOff>61913</xdr:rowOff>
    </xdr:to>
    <xdr:sp macro="" textlink="">
      <xdr:nvSpPr>
        <xdr:cNvPr id="654" name="楕円 653"/>
        <xdr:cNvSpPr/>
      </xdr:nvSpPr>
      <xdr:spPr>
        <a:xfrm>
          <a:off x="14541500" y="1264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78440</xdr:rowOff>
    </xdr:from>
    <xdr:ext cx="534377" cy="259045"/>
    <xdr:sp macro="" textlink="">
      <xdr:nvSpPr>
        <xdr:cNvPr id="655" name="テキスト ボックス 654"/>
        <xdr:cNvSpPr txBox="1"/>
      </xdr:nvSpPr>
      <xdr:spPr>
        <a:xfrm>
          <a:off x="14325111" y="124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151612</xdr:rowOff>
    </xdr:from>
    <xdr:to>
      <xdr:col>72</xdr:col>
      <xdr:colOff>38100</xdr:colOff>
      <xdr:row>74</xdr:row>
      <xdr:rowOff>81762</xdr:rowOff>
    </xdr:to>
    <xdr:sp macro="" textlink="">
      <xdr:nvSpPr>
        <xdr:cNvPr id="656" name="楕円 655"/>
        <xdr:cNvSpPr/>
      </xdr:nvSpPr>
      <xdr:spPr>
        <a:xfrm>
          <a:off x="13652500" y="126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98289</xdr:rowOff>
    </xdr:from>
    <xdr:ext cx="534377" cy="259045"/>
    <xdr:sp macro="" textlink="">
      <xdr:nvSpPr>
        <xdr:cNvPr id="657" name="テキスト ボックス 656"/>
        <xdr:cNvSpPr txBox="1"/>
      </xdr:nvSpPr>
      <xdr:spPr>
        <a:xfrm>
          <a:off x="13436111" y="124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129324</xdr:rowOff>
    </xdr:from>
    <xdr:to>
      <xdr:col>67</xdr:col>
      <xdr:colOff>101600</xdr:colOff>
      <xdr:row>74</xdr:row>
      <xdr:rowOff>59474</xdr:rowOff>
    </xdr:to>
    <xdr:sp macro="" textlink="">
      <xdr:nvSpPr>
        <xdr:cNvPr id="658" name="楕円 657"/>
        <xdr:cNvSpPr/>
      </xdr:nvSpPr>
      <xdr:spPr>
        <a:xfrm>
          <a:off x="12763500" y="126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76001</xdr:rowOff>
    </xdr:from>
    <xdr:ext cx="534377" cy="259045"/>
    <xdr:sp macro="" textlink="">
      <xdr:nvSpPr>
        <xdr:cNvPr id="659" name="テキスト ボックス 658"/>
        <xdr:cNvSpPr txBox="1"/>
      </xdr:nvSpPr>
      <xdr:spPr>
        <a:xfrm>
          <a:off x="12547111" y="124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124887</xdr:rowOff>
    </xdr:from>
    <xdr:to>
      <xdr:col>85</xdr:col>
      <xdr:colOff>127000</xdr:colOff>
      <xdr:row>97</xdr:row>
      <xdr:rowOff>71096</xdr:rowOff>
    </xdr:to>
    <xdr:cxnSp macro="">
      <xdr:nvCxnSpPr>
        <xdr:cNvPr id="686" name="直線コネクタ 685"/>
        <xdr:cNvCxnSpPr/>
      </xdr:nvCxnSpPr>
      <xdr:spPr>
        <a:xfrm flipV="1">
          <a:off x="15481300" y="16584087"/>
          <a:ext cx="838200" cy="1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71096</xdr:rowOff>
    </xdr:from>
    <xdr:to>
      <xdr:col>81</xdr:col>
      <xdr:colOff>50800</xdr:colOff>
      <xdr:row>97</xdr:row>
      <xdr:rowOff>123058</xdr:rowOff>
    </xdr:to>
    <xdr:cxnSp macro="">
      <xdr:nvCxnSpPr>
        <xdr:cNvPr id="689" name="直線コネクタ 688"/>
        <xdr:cNvCxnSpPr/>
      </xdr:nvCxnSpPr>
      <xdr:spPr>
        <a:xfrm flipV="1">
          <a:off x="14592300" y="16701746"/>
          <a:ext cx="889000" cy="5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103398</xdr:rowOff>
    </xdr:from>
    <xdr:to>
      <xdr:col>76</xdr:col>
      <xdr:colOff>114300</xdr:colOff>
      <xdr:row>97</xdr:row>
      <xdr:rowOff>123058</xdr:rowOff>
    </xdr:to>
    <xdr:cxnSp macro="">
      <xdr:nvCxnSpPr>
        <xdr:cNvPr id="692" name="直線コネクタ 691"/>
        <xdr:cNvCxnSpPr/>
      </xdr:nvCxnSpPr>
      <xdr:spPr>
        <a:xfrm>
          <a:off x="13703300" y="16734048"/>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97157</xdr:rowOff>
    </xdr:from>
    <xdr:to>
      <xdr:col>71</xdr:col>
      <xdr:colOff>177800</xdr:colOff>
      <xdr:row>97</xdr:row>
      <xdr:rowOff>103398</xdr:rowOff>
    </xdr:to>
    <xdr:cxnSp macro="">
      <xdr:nvCxnSpPr>
        <xdr:cNvPr id="695" name="直線コネクタ 694"/>
        <xdr:cNvCxnSpPr/>
      </xdr:nvCxnSpPr>
      <xdr:spPr>
        <a:xfrm>
          <a:off x="12814300" y="16727807"/>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74087</xdr:rowOff>
    </xdr:from>
    <xdr:to>
      <xdr:col>85</xdr:col>
      <xdr:colOff>177800</xdr:colOff>
      <xdr:row>97</xdr:row>
      <xdr:rowOff>4237</xdr:rowOff>
    </xdr:to>
    <xdr:sp macro="" textlink="">
      <xdr:nvSpPr>
        <xdr:cNvPr id="705" name="楕円 704"/>
        <xdr:cNvSpPr/>
      </xdr:nvSpPr>
      <xdr:spPr>
        <a:xfrm>
          <a:off x="16268700" y="165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96964</xdr:rowOff>
    </xdr:from>
    <xdr:ext cx="534377" cy="259045"/>
    <xdr:sp macro="" textlink="">
      <xdr:nvSpPr>
        <xdr:cNvPr id="706" name="積立金該当値テキスト"/>
        <xdr:cNvSpPr txBox="1"/>
      </xdr:nvSpPr>
      <xdr:spPr>
        <a:xfrm>
          <a:off x="16370300" y="163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20296</xdr:rowOff>
    </xdr:from>
    <xdr:to>
      <xdr:col>81</xdr:col>
      <xdr:colOff>101600</xdr:colOff>
      <xdr:row>97</xdr:row>
      <xdr:rowOff>121896</xdr:rowOff>
    </xdr:to>
    <xdr:sp macro="" textlink="">
      <xdr:nvSpPr>
        <xdr:cNvPr id="707" name="楕円 706"/>
        <xdr:cNvSpPr/>
      </xdr:nvSpPr>
      <xdr:spPr>
        <a:xfrm>
          <a:off x="15430500" y="16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113023</xdr:rowOff>
    </xdr:from>
    <xdr:ext cx="534377" cy="259045"/>
    <xdr:sp macro="" textlink="">
      <xdr:nvSpPr>
        <xdr:cNvPr id="708" name="テキスト ボックス 707"/>
        <xdr:cNvSpPr txBox="1"/>
      </xdr:nvSpPr>
      <xdr:spPr>
        <a:xfrm>
          <a:off x="15214111" y="167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72258</xdr:rowOff>
    </xdr:from>
    <xdr:to>
      <xdr:col>76</xdr:col>
      <xdr:colOff>165100</xdr:colOff>
      <xdr:row>98</xdr:row>
      <xdr:rowOff>2408</xdr:rowOff>
    </xdr:to>
    <xdr:sp macro="" textlink="">
      <xdr:nvSpPr>
        <xdr:cNvPr id="709" name="楕円 708"/>
        <xdr:cNvSpPr/>
      </xdr:nvSpPr>
      <xdr:spPr>
        <a:xfrm>
          <a:off x="14541500" y="167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164985</xdr:rowOff>
    </xdr:from>
    <xdr:ext cx="469744" cy="259045"/>
    <xdr:sp macro="" textlink="">
      <xdr:nvSpPr>
        <xdr:cNvPr id="710" name="テキスト ボックス 709"/>
        <xdr:cNvSpPr txBox="1"/>
      </xdr:nvSpPr>
      <xdr:spPr>
        <a:xfrm>
          <a:off x="14357428" y="1679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52598</xdr:rowOff>
    </xdr:from>
    <xdr:to>
      <xdr:col>72</xdr:col>
      <xdr:colOff>38100</xdr:colOff>
      <xdr:row>97</xdr:row>
      <xdr:rowOff>154198</xdr:rowOff>
    </xdr:to>
    <xdr:sp macro="" textlink="">
      <xdr:nvSpPr>
        <xdr:cNvPr id="711" name="楕円 710"/>
        <xdr:cNvSpPr/>
      </xdr:nvSpPr>
      <xdr:spPr>
        <a:xfrm>
          <a:off x="13652500" y="1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145325</xdr:rowOff>
    </xdr:from>
    <xdr:ext cx="469744" cy="259045"/>
    <xdr:sp macro="" textlink="">
      <xdr:nvSpPr>
        <xdr:cNvPr id="712" name="テキスト ボックス 711"/>
        <xdr:cNvSpPr txBox="1"/>
      </xdr:nvSpPr>
      <xdr:spPr>
        <a:xfrm>
          <a:off x="13468428" y="1677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46357</xdr:rowOff>
    </xdr:from>
    <xdr:to>
      <xdr:col>67</xdr:col>
      <xdr:colOff>101600</xdr:colOff>
      <xdr:row>97</xdr:row>
      <xdr:rowOff>147957</xdr:rowOff>
    </xdr:to>
    <xdr:sp macro="" textlink="">
      <xdr:nvSpPr>
        <xdr:cNvPr id="713" name="楕円 712"/>
        <xdr:cNvSpPr/>
      </xdr:nvSpPr>
      <xdr:spPr>
        <a:xfrm>
          <a:off x="12763500" y="166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139084</xdr:rowOff>
    </xdr:from>
    <xdr:ext cx="469744" cy="259045"/>
    <xdr:sp macro="" textlink="">
      <xdr:nvSpPr>
        <xdr:cNvPr id="714" name="テキスト ボックス 713"/>
        <xdr:cNvSpPr txBox="1"/>
      </xdr:nvSpPr>
      <xdr:spPr>
        <a:xfrm>
          <a:off x="12579428" y="1676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155702</xdr:rowOff>
    </xdr:from>
    <xdr:to>
      <xdr:col>116</xdr:col>
      <xdr:colOff>63500</xdr:colOff>
      <xdr:row>57</xdr:row>
      <xdr:rowOff>75082</xdr:rowOff>
    </xdr:to>
    <xdr:cxnSp macro="">
      <xdr:nvCxnSpPr>
        <xdr:cNvPr id="800" name="直線コネクタ 799"/>
        <xdr:cNvCxnSpPr/>
      </xdr:nvCxnSpPr>
      <xdr:spPr>
        <a:xfrm>
          <a:off x="21323300" y="9756902"/>
          <a:ext cx="8382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1"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155702</xdr:rowOff>
    </xdr:from>
    <xdr:to>
      <xdr:col>111</xdr:col>
      <xdr:colOff>177800</xdr:colOff>
      <xdr:row>56</xdr:row>
      <xdr:rowOff>163017</xdr:rowOff>
    </xdr:to>
    <xdr:cxnSp macro="">
      <xdr:nvCxnSpPr>
        <xdr:cNvPr id="803" name="直線コネクタ 802"/>
        <xdr:cNvCxnSpPr/>
      </xdr:nvCxnSpPr>
      <xdr:spPr>
        <a:xfrm flipV="1">
          <a:off x="20434300" y="975690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105372</xdr:rowOff>
    </xdr:from>
    <xdr:to>
      <xdr:col>107</xdr:col>
      <xdr:colOff>50800</xdr:colOff>
      <xdr:row>56</xdr:row>
      <xdr:rowOff>163017</xdr:rowOff>
    </xdr:to>
    <xdr:cxnSp macro="">
      <xdr:nvCxnSpPr>
        <xdr:cNvPr id="806" name="直線コネクタ 805"/>
        <xdr:cNvCxnSpPr/>
      </xdr:nvCxnSpPr>
      <xdr:spPr>
        <a:xfrm>
          <a:off x="19545300" y="9706572"/>
          <a:ext cx="8890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57366</xdr:rowOff>
    </xdr:from>
    <xdr:to>
      <xdr:col>102</xdr:col>
      <xdr:colOff>114300</xdr:colOff>
      <xdr:row>56</xdr:row>
      <xdr:rowOff>105372</xdr:rowOff>
    </xdr:to>
    <xdr:cxnSp macro="">
      <xdr:nvCxnSpPr>
        <xdr:cNvPr id="809" name="直線コネクタ 808"/>
        <xdr:cNvCxnSpPr/>
      </xdr:nvCxnSpPr>
      <xdr:spPr>
        <a:xfrm>
          <a:off x="18656300" y="965856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24282</xdr:rowOff>
    </xdr:from>
    <xdr:to>
      <xdr:col>116</xdr:col>
      <xdr:colOff>114300</xdr:colOff>
      <xdr:row>57</xdr:row>
      <xdr:rowOff>125882</xdr:rowOff>
    </xdr:to>
    <xdr:sp macro="" textlink="">
      <xdr:nvSpPr>
        <xdr:cNvPr id="819" name="楕円 818"/>
        <xdr:cNvSpPr/>
      </xdr:nvSpPr>
      <xdr:spPr>
        <a:xfrm>
          <a:off x="22110700" y="97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47159</xdr:rowOff>
    </xdr:from>
    <xdr:ext cx="469744" cy="259045"/>
    <xdr:sp macro="" textlink="">
      <xdr:nvSpPr>
        <xdr:cNvPr id="820" name="貸付金該当値テキスト"/>
        <xdr:cNvSpPr txBox="1"/>
      </xdr:nvSpPr>
      <xdr:spPr>
        <a:xfrm>
          <a:off x="22212300" y="964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104902</xdr:rowOff>
    </xdr:from>
    <xdr:to>
      <xdr:col>112</xdr:col>
      <xdr:colOff>38100</xdr:colOff>
      <xdr:row>57</xdr:row>
      <xdr:rowOff>35052</xdr:rowOff>
    </xdr:to>
    <xdr:sp macro="" textlink="">
      <xdr:nvSpPr>
        <xdr:cNvPr id="821" name="楕円 820"/>
        <xdr:cNvSpPr/>
      </xdr:nvSpPr>
      <xdr:spPr>
        <a:xfrm>
          <a:off x="21272500" y="97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51579</xdr:rowOff>
    </xdr:from>
    <xdr:ext cx="534377" cy="259045"/>
    <xdr:sp macro="" textlink="">
      <xdr:nvSpPr>
        <xdr:cNvPr id="822" name="テキスト ボックス 821"/>
        <xdr:cNvSpPr txBox="1"/>
      </xdr:nvSpPr>
      <xdr:spPr>
        <a:xfrm>
          <a:off x="21056111" y="94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112217</xdr:rowOff>
    </xdr:from>
    <xdr:to>
      <xdr:col>107</xdr:col>
      <xdr:colOff>101600</xdr:colOff>
      <xdr:row>57</xdr:row>
      <xdr:rowOff>42367</xdr:rowOff>
    </xdr:to>
    <xdr:sp macro="" textlink="">
      <xdr:nvSpPr>
        <xdr:cNvPr id="823" name="楕円 822"/>
        <xdr:cNvSpPr/>
      </xdr:nvSpPr>
      <xdr:spPr>
        <a:xfrm>
          <a:off x="20383500" y="97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58894</xdr:rowOff>
    </xdr:from>
    <xdr:ext cx="534377" cy="259045"/>
    <xdr:sp macro="" textlink="">
      <xdr:nvSpPr>
        <xdr:cNvPr id="824" name="テキスト ボックス 823"/>
        <xdr:cNvSpPr txBox="1"/>
      </xdr:nvSpPr>
      <xdr:spPr>
        <a:xfrm>
          <a:off x="20167111" y="94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54572</xdr:rowOff>
    </xdr:from>
    <xdr:to>
      <xdr:col>102</xdr:col>
      <xdr:colOff>165100</xdr:colOff>
      <xdr:row>56</xdr:row>
      <xdr:rowOff>156172</xdr:rowOff>
    </xdr:to>
    <xdr:sp macro="" textlink="">
      <xdr:nvSpPr>
        <xdr:cNvPr id="825" name="楕円 824"/>
        <xdr:cNvSpPr/>
      </xdr:nvSpPr>
      <xdr:spPr>
        <a:xfrm>
          <a:off x="19494500" y="96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1249</xdr:rowOff>
    </xdr:from>
    <xdr:ext cx="534377" cy="259045"/>
    <xdr:sp macro="" textlink="">
      <xdr:nvSpPr>
        <xdr:cNvPr id="826" name="テキスト ボックス 825"/>
        <xdr:cNvSpPr txBox="1"/>
      </xdr:nvSpPr>
      <xdr:spPr>
        <a:xfrm>
          <a:off x="19278111" y="943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6566</xdr:rowOff>
    </xdr:from>
    <xdr:to>
      <xdr:col>98</xdr:col>
      <xdr:colOff>38100</xdr:colOff>
      <xdr:row>56</xdr:row>
      <xdr:rowOff>108166</xdr:rowOff>
    </xdr:to>
    <xdr:sp macro="" textlink="">
      <xdr:nvSpPr>
        <xdr:cNvPr id="827" name="楕円 826"/>
        <xdr:cNvSpPr/>
      </xdr:nvSpPr>
      <xdr:spPr>
        <a:xfrm>
          <a:off x="18605500" y="96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124693</xdr:rowOff>
    </xdr:from>
    <xdr:ext cx="534377" cy="259045"/>
    <xdr:sp macro="" textlink="">
      <xdr:nvSpPr>
        <xdr:cNvPr id="828" name="テキスト ボックス 827"/>
        <xdr:cNvSpPr txBox="1"/>
      </xdr:nvSpPr>
      <xdr:spPr>
        <a:xfrm>
          <a:off x="18389111" y="938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90646</xdr:rowOff>
    </xdr:from>
    <xdr:to>
      <xdr:col>116</xdr:col>
      <xdr:colOff>63500</xdr:colOff>
      <xdr:row>76</xdr:row>
      <xdr:rowOff>83998</xdr:rowOff>
    </xdr:to>
    <xdr:cxnSp macro="">
      <xdr:nvCxnSpPr>
        <xdr:cNvPr id="858" name="直線コネクタ 857"/>
        <xdr:cNvCxnSpPr/>
      </xdr:nvCxnSpPr>
      <xdr:spPr>
        <a:xfrm>
          <a:off x="21323300" y="12606496"/>
          <a:ext cx="838200" cy="50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20733</xdr:rowOff>
    </xdr:from>
    <xdr:to>
      <xdr:col>111</xdr:col>
      <xdr:colOff>177800</xdr:colOff>
      <xdr:row>73</xdr:row>
      <xdr:rowOff>90646</xdr:rowOff>
    </xdr:to>
    <xdr:cxnSp macro="">
      <xdr:nvCxnSpPr>
        <xdr:cNvPr id="861" name="直線コネクタ 860"/>
        <xdr:cNvCxnSpPr/>
      </xdr:nvCxnSpPr>
      <xdr:spPr>
        <a:xfrm>
          <a:off x="20434300" y="12536583"/>
          <a:ext cx="8890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20733</xdr:rowOff>
    </xdr:from>
    <xdr:to>
      <xdr:col>107</xdr:col>
      <xdr:colOff>50800</xdr:colOff>
      <xdr:row>73</xdr:row>
      <xdr:rowOff>36640</xdr:rowOff>
    </xdr:to>
    <xdr:cxnSp macro="">
      <xdr:nvCxnSpPr>
        <xdr:cNvPr id="864" name="直線コネクタ 863"/>
        <xdr:cNvCxnSpPr/>
      </xdr:nvCxnSpPr>
      <xdr:spPr>
        <a:xfrm flipV="1">
          <a:off x="19545300" y="12536583"/>
          <a:ext cx="889000" cy="1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36640</xdr:rowOff>
    </xdr:from>
    <xdr:to>
      <xdr:col>102</xdr:col>
      <xdr:colOff>114300</xdr:colOff>
      <xdr:row>73</xdr:row>
      <xdr:rowOff>110839</xdr:rowOff>
    </xdr:to>
    <xdr:cxnSp macro="">
      <xdr:nvCxnSpPr>
        <xdr:cNvPr id="867" name="直線コネクタ 866"/>
        <xdr:cNvCxnSpPr/>
      </xdr:nvCxnSpPr>
      <xdr:spPr>
        <a:xfrm flipV="1">
          <a:off x="18656300" y="12552490"/>
          <a:ext cx="889000" cy="7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33198</xdr:rowOff>
    </xdr:from>
    <xdr:to>
      <xdr:col>116</xdr:col>
      <xdr:colOff>114300</xdr:colOff>
      <xdr:row>76</xdr:row>
      <xdr:rowOff>134798</xdr:rowOff>
    </xdr:to>
    <xdr:sp macro="" textlink="">
      <xdr:nvSpPr>
        <xdr:cNvPr id="877" name="楕円 876"/>
        <xdr:cNvSpPr/>
      </xdr:nvSpPr>
      <xdr:spPr>
        <a:xfrm>
          <a:off x="22110700" y="1306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11625</xdr:rowOff>
    </xdr:from>
    <xdr:ext cx="534377" cy="259045"/>
    <xdr:sp macro="" textlink="">
      <xdr:nvSpPr>
        <xdr:cNvPr id="878" name="繰出金該当値テキスト"/>
        <xdr:cNvSpPr txBox="1"/>
      </xdr:nvSpPr>
      <xdr:spPr>
        <a:xfrm>
          <a:off x="22212300" y="1304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39846</xdr:rowOff>
    </xdr:from>
    <xdr:to>
      <xdr:col>112</xdr:col>
      <xdr:colOff>38100</xdr:colOff>
      <xdr:row>73</xdr:row>
      <xdr:rowOff>141446</xdr:rowOff>
    </xdr:to>
    <xdr:sp macro="" textlink="">
      <xdr:nvSpPr>
        <xdr:cNvPr id="879" name="楕円 878"/>
        <xdr:cNvSpPr/>
      </xdr:nvSpPr>
      <xdr:spPr>
        <a:xfrm>
          <a:off x="21272500" y="125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157973</xdr:rowOff>
    </xdr:from>
    <xdr:ext cx="534377" cy="259045"/>
    <xdr:sp macro="" textlink="">
      <xdr:nvSpPr>
        <xdr:cNvPr id="880" name="テキスト ボックス 879"/>
        <xdr:cNvSpPr txBox="1"/>
      </xdr:nvSpPr>
      <xdr:spPr>
        <a:xfrm>
          <a:off x="21056111" y="123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141383</xdr:rowOff>
    </xdr:from>
    <xdr:to>
      <xdr:col>107</xdr:col>
      <xdr:colOff>101600</xdr:colOff>
      <xdr:row>73</xdr:row>
      <xdr:rowOff>71533</xdr:rowOff>
    </xdr:to>
    <xdr:sp macro="" textlink="">
      <xdr:nvSpPr>
        <xdr:cNvPr id="881" name="楕円 880"/>
        <xdr:cNvSpPr/>
      </xdr:nvSpPr>
      <xdr:spPr>
        <a:xfrm>
          <a:off x="20383500" y="1248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88060</xdr:rowOff>
    </xdr:from>
    <xdr:ext cx="534377" cy="259045"/>
    <xdr:sp macro="" textlink="">
      <xdr:nvSpPr>
        <xdr:cNvPr id="882" name="テキスト ボックス 881"/>
        <xdr:cNvSpPr txBox="1"/>
      </xdr:nvSpPr>
      <xdr:spPr>
        <a:xfrm>
          <a:off x="20167111" y="1226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157290</xdr:rowOff>
    </xdr:from>
    <xdr:to>
      <xdr:col>102</xdr:col>
      <xdr:colOff>165100</xdr:colOff>
      <xdr:row>73</xdr:row>
      <xdr:rowOff>87440</xdr:rowOff>
    </xdr:to>
    <xdr:sp macro="" textlink="">
      <xdr:nvSpPr>
        <xdr:cNvPr id="883" name="楕円 882"/>
        <xdr:cNvSpPr/>
      </xdr:nvSpPr>
      <xdr:spPr>
        <a:xfrm>
          <a:off x="19494500" y="125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103967</xdr:rowOff>
    </xdr:from>
    <xdr:ext cx="534377" cy="259045"/>
    <xdr:sp macro="" textlink="">
      <xdr:nvSpPr>
        <xdr:cNvPr id="884" name="テキスト ボックス 883"/>
        <xdr:cNvSpPr txBox="1"/>
      </xdr:nvSpPr>
      <xdr:spPr>
        <a:xfrm>
          <a:off x="19278111" y="122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60039</xdr:rowOff>
    </xdr:from>
    <xdr:to>
      <xdr:col>98</xdr:col>
      <xdr:colOff>38100</xdr:colOff>
      <xdr:row>73</xdr:row>
      <xdr:rowOff>161639</xdr:rowOff>
    </xdr:to>
    <xdr:sp macro="" textlink="">
      <xdr:nvSpPr>
        <xdr:cNvPr id="885" name="楕円 884"/>
        <xdr:cNvSpPr/>
      </xdr:nvSpPr>
      <xdr:spPr>
        <a:xfrm>
          <a:off x="18605500" y="1257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6716</xdr:rowOff>
    </xdr:from>
    <xdr:ext cx="534377" cy="259045"/>
    <xdr:sp macro="" textlink="">
      <xdr:nvSpPr>
        <xdr:cNvPr id="886" name="テキスト ボックス 885"/>
        <xdr:cNvSpPr txBox="1"/>
      </xdr:nvSpPr>
      <xdr:spPr>
        <a:xfrm>
          <a:off x="18389111" y="123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・住民一人当たりのコストは</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587,840</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・人件費については、給与のプラス改定や再任用職員の増加があったものの、大仙市第</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次定員適正化計画に沿い職員数の抑制を図ってきた結果、住民一人当たりの人件費は前年度より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1,382</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円減少し、類似団体平均値との乖離も縮小している。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年度に実施された市議会議員選挙経費や国際花火シンポジウム開催経費が減となったものの</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人口減少により</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住民一人当たりの物件費は前年度より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306</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円上昇した</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類似団体平均値も上昇しため、乖離は縮小している。各種事務事業の精査により、経費の縮減に努める。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・維持補修費については、除排雪経費が降雪量によって大きく変動することから、類似団体との単純比較は難しい。除雪経費（</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1,074,822</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千円）を除いた住民一人当たりの維持補修費は</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5,556</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円と前年度に比べ、</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・補助費等については、消防・清掃等の広域運営分を一部事務組合へ負担（</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2,955,512</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千円）していることから、類似団体中</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位となっているが、この分を除いても住民一人当たりの補助費等は</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98,374</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円と高</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い。財政圧迫の要因となっている市単独補助金について、目的と効果を照らし合わせ見直しを図る。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下水道事業の法適用会計への移行に伴う性質区分の変更（繰出金→補助費等）により、大きく</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したもの。</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障害者支援施設改築に対する補助金の増や</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仮称</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大綱交流館の</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建設が本格化したこと</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、住民一人当たりのコストは前年度に比べ</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1,124</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円上昇したが、類似団体平均値よりは低い水準にある。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・公債費については、年々減少しているものの、縮小幅が小さいため、住民一人当たりの公債費に大きな変動はない。改善には地方債残高を縮減する方策しかなく、今後は事業の見直しによ</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地方債発行額の抑制を基本に、交付税算入率の高い地方債選択や繰上償還の実施により着実に公債費の縮減に努める。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・繰出金については、下水道事業の法適用会計への移行に伴う性質区分の変更（繰出金→補助費等）により、大きく減少</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した結果、類似団体平均を下回った。</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81,748
81,493
866.79
49,436,737
48,054,733
1,269,445
28,346,381
55,242,489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72492</xdr:rowOff>
    </xdr:from>
    <xdr:to>
      <xdr:col>24</xdr:col>
      <xdr:colOff>63500</xdr:colOff>
      <xdr:row>33</xdr:row>
      <xdr:rowOff>135585</xdr:rowOff>
    </xdr:to>
    <xdr:cxnSp macro="">
      <xdr:nvCxnSpPr>
        <xdr:cNvPr id="59" name="直線コネクタ 58"/>
        <xdr:cNvCxnSpPr/>
      </xdr:nvCxnSpPr>
      <xdr:spPr>
        <a:xfrm flipV="1">
          <a:off x="3797300" y="5730342"/>
          <a:ext cx="8382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135585</xdr:rowOff>
    </xdr:from>
    <xdr:to>
      <xdr:col>19</xdr:col>
      <xdr:colOff>177800</xdr:colOff>
      <xdr:row>33</xdr:row>
      <xdr:rowOff>148844</xdr:rowOff>
    </xdr:to>
    <xdr:cxnSp macro="">
      <xdr:nvCxnSpPr>
        <xdr:cNvPr id="62" name="直線コネクタ 61"/>
        <xdr:cNvCxnSpPr/>
      </xdr:nvCxnSpPr>
      <xdr:spPr>
        <a:xfrm flipV="1">
          <a:off x="2908300" y="579343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123698</xdr:rowOff>
    </xdr:from>
    <xdr:to>
      <xdr:col>15</xdr:col>
      <xdr:colOff>50800</xdr:colOff>
      <xdr:row>33</xdr:row>
      <xdr:rowOff>148844</xdr:rowOff>
    </xdr:to>
    <xdr:cxnSp macro="">
      <xdr:nvCxnSpPr>
        <xdr:cNvPr id="65" name="直線コネクタ 64"/>
        <xdr:cNvCxnSpPr/>
      </xdr:nvCxnSpPr>
      <xdr:spPr>
        <a:xfrm>
          <a:off x="2019300" y="561009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123698</xdr:rowOff>
    </xdr:from>
    <xdr:to>
      <xdr:col>10</xdr:col>
      <xdr:colOff>114300</xdr:colOff>
      <xdr:row>33</xdr:row>
      <xdr:rowOff>65176</xdr:rowOff>
    </xdr:to>
    <xdr:cxnSp macro="">
      <xdr:nvCxnSpPr>
        <xdr:cNvPr id="68" name="直線コネクタ 67"/>
        <xdr:cNvCxnSpPr/>
      </xdr:nvCxnSpPr>
      <xdr:spPr>
        <a:xfrm flipV="1">
          <a:off x="1130300" y="5610098"/>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21692</xdr:rowOff>
    </xdr:from>
    <xdr:to>
      <xdr:col>24</xdr:col>
      <xdr:colOff>114300</xdr:colOff>
      <xdr:row>33</xdr:row>
      <xdr:rowOff>123292</xdr:rowOff>
    </xdr:to>
    <xdr:sp macro="" textlink="">
      <xdr:nvSpPr>
        <xdr:cNvPr id="78" name="楕円 77"/>
        <xdr:cNvSpPr/>
      </xdr:nvSpPr>
      <xdr:spPr>
        <a:xfrm>
          <a:off x="4584700" y="56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44569</xdr:rowOff>
    </xdr:from>
    <xdr:ext cx="469744" cy="259045"/>
    <xdr:sp macro="" textlink="">
      <xdr:nvSpPr>
        <xdr:cNvPr id="79" name="議会費該当値テキスト"/>
        <xdr:cNvSpPr txBox="1"/>
      </xdr:nvSpPr>
      <xdr:spPr>
        <a:xfrm>
          <a:off x="4686300" y="553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84785</xdr:rowOff>
    </xdr:from>
    <xdr:to>
      <xdr:col>20</xdr:col>
      <xdr:colOff>38100</xdr:colOff>
      <xdr:row>34</xdr:row>
      <xdr:rowOff>14935</xdr:rowOff>
    </xdr:to>
    <xdr:sp macro="" textlink="">
      <xdr:nvSpPr>
        <xdr:cNvPr id="80" name="楕円 79"/>
        <xdr:cNvSpPr/>
      </xdr:nvSpPr>
      <xdr:spPr>
        <a:xfrm>
          <a:off x="3746500" y="57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31462</xdr:rowOff>
    </xdr:from>
    <xdr:ext cx="469744" cy="259045"/>
    <xdr:sp macro="" textlink="">
      <xdr:nvSpPr>
        <xdr:cNvPr id="81" name="テキスト ボックス 80"/>
        <xdr:cNvSpPr txBox="1"/>
      </xdr:nvSpPr>
      <xdr:spPr>
        <a:xfrm>
          <a:off x="3562428" y="551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98044</xdr:rowOff>
    </xdr:from>
    <xdr:to>
      <xdr:col>15</xdr:col>
      <xdr:colOff>101600</xdr:colOff>
      <xdr:row>34</xdr:row>
      <xdr:rowOff>28194</xdr:rowOff>
    </xdr:to>
    <xdr:sp macro="" textlink="">
      <xdr:nvSpPr>
        <xdr:cNvPr id="82" name="楕円 81"/>
        <xdr:cNvSpPr/>
      </xdr:nvSpPr>
      <xdr:spPr>
        <a:xfrm>
          <a:off x="2857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44721</xdr:rowOff>
    </xdr:from>
    <xdr:ext cx="469744" cy="259045"/>
    <xdr:sp macro="" textlink="">
      <xdr:nvSpPr>
        <xdr:cNvPr id="83" name="テキスト ボックス 82"/>
        <xdr:cNvSpPr txBox="1"/>
      </xdr:nvSpPr>
      <xdr:spPr>
        <a:xfrm>
          <a:off x="2673428" y="55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72898</xdr:rowOff>
    </xdr:from>
    <xdr:to>
      <xdr:col>10</xdr:col>
      <xdr:colOff>165100</xdr:colOff>
      <xdr:row>33</xdr:row>
      <xdr:rowOff>3048</xdr:rowOff>
    </xdr:to>
    <xdr:sp macro="" textlink="">
      <xdr:nvSpPr>
        <xdr:cNvPr id="84" name="楕円 83"/>
        <xdr:cNvSpPr/>
      </xdr:nvSpPr>
      <xdr:spPr>
        <a:xfrm>
          <a:off x="1968500" y="55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19575</xdr:rowOff>
    </xdr:from>
    <xdr:ext cx="469744" cy="259045"/>
    <xdr:sp macro="" textlink="">
      <xdr:nvSpPr>
        <xdr:cNvPr id="85" name="テキスト ボックス 84"/>
        <xdr:cNvSpPr txBox="1"/>
      </xdr:nvSpPr>
      <xdr:spPr>
        <a:xfrm>
          <a:off x="1784428" y="53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14376</xdr:rowOff>
    </xdr:from>
    <xdr:to>
      <xdr:col>6</xdr:col>
      <xdr:colOff>38100</xdr:colOff>
      <xdr:row>33</xdr:row>
      <xdr:rowOff>115976</xdr:rowOff>
    </xdr:to>
    <xdr:sp macro="" textlink="">
      <xdr:nvSpPr>
        <xdr:cNvPr id="86" name="楕円 85"/>
        <xdr:cNvSpPr/>
      </xdr:nvSpPr>
      <xdr:spPr>
        <a:xfrm>
          <a:off x="1079500" y="56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132503</xdr:rowOff>
    </xdr:from>
    <xdr:ext cx="469744" cy="259045"/>
    <xdr:sp macro="" textlink="">
      <xdr:nvSpPr>
        <xdr:cNvPr id="87" name="テキスト ボックス 86"/>
        <xdr:cNvSpPr txBox="1"/>
      </xdr:nvSpPr>
      <xdr:spPr>
        <a:xfrm>
          <a:off x="895428" y="544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111419</xdr:rowOff>
    </xdr:from>
    <xdr:to>
      <xdr:col>24</xdr:col>
      <xdr:colOff>63500</xdr:colOff>
      <xdr:row>57</xdr:row>
      <xdr:rowOff>128226</xdr:rowOff>
    </xdr:to>
    <xdr:cxnSp macro="">
      <xdr:nvCxnSpPr>
        <xdr:cNvPr id="119" name="直線コネクタ 118"/>
        <xdr:cNvCxnSpPr/>
      </xdr:nvCxnSpPr>
      <xdr:spPr>
        <a:xfrm flipV="1">
          <a:off x="3797300" y="9884069"/>
          <a:ext cx="8382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84194</xdr:rowOff>
    </xdr:from>
    <xdr:to>
      <xdr:col>19</xdr:col>
      <xdr:colOff>177800</xdr:colOff>
      <xdr:row>57</xdr:row>
      <xdr:rowOff>128226</xdr:rowOff>
    </xdr:to>
    <xdr:cxnSp macro="">
      <xdr:nvCxnSpPr>
        <xdr:cNvPr id="122" name="直線コネクタ 121"/>
        <xdr:cNvCxnSpPr/>
      </xdr:nvCxnSpPr>
      <xdr:spPr>
        <a:xfrm>
          <a:off x="2908300" y="9856844"/>
          <a:ext cx="889000" cy="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84194</xdr:rowOff>
    </xdr:from>
    <xdr:to>
      <xdr:col>15</xdr:col>
      <xdr:colOff>50800</xdr:colOff>
      <xdr:row>57</xdr:row>
      <xdr:rowOff>116557</xdr:rowOff>
    </xdr:to>
    <xdr:cxnSp macro="">
      <xdr:nvCxnSpPr>
        <xdr:cNvPr id="125" name="直線コネクタ 124"/>
        <xdr:cNvCxnSpPr/>
      </xdr:nvCxnSpPr>
      <xdr:spPr>
        <a:xfrm flipV="1">
          <a:off x="2019300" y="9856844"/>
          <a:ext cx="8890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116557</xdr:rowOff>
    </xdr:from>
    <xdr:to>
      <xdr:col>10</xdr:col>
      <xdr:colOff>114300</xdr:colOff>
      <xdr:row>57</xdr:row>
      <xdr:rowOff>132864</xdr:rowOff>
    </xdr:to>
    <xdr:cxnSp macro="">
      <xdr:nvCxnSpPr>
        <xdr:cNvPr id="128" name="直線コネクタ 127"/>
        <xdr:cNvCxnSpPr/>
      </xdr:nvCxnSpPr>
      <xdr:spPr>
        <a:xfrm flipV="1">
          <a:off x="1130300" y="9889207"/>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60619</xdr:rowOff>
    </xdr:from>
    <xdr:to>
      <xdr:col>24</xdr:col>
      <xdr:colOff>114300</xdr:colOff>
      <xdr:row>57</xdr:row>
      <xdr:rowOff>162219</xdr:rowOff>
    </xdr:to>
    <xdr:sp macro="" textlink="">
      <xdr:nvSpPr>
        <xdr:cNvPr id="138" name="楕円 137"/>
        <xdr:cNvSpPr/>
      </xdr:nvSpPr>
      <xdr:spPr>
        <a:xfrm>
          <a:off x="4584700" y="983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39046</xdr:rowOff>
    </xdr:from>
    <xdr:ext cx="534377" cy="259045"/>
    <xdr:sp macro="" textlink="">
      <xdr:nvSpPr>
        <xdr:cNvPr id="139" name="総務費該当値テキスト"/>
        <xdr:cNvSpPr txBox="1"/>
      </xdr:nvSpPr>
      <xdr:spPr>
        <a:xfrm>
          <a:off x="4686300" y="981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77426</xdr:rowOff>
    </xdr:from>
    <xdr:to>
      <xdr:col>20</xdr:col>
      <xdr:colOff>38100</xdr:colOff>
      <xdr:row>58</xdr:row>
      <xdr:rowOff>7576</xdr:rowOff>
    </xdr:to>
    <xdr:sp macro="" textlink="">
      <xdr:nvSpPr>
        <xdr:cNvPr id="140" name="楕円 139"/>
        <xdr:cNvSpPr/>
      </xdr:nvSpPr>
      <xdr:spPr>
        <a:xfrm>
          <a:off x="3746500" y="98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170153</xdr:rowOff>
    </xdr:from>
    <xdr:ext cx="534377" cy="259045"/>
    <xdr:sp macro="" textlink="">
      <xdr:nvSpPr>
        <xdr:cNvPr id="141" name="テキスト ボックス 140"/>
        <xdr:cNvSpPr txBox="1"/>
      </xdr:nvSpPr>
      <xdr:spPr>
        <a:xfrm>
          <a:off x="3530111" y="994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33394</xdr:rowOff>
    </xdr:from>
    <xdr:to>
      <xdr:col>15</xdr:col>
      <xdr:colOff>101600</xdr:colOff>
      <xdr:row>57</xdr:row>
      <xdr:rowOff>134994</xdr:rowOff>
    </xdr:to>
    <xdr:sp macro="" textlink="">
      <xdr:nvSpPr>
        <xdr:cNvPr id="142" name="楕円 141"/>
        <xdr:cNvSpPr/>
      </xdr:nvSpPr>
      <xdr:spPr>
        <a:xfrm>
          <a:off x="2857500" y="98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126121</xdr:rowOff>
    </xdr:from>
    <xdr:ext cx="534377" cy="259045"/>
    <xdr:sp macro="" textlink="">
      <xdr:nvSpPr>
        <xdr:cNvPr id="143" name="テキスト ボックス 142"/>
        <xdr:cNvSpPr txBox="1"/>
      </xdr:nvSpPr>
      <xdr:spPr>
        <a:xfrm>
          <a:off x="2641111" y="989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65757</xdr:rowOff>
    </xdr:from>
    <xdr:to>
      <xdr:col>10</xdr:col>
      <xdr:colOff>165100</xdr:colOff>
      <xdr:row>57</xdr:row>
      <xdr:rowOff>167357</xdr:rowOff>
    </xdr:to>
    <xdr:sp macro="" textlink="">
      <xdr:nvSpPr>
        <xdr:cNvPr id="144" name="楕円 143"/>
        <xdr:cNvSpPr/>
      </xdr:nvSpPr>
      <xdr:spPr>
        <a:xfrm>
          <a:off x="1968500" y="983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158484</xdr:rowOff>
    </xdr:from>
    <xdr:ext cx="534377" cy="259045"/>
    <xdr:sp macro="" textlink="">
      <xdr:nvSpPr>
        <xdr:cNvPr id="145" name="テキスト ボックス 144"/>
        <xdr:cNvSpPr txBox="1"/>
      </xdr:nvSpPr>
      <xdr:spPr>
        <a:xfrm>
          <a:off x="1752111" y="993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82064</xdr:rowOff>
    </xdr:from>
    <xdr:to>
      <xdr:col>6</xdr:col>
      <xdr:colOff>38100</xdr:colOff>
      <xdr:row>58</xdr:row>
      <xdr:rowOff>12214</xdr:rowOff>
    </xdr:to>
    <xdr:sp macro="" textlink="">
      <xdr:nvSpPr>
        <xdr:cNvPr id="146" name="楕円 145"/>
        <xdr:cNvSpPr/>
      </xdr:nvSpPr>
      <xdr:spPr>
        <a:xfrm>
          <a:off x="1079500" y="98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3341</xdr:rowOff>
    </xdr:from>
    <xdr:ext cx="534377" cy="259045"/>
    <xdr:sp macro="" textlink="">
      <xdr:nvSpPr>
        <xdr:cNvPr id="147" name="テキスト ボックス 146"/>
        <xdr:cNvSpPr txBox="1"/>
      </xdr:nvSpPr>
      <xdr:spPr>
        <a:xfrm>
          <a:off x="863111" y="994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166180</xdr:rowOff>
    </xdr:from>
    <xdr:to>
      <xdr:col>24</xdr:col>
      <xdr:colOff>63500</xdr:colOff>
      <xdr:row>75</xdr:row>
      <xdr:rowOff>81305</xdr:rowOff>
    </xdr:to>
    <xdr:cxnSp macro="">
      <xdr:nvCxnSpPr>
        <xdr:cNvPr id="177" name="直線コネクタ 176"/>
        <xdr:cNvCxnSpPr/>
      </xdr:nvCxnSpPr>
      <xdr:spPr>
        <a:xfrm flipV="1">
          <a:off x="3797300" y="12853480"/>
          <a:ext cx="838200" cy="8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41135</xdr:rowOff>
    </xdr:from>
    <xdr:to>
      <xdr:col>19</xdr:col>
      <xdr:colOff>177800</xdr:colOff>
      <xdr:row>75</xdr:row>
      <xdr:rowOff>81305</xdr:rowOff>
    </xdr:to>
    <xdr:cxnSp macro="">
      <xdr:nvCxnSpPr>
        <xdr:cNvPr id="180" name="直線コネクタ 179"/>
        <xdr:cNvCxnSpPr/>
      </xdr:nvCxnSpPr>
      <xdr:spPr>
        <a:xfrm>
          <a:off x="2908300" y="12899885"/>
          <a:ext cx="8890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41135</xdr:rowOff>
    </xdr:from>
    <xdr:to>
      <xdr:col>15</xdr:col>
      <xdr:colOff>50800</xdr:colOff>
      <xdr:row>75</xdr:row>
      <xdr:rowOff>80531</xdr:rowOff>
    </xdr:to>
    <xdr:cxnSp macro="">
      <xdr:nvCxnSpPr>
        <xdr:cNvPr id="183" name="直線コネクタ 182"/>
        <xdr:cNvCxnSpPr/>
      </xdr:nvCxnSpPr>
      <xdr:spPr>
        <a:xfrm flipV="1">
          <a:off x="2019300" y="12899885"/>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42634</xdr:rowOff>
    </xdr:from>
    <xdr:to>
      <xdr:col>10</xdr:col>
      <xdr:colOff>114300</xdr:colOff>
      <xdr:row>75</xdr:row>
      <xdr:rowOff>80531</xdr:rowOff>
    </xdr:to>
    <xdr:cxnSp macro="">
      <xdr:nvCxnSpPr>
        <xdr:cNvPr id="186" name="直線コネクタ 185"/>
        <xdr:cNvCxnSpPr/>
      </xdr:nvCxnSpPr>
      <xdr:spPr>
        <a:xfrm>
          <a:off x="1130300" y="12901384"/>
          <a:ext cx="8890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115380</xdr:rowOff>
    </xdr:from>
    <xdr:to>
      <xdr:col>24</xdr:col>
      <xdr:colOff>114300</xdr:colOff>
      <xdr:row>75</xdr:row>
      <xdr:rowOff>45530</xdr:rowOff>
    </xdr:to>
    <xdr:sp macro="" textlink="">
      <xdr:nvSpPr>
        <xdr:cNvPr id="196" name="楕円 195"/>
        <xdr:cNvSpPr/>
      </xdr:nvSpPr>
      <xdr:spPr>
        <a:xfrm>
          <a:off x="4584700" y="128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138257</xdr:rowOff>
    </xdr:from>
    <xdr:ext cx="599010" cy="259045"/>
    <xdr:sp macro="" textlink="">
      <xdr:nvSpPr>
        <xdr:cNvPr id="197" name="民生費該当値テキスト"/>
        <xdr:cNvSpPr txBox="1"/>
      </xdr:nvSpPr>
      <xdr:spPr>
        <a:xfrm>
          <a:off x="4686300" y="1265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30505</xdr:rowOff>
    </xdr:from>
    <xdr:to>
      <xdr:col>20</xdr:col>
      <xdr:colOff>38100</xdr:colOff>
      <xdr:row>75</xdr:row>
      <xdr:rowOff>132105</xdr:rowOff>
    </xdr:to>
    <xdr:sp macro="" textlink="">
      <xdr:nvSpPr>
        <xdr:cNvPr id="198" name="楕円 197"/>
        <xdr:cNvSpPr/>
      </xdr:nvSpPr>
      <xdr:spPr>
        <a:xfrm>
          <a:off x="3746500" y="128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148632</xdr:rowOff>
    </xdr:from>
    <xdr:ext cx="599010" cy="259045"/>
    <xdr:sp macro="" textlink="">
      <xdr:nvSpPr>
        <xdr:cNvPr id="199" name="テキスト ボックス 198"/>
        <xdr:cNvSpPr txBox="1"/>
      </xdr:nvSpPr>
      <xdr:spPr>
        <a:xfrm>
          <a:off x="3497795" y="1266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161785</xdr:rowOff>
    </xdr:from>
    <xdr:to>
      <xdr:col>15</xdr:col>
      <xdr:colOff>101600</xdr:colOff>
      <xdr:row>75</xdr:row>
      <xdr:rowOff>91935</xdr:rowOff>
    </xdr:to>
    <xdr:sp macro="" textlink="">
      <xdr:nvSpPr>
        <xdr:cNvPr id="200" name="楕円 199"/>
        <xdr:cNvSpPr/>
      </xdr:nvSpPr>
      <xdr:spPr>
        <a:xfrm>
          <a:off x="2857500" y="128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108462</xdr:rowOff>
    </xdr:from>
    <xdr:ext cx="599010" cy="259045"/>
    <xdr:sp macro="" textlink="">
      <xdr:nvSpPr>
        <xdr:cNvPr id="201" name="テキスト ボックス 200"/>
        <xdr:cNvSpPr txBox="1"/>
      </xdr:nvSpPr>
      <xdr:spPr>
        <a:xfrm>
          <a:off x="2608795" y="1262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29731</xdr:rowOff>
    </xdr:from>
    <xdr:to>
      <xdr:col>10</xdr:col>
      <xdr:colOff>165100</xdr:colOff>
      <xdr:row>75</xdr:row>
      <xdr:rowOff>131331</xdr:rowOff>
    </xdr:to>
    <xdr:sp macro="" textlink="">
      <xdr:nvSpPr>
        <xdr:cNvPr id="202" name="楕円 201"/>
        <xdr:cNvSpPr/>
      </xdr:nvSpPr>
      <xdr:spPr>
        <a:xfrm>
          <a:off x="1968500" y="128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147858</xdr:rowOff>
    </xdr:from>
    <xdr:ext cx="599010" cy="259045"/>
    <xdr:sp macro="" textlink="">
      <xdr:nvSpPr>
        <xdr:cNvPr id="203" name="テキスト ボックス 202"/>
        <xdr:cNvSpPr txBox="1"/>
      </xdr:nvSpPr>
      <xdr:spPr>
        <a:xfrm>
          <a:off x="1719795" y="126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163284</xdr:rowOff>
    </xdr:from>
    <xdr:to>
      <xdr:col>6</xdr:col>
      <xdr:colOff>38100</xdr:colOff>
      <xdr:row>75</xdr:row>
      <xdr:rowOff>93434</xdr:rowOff>
    </xdr:to>
    <xdr:sp macro="" textlink="">
      <xdr:nvSpPr>
        <xdr:cNvPr id="204" name="楕円 203"/>
        <xdr:cNvSpPr/>
      </xdr:nvSpPr>
      <xdr:spPr>
        <a:xfrm>
          <a:off x="1079500" y="128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109961</xdr:rowOff>
    </xdr:from>
    <xdr:ext cx="599010" cy="259045"/>
    <xdr:sp macro="" textlink="">
      <xdr:nvSpPr>
        <xdr:cNvPr id="205" name="テキスト ボックス 204"/>
        <xdr:cNvSpPr txBox="1"/>
      </xdr:nvSpPr>
      <xdr:spPr>
        <a:xfrm>
          <a:off x="830795" y="1262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82855</xdr:rowOff>
    </xdr:from>
    <xdr:to>
      <xdr:col>24</xdr:col>
      <xdr:colOff>63500</xdr:colOff>
      <xdr:row>97</xdr:row>
      <xdr:rowOff>84017</xdr:rowOff>
    </xdr:to>
    <xdr:cxnSp macro="">
      <xdr:nvCxnSpPr>
        <xdr:cNvPr id="235" name="直線コネクタ 234"/>
        <xdr:cNvCxnSpPr/>
      </xdr:nvCxnSpPr>
      <xdr:spPr>
        <a:xfrm flipV="1">
          <a:off x="3797300" y="16713505"/>
          <a:ext cx="8382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159702</xdr:rowOff>
    </xdr:from>
    <xdr:to>
      <xdr:col>19</xdr:col>
      <xdr:colOff>177800</xdr:colOff>
      <xdr:row>97</xdr:row>
      <xdr:rowOff>84017</xdr:rowOff>
    </xdr:to>
    <xdr:cxnSp macro="">
      <xdr:nvCxnSpPr>
        <xdr:cNvPr id="238" name="直線コネクタ 237"/>
        <xdr:cNvCxnSpPr/>
      </xdr:nvCxnSpPr>
      <xdr:spPr>
        <a:xfrm>
          <a:off x="2908300" y="16618902"/>
          <a:ext cx="889000" cy="9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29896</xdr:rowOff>
    </xdr:from>
    <xdr:to>
      <xdr:col>15</xdr:col>
      <xdr:colOff>50800</xdr:colOff>
      <xdr:row>96</xdr:row>
      <xdr:rowOff>159702</xdr:rowOff>
    </xdr:to>
    <xdr:cxnSp macro="">
      <xdr:nvCxnSpPr>
        <xdr:cNvPr id="241" name="直線コネクタ 240"/>
        <xdr:cNvCxnSpPr/>
      </xdr:nvCxnSpPr>
      <xdr:spPr>
        <a:xfrm>
          <a:off x="2019300" y="16489096"/>
          <a:ext cx="889000" cy="1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56051</xdr:rowOff>
    </xdr:from>
    <xdr:to>
      <xdr:col>10</xdr:col>
      <xdr:colOff>114300</xdr:colOff>
      <xdr:row>96</xdr:row>
      <xdr:rowOff>29896</xdr:rowOff>
    </xdr:to>
    <xdr:cxnSp macro="">
      <xdr:nvCxnSpPr>
        <xdr:cNvPr id="244" name="直線コネクタ 243"/>
        <xdr:cNvCxnSpPr/>
      </xdr:nvCxnSpPr>
      <xdr:spPr>
        <a:xfrm>
          <a:off x="1130300" y="16343801"/>
          <a:ext cx="889000" cy="1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32055</xdr:rowOff>
    </xdr:from>
    <xdr:to>
      <xdr:col>24</xdr:col>
      <xdr:colOff>114300</xdr:colOff>
      <xdr:row>97</xdr:row>
      <xdr:rowOff>133655</xdr:rowOff>
    </xdr:to>
    <xdr:sp macro="" textlink="">
      <xdr:nvSpPr>
        <xdr:cNvPr id="254" name="楕円 253"/>
        <xdr:cNvSpPr/>
      </xdr:nvSpPr>
      <xdr:spPr>
        <a:xfrm>
          <a:off x="4584700" y="166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10482</xdr:rowOff>
    </xdr:from>
    <xdr:ext cx="534377" cy="259045"/>
    <xdr:sp macro="" textlink="">
      <xdr:nvSpPr>
        <xdr:cNvPr id="255" name="衛生費該当値テキスト"/>
        <xdr:cNvSpPr txBox="1"/>
      </xdr:nvSpPr>
      <xdr:spPr>
        <a:xfrm>
          <a:off x="4686300" y="1664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33217</xdr:rowOff>
    </xdr:from>
    <xdr:to>
      <xdr:col>20</xdr:col>
      <xdr:colOff>38100</xdr:colOff>
      <xdr:row>97</xdr:row>
      <xdr:rowOff>134817</xdr:rowOff>
    </xdr:to>
    <xdr:sp macro="" textlink="">
      <xdr:nvSpPr>
        <xdr:cNvPr id="256" name="楕円 255"/>
        <xdr:cNvSpPr/>
      </xdr:nvSpPr>
      <xdr:spPr>
        <a:xfrm>
          <a:off x="3746500" y="1666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125944</xdr:rowOff>
    </xdr:from>
    <xdr:ext cx="534377" cy="259045"/>
    <xdr:sp macro="" textlink="">
      <xdr:nvSpPr>
        <xdr:cNvPr id="257" name="テキスト ボックス 256"/>
        <xdr:cNvSpPr txBox="1"/>
      </xdr:nvSpPr>
      <xdr:spPr>
        <a:xfrm>
          <a:off x="3530111" y="1675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108902</xdr:rowOff>
    </xdr:from>
    <xdr:to>
      <xdr:col>15</xdr:col>
      <xdr:colOff>101600</xdr:colOff>
      <xdr:row>97</xdr:row>
      <xdr:rowOff>39052</xdr:rowOff>
    </xdr:to>
    <xdr:sp macro="" textlink="">
      <xdr:nvSpPr>
        <xdr:cNvPr id="258" name="楕円 257"/>
        <xdr:cNvSpPr/>
      </xdr:nvSpPr>
      <xdr:spPr>
        <a:xfrm>
          <a:off x="2857500" y="165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55579</xdr:rowOff>
    </xdr:from>
    <xdr:ext cx="534377" cy="259045"/>
    <xdr:sp macro="" textlink="">
      <xdr:nvSpPr>
        <xdr:cNvPr id="259" name="テキスト ボックス 258"/>
        <xdr:cNvSpPr txBox="1"/>
      </xdr:nvSpPr>
      <xdr:spPr>
        <a:xfrm>
          <a:off x="2641111" y="163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150546</xdr:rowOff>
    </xdr:from>
    <xdr:to>
      <xdr:col>10</xdr:col>
      <xdr:colOff>165100</xdr:colOff>
      <xdr:row>96</xdr:row>
      <xdr:rowOff>80696</xdr:rowOff>
    </xdr:to>
    <xdr:sp macro="" textlink="">
      <xdr:nvSpPr>
        <xdr:cNvPr id="260" name="楕円 259"/>
        <xdr:cNvSpPr/>
      </xdr:nvSpPr>
      <xdr:spPr>
        <a:xfrm>
          <a:off x="1968500" y="164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97223</xdr:rowOff>
    </xdr:from>
    <xdr:ext cx="534377" cy="259045"/>
    <xdr:sp macro="" textlink="">
      <xdr:nvSpPr>
        <xdr:cNvPr id="261" name="テキスト ボックス 260"/>
        <xdr:cNvSpPr txBox="1"/>
      </xdr:nvSpPr>
      <xdr:spPr>
        <a:xfrm>
          <a:off x="1752111" y="1621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5251</xdr:rowOff>
    </xdr:from>
    <xdr:to>
      <xdr:col>6</xdr:col>
      <xdr:colOff>38100</xdr:colOff>
      <xdr:row>95</xdr:row>
      <xdr:rowOff>106851</xdr:rowOff>
    </xdr:to>
    <xdr:sp macro="" textlink="">
      <xdr:nvSpPr>
        <xdr:cNvPr id="262" name="楕円 261"/>
        <xdr:cNvSpPr/>
      </xdr:nvSpPr>
      <xdr:spPr>
        <a:xfrm>
          <a:off x="1079500" y="162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123378</xdr:rowOff>
    </xdr:from>
    <xdr:ext cx="534377" cy="259045"/>
    <xdr:sp macro="" textlink="">
      <xdr:nvSpPr>
        <xdr:cNvPr id="263" name="テキスト ボックス 262"/>
        <xdr:cNvSpPr txBox="1"/>
      </xdr:nvSpPr>
      <xdr:spPr>
        <a:xfrm>
          <a:off x="863111" y="1606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141224</xdr:rowOff>
    </xdr:from>
    <xdr:to>
      <xdr:col>55</xdr:col>
      <xdr:colOff>0</xdr:colOff>
      <xdr:row>36</xdr:row>
      <xdr:rowOff>95504</xdr:rowOff>
    </xdr:to>
    <xdr:cxnSp macro="">
      <xdr:nvCxnSpPr>
        <xdr:cNvPr id="292" name="直線コネクタ 291"/>
        <xdr:cNvCxnSpPr/>
      </xdr:nvCxnSpPr>
      <xdr:spPr>
        <a:xfrm flipV="1">
          <a:off x="9639300" y="5799074"/>
          <a:ext cx="8382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29591</xdr:rowOff>
    </xdr:from>
    <xdr:to>
      <xdr:col>50</xdr:col>
      <xdr:colOff>114300</xdr:colOff>
      <xdr:row>36</xdr:row>
      <xdr:rowOff>95504</xdr:rowOff>
    </xdr:to>
    <xdr:cxnSp macro="">
      <xdr:nvCxnSpPr>
        <xdr:cNvPr id="295" name="直線コネクタ 294"/>
        <xdr:cNvCxnSpPr/>
      </xdr:nvCxnSpPr>
      <xdr:spPr>
        <a:xfrm>
          <a:off x="8750300" y="6201791"/>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151892</xdr:rowOff>
    </xdr:from>
    <xdr:to>
      <xdr:col>45</xdr:col>
      <xdr:colOff>177800</xdr:colOff>
      <xdr:row>36</xdr:row>
      <xdr:rowOff>29591</xdr:rowOff>
    </xdr:to>
    <xdr:cxnSp macro="">
      <xdr:nvCxnSpPr>
        <xdr:cNvPr id="298" name="直線コネクタ 297"/>
        <xdr:cNvCxnSpPr/>
      </xdr:nvCxnSpPr>
      <xdr:spPr>
        <a:xfrm>
          <a:off x="7861300" y="615264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136271</xdr:rowOff>
    </xdr:from>
    <xdr:to>
      <xdr:col>41</xdr:col>
      <xdr:colOff>50800</xdr:colOff>
      <xdr:row>35</xdr:row>
      <xdr:rowOff>151892</xdr:rowOff>
    </xdr:to>
    <xdr:cxnSp macro="">
      <xdr:nvCxnSpPr>
        <xdr:cNvPr id="301" name="直線コネクタ 300"/>
        <xdr:cNvCxnSpPr/>
      </xdr:nvCxnSpPr>
      <xdr:spPr>
        <a:xfrm>
          <a:off x="6972300" y="5965571"/>
          <a:ext cx="889000" cy="1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132859</xdr:rowOff>
    </xdr:from>
    <xdr:ext cx="469744" cy="259045"/>
    <xdr:sp macro="" textlink="">
      <xdr:nvSpPr>
        <xdr:cNvPr id="303" name="テキスト ボックス 302"/>
        <xdr:cNvSpPr txBox="1"/>
      </xdr:nvSpPr>
      <xdr:spPr>
        <a:xfrm>
          <a:off x="7626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5" name="テキスト ボックス 304"/>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90424</xdr:rowOff>
    </xdr:from>
    <xdr:to>
      <xdr:col>55</xdr:col>
      <xdr:colOff>50800</xdr:colOff>
      <xdr:row>34</xdr:row>
      <xdr:rowOff>20574</xdr:rowOff>
    </xdr:to>
    <xdr:sp macro="" textlink="">
      <xdr:nvSpPr>
        <xdr:cNvPr id="311" name="楕円 310"/>
        <xdr:cNvSpPr/>
      </xdr:nvSpPr>
      <xdr:spPr>
        <a:xfrm>
          <a:off x="10426700" y="57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113301</xdr:rowOff>
    </xdr:from>
    <xdr:ext cx="469744" cy="259045"/>
    <xdr:sp macro="" textlink="">
      <xdr:nvSpPr>
        <xdr:cNvPr id="312" name="労働費該当値テキスト"/>
        <xdr:cNvSpPr txBox="1"/>
      </xdr:nvSpPr>
      <xdr:spPr>
        <a:xfrm>
          <a:off x="10528300" y="55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44704</xdr:rowOff>
    </xdr:from>
    <xdr:to>
      <xdr:col>50</xdr:col>
      <xdr:colOff>165100</xdr:colOff>
      <xdr:row>36</xdr:row>
      <xdr:rowOff>146304</xdr:rowOff>
    </xdr:to>
    <xdr:sp macro="" textlink="">
      <xdr:nvSpPr>
        <xdr:cNvPr id="313" name="楕円 312"/>
        <xdr:cNvSpPr/>
      </xdr:nvSpPr>
      <xdr:spPr>
        <a:xfrm>
          <a:off x="95885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162831</xdr:rowOff>
    </xdr:from>
    <xdr:ext cx="469744" cy="259045"/>
    <xdr:sp macro="" textlink="">
      <xdr:nvSpPr>
        <xdr:cNvPr id="314" name="テキスト ボックス 313"/>
        <xdr:cNvSpPr txBox="1"/>
      </xdr:nvSpPr>
      <xdr:spPr>
        <a:xfrm>
          <a:off x="9404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150241</xdr:rowOff>
    </xdr:from>
    <xdr:to>
      <xdr:col>46</xdr:col>
      <xdr:colOff>38100</xdr:colOff>
      <xdr:row>36</xdr:row>
      <xdr:rowOff>80391</xdr:rowOff>
    </xdr:to>
    <xdr:sp macro="" textlink="">
      <xdr:nvSpPr>
        <xdr:cNvPr id="315" name="楕円 314"/>
        <xdr:cNvSpPr/>
      </xdr:nvSpPr>
      <xdr:spPr>
        <a:xfrm>
          <a:off x="8699500" y="61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96918</xdr:rowOff>
    </xdr:from>
    <xdr:ext cx="469744" cy="259045"/>
    <xdr:sp macro="" textlink="">
      <xdr:nvSpPr>
        <xdr:cNvPr id="316" name="テキスト ボックス 315"/>
        <xdr:cNvSpPr txBox="1"/>
      </xdr:nvSpPr>
      <xdr:spPr>
        <a:xfrm>
          <a:off x="8515428" y="592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101092</xdr:rowOff>
    </xdr:from>
    <xdr:to>
      <xdr:col>41</xdr:col>
      <xdr:colOff>101600</xdr:colOff>
      <xdr:row>36</xdr:row>
      <xdr:rowOff>31242</xdr:rowOff>
    </xdr:to>
    <xdr:sp macro="" textlink="">
      <xdr:nvSpPr>
        <xdr:cNvPr id="317" name="楕円 316"/>
        <xdr:cNvSpPr/>
      </xdr:nvSpPr>
      <xdr:spPr>
        <a:xfrm>
          <a:off x="7810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47769</xdr:rowOff>
    </xdr:from>
    <xdr:ext cx="469744" cy="259045"/>
    <xdr:sp macro="" textlink="">
      <xdr:nvSpPr>
        <xdr:cNvPr id="318" name="テキスト ボックス 317"/>
        <xdr:cNvSpPr txBox="1"/>
      </xdr:nvSpPr>
      <xdr:spPr>
        <a:xfrm>
          <a:off x="7626428" y="58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85471</xdr:rowOff>
    </xdr:from>
    <xdr:to>
      <xdr:col>36</xdr:col>
      <xdr:colOff>165100</xdr:colOff>
      <xdr:row>35</xdr:row>
      <xdr:rowOff>15621</xdr:rowOff>
    </xdr:to>
    <xdr:sp macro="" textlink="">
      <xdr:nvSpPr>
        <xdr:cNvPr id="319" name="楕円 318"/>
        <xdr:cNvSpPr/>
      </xdr:nvSpPr>
      <xdr:spPr>
        <a:xfrm>
          <a:off x="6921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32148</xdr:rowOff>
    </xdr:from>
    <xdr:ext cx="469744" cy="259045"/>
    <xdr:sp macro="" textlink="">
      <xdr:nvSpPr>
        <xdr:cNvPr id="320" name="テキスト ボックス 319"/>
        <xdr:cNvSpPr txBox="1"/>
      </xdr:nvSpPr>
      <xdr:spPr>
        <a:xfrm>
          <a:off x="6737428" y="568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27133</xdr:rowOff>
    </xdr:from>
    <xdr:to>
      <xdr:col>55</xdr:col>
      <xdr:colOff>0</xdr:colOff>
      <xdr:row>54</xdr:row>
      <xdr:rowOff>20733</xdr:rowOff>
    </xdr:to>
    <xdr:cxnSp macro="">
      <xdr:nvCxnSpPr>
        <xdr:cNvPr id="349" name="直線コネクタ 348"/>
        <xdr:cNvCxnSpPr/>
      </xdr:nvCxnSpPr>
      <xdr:spPr>
        <a:xfrm>
          <a:off x="9639300" y="9113983"/>
          <a:ext cx="838200" cy="16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27133</xdr:rowOff>
    </xdr:from>
    <xdr:to>
      <xdr:col>50</xdr:col>
      <xdr:colOff>114300</xdr:colOff>
      <xdr:row>53</xdr:row>
      <xdr:rowOff>130213</xdr:rowOff>
    </xdr:to>
    <xdr:cxnSp macro="">
      <xdr:nvCxnSpPr>
        <xdr:cNvPr id="352" name="直線コネクタ 351"/>
        <xdr:cNvCxnSpPr/>
      </xdr:nvCxnSpPr>
      <xdr:spPr>
        <a:xfrm flipV="1">
          <a:off x="8750300" y="9113983"/>
          <a:ext cx="889000" cy="10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81407</xdr:rowOff>
    </xdr:from>
    <xdr:to>
      <xdr:col>45</xdr:col>
      <xdr:colOff>177800</xdr:colOff>
      <xdr:row>53</xdr:row>
      <xdr:rowOff>130213</xdr:rowOff>
    </xdr:to>
    <xdr:cxnSp macro="">
      <xdr:nvCxnSpPr>
        <xdr:cNvPr id="355" name="直線コネクタ 354"/>
        <xdr:cNvCxnSpPr/>
      </xdr:nvCxnSpPr>
      <xdr:spPr>
        <a:xfrm>
          <a:off x="7861300" y="9168257"/>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81407</xdr:rowOff>
    </xdr:from>
    <xdr:to>
      <xdr:col>41</xdr:col>
      <xdr:colOff>50800</xdr:colOff>
      <xdr:row>55</xdr:row>
      <xdr:rowOff>24885</xdr:rowOff>
    </xdr:to>
    <xdr:cxnSp macro="">
      <xdr:nvCxnSpPr>
        <xdr:cNvPr id="358" name="直線コネクタ 357"/>
        <xdr:cNvCxnSpPr/>
      </xdr:nvCxnSpPr>
      <xdr:spPr>
        <a:xfrm flipV="1">
          <a:off x="6972300" y="9168257"/>
          <a:ext cx="889000" cy="28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141383</xdr:rowOff>
    </xdr:from>
    <xdr:to>
      <xdr:col>55</xdr:col>
      <xdr:colOff>50800</xdr:colOff>
      <xdr:row>54</xdr:row>
      <xdr:rowOff>71533</xdr:rowOff>
    </xdr:to>
    <xdr:sp macro="" textlink="">
      <xdr:nvSpPr>
        <xdr:cNvPr id="368" name="楕円 367"/>
        <xdr:cNvSpPr/>
      </xdr:nvSpPr>
      <xdr:spPr>
        <a:xfrm>
          <a:off x="10426700" y="92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164260</xdr:rowOff>
    </xdr:from>
    <xdr:ext cx="534377" cy="259045"/>
    <xdr:sp macro="" textlink="">
      <xdr:nvSpPr>
        <xdr:cNvPr id="369" name="農林水産業費該当値テキスト"/>
        <xdr:cNvSpPr txBox="1"/>
      </xdr:nvSpPr>
      <xdr:spPr>
        <a:xfrm>
          <a:off x="10528300" y="907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147783</xdr:rowOff>
    </xdr:from>
    <xdr:to>
      <xdr:col>50</xdr:col>
      <xdr:colOff>165100</xdr:colOff>
      <xdr:row>53</xdr:row>
      <xdr:rowOff>77933</xdr:rowOff>
    </xdr:to>
    <xdr:sp macro="" textlink="">
      <xdr:nvSpPr>
        <xdr:cNvPr id="370" name="楕円 369"/>
        <xdr:cNvSpPr/>
      </xdr:nvSpPr>
      <xdr:spPr>
        <a:xfrm>
          <a:off x="9588500" y="90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94460</xdr:rowOff>
    </xdr:from>
    <xdr:ext cx="534377" cy="259045"/>
    <xdr:sp macro="" textlink="">
      <xdr:nvSpPr>
        <xdr:cNvPr id="371" name="テキスト ボックス 370"/>
        <xdr:cNvSpPr txBox="1"/>
      </xdr:nvSpPr>
      <xdr:spPr>
        <a:xfrm>
          <a:off x="9372111" y="88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79413</xdr:rowOff>
    </xdr:from>
    <xdr:to>
      <xdr:col>46</xdr:col>
      <xdr:colOff>38100</xdr:colOff>
      <xdr:row>54</xdr:row>
      <xdr:rowOff>9563</xdr:rowOff>
    </xdr:to>
    <xdr:sp macro="" textlink="">
      <xdr:nvSpPr>
        <xdr:cNvPr id="372" name="楕円 371"/>
        <xdr:cNvSpPr/>
      </xdr:nvSpPr>
      <xdr:spPr>
        <a:xfrm>
          <a:off x="8699500" y="916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26090</xdr:rowOff>
    </xdr:from>
    <xdr:ext cx="534377" cy="259045"/>
    <xdr:sp macro="" textlink="">
      <xdr:nvSpPr>
        <xdr:cNvPr id="373" name="テキスト ボックス 372"/>
        <xdr:cNvSpPr txBox="1"/>
      </xdr:nvSpPr>
      <xdr:spPr>
        <a:xfrm>
          <a:off x="8483111" y="89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30607</xdr:rowOff>
    </xdr:from>
    <xdr:to>
      <xdr:col>41</xdr:col>
      <xdr:colOff>101600</xdr:colOff>
      <xdr:row>53</xdr:row>
      <xdr:rowOff>132207</xdr:rowOff>
    </xdr:to>
    <xdr:sp macro="" textlink="">
      <xdr:nvSpPr>
        <xdr:cNvPr id="374" name="楕円 373"/>
        <xdr:cNvSpPr/>
      </xdr:nvSpPr>
      <xdr:spPr>
        <a:xfrm>
          <a:off x="7810500" y="9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148734</xdr:rowOff>
    </xdr:from>
    <xdr:ext cx="534377" cy="259045"/>
    <xdr:sp macro="" textlink="">
      <xdr:nvSpPr>
        <xdr:cNvPr id="375" name="テキスト ボックス 374"/>
        <xdr:cNvSpPr txBox="1"/>
      </xdr:nvSpPr>
      <xdr:spPr>
        <a:xfrm>
          <a:off x="7594111" y="889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145535</xdr:rowOff>
    </xdr:from>
    <xdr:to>
      <xdr:col>36</xdr:col>
      <xdr:colOff>165100</xdr:colOff>
      <xdr:row>55</xdr:row>
      <xdr:rowOff>75685</xdr:rowOff>
    </xdr:to>
    <xdr:sp macro="" textlink="">
      <xdr:nvSpPr>
        <xdr:cNvPr id="376" name="楕円 375"/>
        <xdr:cNvSpPr/>
      </xdr:nvSpPr>
      <xdr:spPr>
        <a:xfrm>
          <a:off x="6921500" y="94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92212</xdr:rowOff>
    </xdr:from>
    <xdr:ext cx="534377" cy="259045"/>
    <xdr:sp macro="" textlink="">
      <xdr:nvSpPr>
        <xdr:cNvPr id="377" name="テキスト ボックス 376"/>
        <xdr:cNvSpPr txBox="1"/>
      </xdr:nvSpPr>
      <xdr:spPr>
        <a:xfrm>
          <a:off x="6705111" y="91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169551</xdr:rowOff>
    </xdr:from>
    <xdr:to>
      <xdr:col>55</xdr:col>
      <xdr:colOff>0</xdr:colOff>
      <xdr:row>77</xdr:row>
      <xdr:rowOff>52660</xdr:rowOff>
    </xdr:to>
    <xdr:cxnSp macro="">
      <xdr:nvCxnSpPr>
        <xdr:cNvPr id="406" name="直線コネクタ 405"/>
        <xdr:cNvCxnSpPr/>
      </xdr:nvCxnSpPr>
      <xdr:spPr>
        <a:xfrm>
          <a:off x="9639300" y="13199751"/>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149968</xdr:rowOff>
    </xdr:from>
    <xdr:to>
      <xdr:col>50</xdr:col>
      <xdr:colOff>114300</xdr:colOff>
      <xdr:row>76</xdr:row>
      <xdr:rowOff>169551</xdr:rowOff>
    </xdr:to>
    <xdr:cxnSp macro="">
      <xdr:nvCxnSpPr>
        <xdr:cNvPr id="409" name="直線コネクタ 408"/>
        <xdr:cNvCxnSpPr/>
      </xdr:nvCxnSpPr>
      <xdr:spPr>
        <a:xfrm>
          <a:off x="8750300" y="13180168"/>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147625</xdr:rowOff>
    </xdr:from>
    <xdr:to>
      <xdr:col>45</xdr:col>
      <xdr:colOff>177800</xdr:colOff>
      <xdr:row>76</xdr:row>
      <xdr:rowOff>149968</xdr:rowOff>
    </xdr:to>
    <xdr:cxnSp macro="">
      <xdr:nvCxnSpPr>
        <xdr:cNvPr id="412" name="直線コネクタ 411"/>
        <xdr:cNvCxnSpPr/>
      </xdr:nvCxnSpPr>
      <xdr:spPr>
        <a:xfrm>
          <a:off x="7861300" y="13177825"/>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147625</xdr:rowOff>
    </xdr:from>
    <xdr:to>
      <xdr:col>41</xdr:col>
      <xdr:colOff>50800</xdr:colOff>
      <xdr:row>77</xdr:row>
      <xdr:rowOff>43078</xdr:rowOff>
    </xdr:to>
    <xdr:cxnSp macro="">
      <xdr:nvCxnSpPr>
        <xdr:cNvPr id="415" name="直線コネクタ 414"/>
        <xdr:cNvCxnSpPr/>
      </xdr:nvCxnSpPr>
      <xdr:spPr>
        <a:xfrm flipV="1">
          <a:off x="6972300" y="13177825"/>
          <a:ext cx="8890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1860</xdr:rowOff>
    </xdr:from>
    <xdr:to>
      <xdr:col>55</xdr:col>
      <xdr:colOff>50800</xdr:colOff>
      <xdr:row>77</xdr:row>
      <xdr:rowOff>103460</xdr:rowOff>
    </xdr:to>
    <xdr:sp macro="" textlink="">
      <xdr:nvSpPr>
        <xdr:cNvPr id="425" name="楕円 424"/>
        <xdr:cNvSpPr/>
      </xdr:nvSpPr>
      <xdr:spPr>
        <a:xfrm>
          <a:off x="10426700" y="132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24737</xdr:rowOff>
    </xdr:from>
    <xdr:ext cx="534377" cy="259045"/>
    <xdr:sp macro="" textlink="">
      <xdr:nvSpPr>
        <xdr:cNvPr id="426" name="商工費該当値テキスト"/>
        <xdr:cNvSpPr txBox="1"/>
      </xdr:nvSpPr>
      <xdr:spPr>
        <a:xfrm>
          <a:off x="10528300" y="1305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118751</xdr:rowOff>
    </xdr:from>
    <xdr:to>
      <xdr:col>50</xdr:col>
      <xdr:colOff>165100</xdr:colOff>
      <xdr:row>77</xdr:row>
      <xdr:rowOff>48901</xdr:rowOff>
    </xdr:to>
    <xdr:sp macro="" textlink="">
      <xdr:nvSpPr>
        <xdr:cNvPr id="427" name="楕円 426"/>
        <xdr:cNvSpPr/>
      </xdr:nvSpPr>
      <xdr:spPr>
        <a:xfrm>
          <a:off x="9588500" y="131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65429</xdr:rowOff>
    </xdr:from>
    <xdr:ext cx="534377" cy="259045"/>
    <xdr:sp macro="" textlink="">
      <xdr:nvSpPr>
        <xdr:cNvPr id="428" name="テキスト ボックス 427"/>
        <xdr:cNvSpPr txBox="1"/>
      </xdr:nvSpPr>
      <xdr:spPr>
        <a:xfrm>
          <a:off x="9372111" y="129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99168</xdr:rowOff>
    </xdr:from>
    <xdr:to>
      <xdr:col>46</xdr:col>
      <xdr:colOff>38100</xdr:colOff>
      <xdr:row>77</xdr:row>
      <xdr:rowOff>29318</xdr:rowOff>
    </xdr:to>
    <xdr:sp macro="" textlink="">
      <xdr:nvSpPr>
        <xdr:cNvPr id="429" name="楕円 428"/>
        <xdr:cNvSpPr/>
      </xdr:nvSpPr>
      <xdr:spPr>
        <a:xfrm>
          <a:off x="8699500" y="131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45845</xdr:rowOff>
    </xdr:from>
    <xdr:ext cx="534377" cy="259045"/>
    <xdr:sp macro="" textlink="">
      <xdr:nvSpPr>
        <xdr:cNvPr id="430" name="テキスト ボックス 429"/>
        <xdr:cNvSpPr txBox="1"/>
      </xdr:nvSpPr>
      <xdr:spPr>
        <a:xfrm>
          <a:off x="8483111" y="129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96825</xdr:rowOff>
    </xdr:from>
    <xdr:to>
      <xdr:col>41</xdr:col>
      <xdr:colOff>101600</xdr:colOff>
      <xdr:row>77</xdr:row>
      <xdr:rowOff>26975</xdr:rowOff>
    </xdr:to>
    <xdr:sp macro="" textlink="">
      <xdr:nvSpPr>
        <xdr:cNvPr id="431" name="楕円 430"/>
        <xdr:cNvSpPr/>
      </xdr:nvSpPr>
      <xdr:spPr>
        <a:xfrm>
          <a:off x="7810500" y="131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43502</xdr:rowOff>
    </xdr:from>
    <xdr:ext cx="534377" cy="259045"/>
    <xdr:sp macro="" textlink="">
      <xdr:nvSpPr>
        <xdr:cNvPr id="432" name="テキスト ボックス 431"/>
        <xdr:cNvSpPr txBox="1"/>
      </xdr:nvSpPr>
      <xdr:spPr>
        <a:xfrm>
          <a:off x="7594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163728</xdr:rowOff>
    </xdr:from>
    <xdr:to>
      <xdr:col>36</xdr:col>
      <xdr:colOff>165100</xdr:colOff>
      <xdr:row>77</xdr:row>
      <xdr:rowOff>93878</xdr:rowOff>
    </xdr:to>
    <xdr:sp macro="" textlink="">
      <xdr:nvSpPr>
        <xdr:cNvPr id="433" name="楕円 432"/>
        <xdr:cNvSpPr/>
      </xdr:nvSpPr>
      <xdr:spPr>
        <a:xfrm>
          <a:off x="6921500" y="131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110406</xdr:rowOff>
    </xdr:from>
    <xdr:ext cx="534377" cy="259045"/>
    <xdr:sp macro="" textlink="">
      <xdr:nvSpPr>
        <xdr:cNvPr id="434" name="テキスト ボックス 433"/>
        <xdr:cNvSpPr txBox="1"/>
      </xdr:nvSpPr>
      <xdr:spPr>
        <a:xfrm>
          <a:off x="6705111" y="1296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91363</xdr:rowOff>
    </xdr:from>
    <xdr:to>
      <xdr:col>55</xdr:col>
      <xdr:colOff>0</xdr:colOff>
      <xdr:row>95</xdr:row>
      <xdr:rowOff>56350</xdr:rowOff>
    </xdr:to>
    <xdr:cxnSp macro="">
      <xdr:nvCxnSpPr>
        <xdr:cNvPr id="463" name="直線コネクタ 462"/>
        <xdr:cNvCxnSpPr/>
      </xdr:nvCxnSpPr>
      <xdr:spPr>
        <a:xfrm>
          <a:off x="9639300" y="16207663"/>
          <a:ext cx="838200" cy="13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91363</xdr:rowOff>
    </xdr:from>
    <xdr:to>
      <xdr:col>50</xdr:col>
      <xdr:colOff>114300</xdr:colOff>
      <xdr:row>95</xdr:row>
      <xdr:rowOff>58001</xdr:rowOff>
    </xdr:to>
    <xdr:cxnSp macro="">
      <xdr:nvCxnSpPr>
        <xdr:cNvPr id="466" name="直線コネクタ 465"/>
        <xdr:cNvCxnSpPr/>
      </xdr:nvCxnSpPr>
      <xdr:spPr>
        <a:xfrm flipV="1">
          <a:off x="8750300" y="16207663"/>
          <a:ext cx="889000" cy="1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20713</xdr:rowOff>
    </xdr:from>
    <xdr:to>
      <xdr:col>45</xdr:col>
      <xdr:colOff>177800</xdr:colOff>
      <xdr:row>95</xdr:row>
      <xdr:rowOff>58001</xdr:rowOff>
    </xdr:to>
    <xdr:cxnSp macro="">
      <xdr:nvCxnSpPr>
        <xdr:cNvPr id="469" name="直線コネクタ 468"/>
        <xdr:cNvCxnSpPr/>
      </xdr:nvCxnSpPr>
      <xdr:spPr>
        <a:xfrm>
          <a:off x="7861300" y="16137013"/>
          <a:ext cx="889000" cy="2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89484</xdr:rowOff>
    </xdr:from>
    <xdr:to>
      <xdr:col>41</xdr:col>
      <xdr:colOff>50800</xdr:colOff>
      <xdr:row>94</xdr:row>
      <xdr:rowOff>20713</xdr:rowOff>
    </xdr:to>
    <xdr:cxnSp macro="">
      <xdr:nvCxnSpPr>
        <xdr:cNvPr id="472" name="直線コネクタ 471"/>
        <xdr:cNvCxnSpPr/>
      </xdr:nvCxnSpPr>
      <xdr:spPr>
        <a:xfrm>
          <a:off x="6972300" y="16034334"/>
          <a:ext cx="8890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159897</xdr:rowOff>
    </xdr:from>
    <xdr:ext cx="534377" cy="259045"/>
    <xdr:sp macro="" textlink="">
      <xdr:nvSpPr>
        <xdr:cNvPr id="474" name="テキスト ボックス 473"/>
        <xdr:cNvSpPr txBox="1"/>
      </xdr:nvSpPr>
      <xdr:spPr>
        <a:xfrm>
          <a:off x="7594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5550</xdr:rowOff>
    </xdr:from>
    <xdr:to>
      <xdr:col>55</xdr:col>
      <xdr:colOff>50800</xdr:colOff>
      <xdr:row>95</xdr:row>
      <xdr:rowOff>107150</xdr:rowOff>
    </xdr:to>
    <xdr:sp macro="" textlink="">
      <xdr:nvSpPr>
        <xdr:cNvPr id="482" name="楕円 481"/>
        <xdr:cNvSpPr/>
      </xdr:nvSpPr>
      <xdr:spPr>
        <a:xfrm>
          <a:off x="10426700" y="162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28427</xdr:rowOff>
    </xdr:from>
    <xdr:ext cx="534377" cy="259045"/>
    <xdr:sp macro="" textlink="">
      <xdr:nvSpPr>
        <xdr:cNvPr id="483" name="土木費該当値テキスト"/>
        <xdr:cNvSpPr txBox="1"/>
      </xdr:nvSpPr>
      <xdr:spPr>
        <a:xfrm>
          <a:off x="10528300" y="1614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40563</xdr:rowOff>
    </xdr:from>
    <xdr:to>
      <xdr:col>50</xdr:col>
      <xdr:colOff>165100</xdr:colOff>
      <xdr:row>94</xdr:row>
      <xdr:rowOff>142163</xdr:rowOff>
    </xdr:to>
    <xdr:sp macro="" textlink="">
      <xdr:nvSpPr>
        <xdr:cNvPr id="484" name="楕円 483"/>
        <xdr:cNvSpPr/>
      </xdr:nvSpPr>
      <xdr:spPr>
        <a:xfrm>
          <a:off x="9588500" y="161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158690</xdr:rowOff>
    </xdr:from>
    <xdr:ext cx="534377" cy="259045"/>
    <xdr:sp macro="" textlink="">
      <xdr:nvSpPr>
        <xdr:cNvPr id="485" name="テキスト ボックス 484"/>
        <xdr:cNvSpPr txBox="1"/>
      </xdr:nvSpPr>
      <xdr:spPr>
        <a:xfrm>
          <a:off x="9372111" y="159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7201</xdr:rowOff>
    </xdr:from>
    <xdr:to>
      <xdr:col>46</xdr:col>
      <xdr:colOff>38100</xdr:colOff>
      <xdr:row>95</xdr:row>
      <xdr:rowOff>108801</xdr:rowOff>
    </xdr:to>
    <xdr:sp macro="" textlink="">
      <xdr:nvSpPr>
        <xdr:cNvPr id="486" name="楕円 485"/>
        <xdr:cNvSpPr/>
      </xdr:nvSpPr>
      <xdr:spPr>
        <a:xfrm>
          <a:off x="8699500" y="162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125328</xdr:rowOff>
    </xdr:from>
    <xdr:ext cx="534377" cy="259045"/>
    <xdr:sp macro="" textlink="">
      <xdr:nvSpPr>
        <xdr:cNvPr id="487" name="テキスト ボックス 486"/>
        <xdr:cNvSpPr txBox="1"/>
      </xdr:nvSpPr>
      <xdr:spPr>
        <a:xfrm>
          <a:off x="8483111" y="1607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141363</xdr:rowOff>
    </xdr:from>
    <xdr:to>
      <xdr:col>41</xdr:col>
      <xdr:colOff>101600</xdr:colOff>
      <xdr:row>94</xdr:row>
      <xdr:rowOff>71513</xdr:rowOff>
    </xdr:to>
    <xdr:sp macro="" textlink="">
      <xdr:nvSpPr>
        <xdr:cNvPr id="488" name="楕円 487"/>
        <xdr:cNvSpPr/>
      </xdr:nvSpPr>
      <xdr:spPr>
        <a:xfrm>
          <a:off x="7810500" y="160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88040</xdr:rowOff>
    </xdr:from>
    <xdr:ext cx="534377" cy="259045"/>
    <xdr:sp macro="" textlink="">
      <xdr:nvSpPr>
        <xdr:cNvPr id="489" name="テキスト ボックス 488"/>
        <xdr:cNvSpPr txBox="1"/>
      </xdr:nvSpPr>
      <xdr:spPr>
        <a:xfrm>
          <a:off x="7594111" y="158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38684</xdr:rowOff>
    </xdr:from>
    <xdr:to>
      <xdr:col>36</xdr:col>
      <xdr:colOff>165100</xdr:colOff>
      <xdr:row>93</xdr:row>
      <xdr:rowOff>140284</xdr:rowOff>
    </xdr:to>
    <xdr:sp macro="" textlink="">
      <xdr:nvSpPr>
        <xdr:cNvPr id="490" name="楕円 489"/>
        <xdr:cNvSpPr/>
      </xdr:nvSpPr>
      <xdr:spPr>
        <a:xfrm>
          <a:off x="6921500" y="159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156811</xdr:rowOff>
    </xdr:from>
    <xdr:ext cx="534377" cy="259045"/>
    <xdr:sp macro="" textlink="">
      <xdr:nvSpPr>
        <xdr:cNvPr id="491" name="テキスト ボックス 490"/>
        <xdr:cNvSpPr txBox="1"/>
      </xdr:nvSpPr>
      <xdr:spPr>
        <a:xfrm>
          <a:off x="6705111" y="1575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127447</xdr:rowOff>
    </xdr:from>
    <xdr:to>
      <xdr:col>85</xdr:col>
      <xdr:colOff>127000</xdr:colOff>
      <xdr:row>33</xdr:row>
      <xdr:rowOff>125938</xdr:rowOff>
    </xdr:to>
    <xdr:cxnSp macro="">
      <xdr:nvCxnSpPr>
        <xdr:cNvPr id="519" name="直線コネクタ 518"/>
        <xdr:cNvCxnSpPr/>
      </xdr:nvCxnSpPr>
      <xdr:spPr>
        <a:xfrm>
          <a:off x="15481300" y="5613847"/>
          <a:ext cx="838200" cy="16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0"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127447</xdr:rowOff>
    </xdr:from>
    <xdr:to>
      <xdr:col>81</xdr:col>
      <xdr:colOff>50800</xdr:colOff>
      <xdr:row>35</xdr:row>
      <xdr:rowOff>49540</xdr:rowOff>
    </xdr:to>
    <xdr:cxnSp macro="">
      <xdr:nvCxnSpPr>
        <xdr:cNvPr id="522" name="直線コネクタ 521"/>
        <xdr:cNvCxnSpPr/>
      </xdr:nvCxnSpPr>
      <xdr:spPr>
        <a:xfrm flipV="1">
          <a:off x="14592300" y="5613847"/>
          <a:ext cx="889000" cy="4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49540</xdr:rowOff>
    </xdr:from>
    <xdr:to>
      <xdr:col>76</xdr:col>
      <xdr:colOff>114300</xdr:colOff>
      <xdr:row>36</xdr:row>
      <xdr:rowOff>52649</xdr:rowOff>
    </xdr:to>
    <xdr:cxnSp macro="">
      <xdr:nvCxnSpPr>
        <xdr:cNvPr id="525" name="直線コネクタ 524"/>
        <xdr:cNvCxnSpPr/>
      </xdr:nvCxnSpPr>
      <xdr:spPr>
        <a:xfrm flipV="1">
          <a:off x="13703300" y="6050290"/>
          <a:ext cx="889000" cy="17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43642</xdr:rowOff>
    </xdr:from>
    <xdr:to>
      <xdr:col>71</xdr:col>
      <xdr:colOff>177800</xdr:colOff>
      <xdr:row>36</xdr:row>
      <xdr:rowOff>52649</xdr:rowOff>
    </xdr:to>
    <xdr:cxnSp macro="">
      <xdr:nvCxnSpPr>
        <xdr:cNvPr id="528" name="直線コネクタ 527"/>
        <xdr:cNvCxnSpPr/>
      </xdr:nvCxnSpPr>
      <xdr:spPr>
        <a:xfrm>
          <a:off x="12814300" y="6215842"/>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75138</xdr:rowOff>
    </xdr:from>
    <xdr:to>
      <xdr:col>85</xdr:col>
      <xdr:colOff>177800</xdr:colOff>
      <xdr:row>34</xdr:row>
      <xdr:rowOff>5288</xdr:rowOff>
    </xdr:to>
    <xdr:sp macro="" textlink="">
      <xdr:nvSpPr>
        <xdr:cNvPr id="538" name="楕円 537"/>
        <xdr:cNvSpPr/>
      </xdr:nvSpPr>
      <xdr:spPr>
        <a:xfrm>
          <a:off x="16268700" y="57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98015</xdr:rowOff>
    </xdr:from>
    <xdr:ext cx="534377" cy="259045"/>
    <xdr:sp macro="" textlink="">
      <xdr:nvSpPr>
        <xdr:cNvPr id="539" name="消防費該当値テキスト"/>
        <xdr:cNvSpPr txBox="1"/>
      </xdr:nvSpPr>
      <xdr:spPr>
        <a:xfrm>
          <a:off x="16370300" y="55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76647</xdr:rowOff>
    </xdr:from>
    <xdr:to>
      <xdr:col>81</xdr:col>
      <xdr:colOff>101600</xdr:colOff>
      <xdr:row>33</xdr:row>
      <xdr:rowOff>6797</xdr:rowOff>
    </xdr:to>
    <xdr:sp macro="" textlink="">
      <xdr:nvSpPr>
        <xdr:cNvPr id="540" name="楕円 539"/>
        <xdr:cNvSpPr/>
      </xdr:nvSpPr>
      <xdr:spPr>
        <a:xfrm>
          <a:off x="15430500" y="556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23324</xdr:rowOff>
    </xdr:from>
    <xdr:ext cx="534377" cy="259045"/>
    <xdr:sp macro="" textlink="">
      <xdr:nvSpPr>
        <xdr:cNvPr id="541" name="テキスト ボックス 540"/>
        <xdr:cNvSpPr txBox="1"/>
      </xdr:nvSpPr>
      <xdr:spPr>
        <a:xfrm>
          <a:off x="15214111" y="533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170190</xdr:rowOff>
    </xdr:from>
    <xdr:to>
      <xdr:col>76</xdr:col>
      <xdr:colOff>165100</xdr:colOff>
      <xdr:row>35</xdr:row>
      <xdr:rowOff>100340</xdr:rowOff>
    </xdr:to>
    <xdr:sp macro="" textlink="">
      <xdr:nvSpPr>
        <xdr:cNvPr id="542" name="楕円 541"/>
        <xdr:cNvSpPr/>
      </xdr:nvSpPr>
      <xdr:spPr>
        <a:xfrm>
          <a:off x="14541500" y="59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116867</xdr:rowOff>
    </xdr:from>
    <xdr:ext cx="534377" cy="259045"/>
    <xdr:sp macro="" textlink="">
      <xdr:nvSpPr>
        <xdr:cNvPr id="543" name="テキスト ボックス 542"/>
        <xdr:cNvSpPr txBox="1"/>
      </xdr:nvSpPr>
      <xdr:spPr>
        <a:xfrm>
          <a:off x="14325111" y="577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1849</xdr:rowOff>
    </xdr:from>
    <xdr:to>
      <xdr:col>72</xdr:col>
      <xdr:colOff>38100</xdr:colOff>
      <xdr:row>36</xdr:row>
      <xdr:rowOff>103449</xdr:rowOff>
    </xdr:to>
    <xdr:sp macro="" textlink="">
      <xdr:nvSpPr>
        <xdr:cNvPr id="544" name="楕円 543"/>
        <xdr:cNvSpPr/>
      </xdr:nvSpPr>
      <xdr:spPr>
        <a:xfrm>
          <a:off x="13652500" y="6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94576</xdr:rowOff>
    </xdr:from>
    <xdr:ext cx="534377" cy="259045"/>
    <xdr:sp macro="" textlink="">
      <xdr:nvSpPr>
        <xdr:cNvPr id="545" name="テキスト ボックス 544"/>
        <xdr:cNvSpPr txBox="1"/>
      </xdr:nvSpPr>
      <xdr:spPr>
        <a:xfrm>
          <a:off x="13436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164292</xdr:rowOff>
    </xdr:from>
    <xdr:to>
      <xdr:col>67</xdr:col>
      <xdr:colOff>101600</xdr:colOff>
      <xdr:row>36</xdr:row>
      <xdr:rowOff>94442</xdr:rowOff>
    </xdr:to>
    <xdr:sp macro="" textlink="">
      <xdr:nvSpPr>
        <xdr:cNvPr id="546" name="楕円 545"/>
        <xdr:cNvSpPr/>
      </xdr:nvSpPr>
      <xdr:spPr>
        <a:xfrm>
          <a:off x="12763500" y="61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110969</xdr:rowOff>
    </xdr:from>
    <xdr:ext cx="534377" cy="259045"/>
    <xdr:sp macro="" textlink="">
      <xdr:nvSpPr>
        <xdr:cNvPr id="547" name="テキスト ボックス 546"/>
        <xdr:cNvSpPr txBox="1"/>
      </xdr:nvSpPr>
      <xdr:spPr>
        <a:xfrm>
          <a:off x="12547111" y="59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9265</xdr:rowOff>
    </xdr:from>
    <xdr:to>
      <xdr:col>85</xdr:col>
      <xdr:colOff>127000</xdr:colOff>
      <xdr:row>54</xdr:row>
      <xdr:rowOff>142957</xdr:rowOff>
    </xdr:to>
    <xdr:cxnSp macro="">
      <xdr:nvCxnSpPr>
        <xdr:cNvPr id="577" name="直線コネクタ 576"/>
        <xdr:cNvCxnSpPr/>
      </xdr:nvCxnSpPr>
      <xdr:spPr>
        <a:xfrm flipV="1">
          <a:off x="15481300" y="9267565"/>
          <a:ext cx="838200" cy="1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142957</xdr:rowOff>
    </xdr:from>
    <xdr:to>
      <xdr:col>81</xdr:col>
      <xdr:colOff>50800</xdr:colOff>
      <xdr:row>55</xdr:row>
      <xdr:rowOff>144538</xdr:rowOff>
    </xdr:to>
    <xdr:cxnSp macro="">
      <xdr:nvCxnSpPr>
        <xdr:cNvPr id="580" name="直線コネクタ 579"/>
        <xdr:cNvCxnSpPr/>
      </xdr:nvCxnSpPr>
      <xdr:spPr>
        <a:xfrm flipV="1">
          <a:off x="14592300" y="9401257"/>
          <a:ext cx="889000" cy="17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86131</xdr:rowOff>
    </xdr:from>
    <xdr:to>
      <xdr:col>76</xdr:col>
      <xdr:colOff>114300</xdr:colOff>
      <xdr:row>55</xdr:row>
      <xdr:rowOff>144538</xdr:rowOff>
    </xdr:to>
    <xdr:cxnSp macro="">
      <xdr:nvCxnSpPr>
        <xdr:cNvPr id="583" name="直線コネクタ 582"/>
        <xdr:cNvCxnSpPr/>
      </xdr:nvCxnSpPr>
      <xdr:spPr>
        <a:xfrm>
          <a:off x="13703300" y="9515881"/>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71996</xdr:rowOff>
    </xdr:from>
    <xdr:to>
      <xdr:col>71</xdr:col>
      <xdr:colOff>177800</xdr:colOff>
      <xdr:row>55</xdr:row>
      <xdr:rowOff>86131</xdr:rowOff>
    </xdr:to>
    <xdr:cxnSp macro="">
      <xdr:nvCxnSpPr>
        <xdr:cNvPr id="586" name="直線コネクタ 585"/>
        <xdr:cNvCxnSpPr/>
      </xdr:nvCxnSpPr>
      <xdr:spPr>
        <a:xfrm>
          <a:off x="12814300" y="9330296"/>
          <a:ext cx="889000" cy="18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129915</xdr:rowOff>
    </xdr:from>
    <xdr:to>
      <xdr:col>85</xdr:col>
      <xdr:colOff>177800</xdr:colOff>
      <xdr:row>54</xdr:row>
      <xdr:rowOff>60065</xdr:rowOff>
    </xdr:to>
    <xdr:sp macro="" textlink="">
      <xdr:nvSpPr>
        <xdr:cNvPr id="596" name="楕円 595"/>
        <xdr:cNvSpPr/>
      </xdr:nvSpPr>
      <xdr:spPr>
        <a:xfrm>
          <a:off x="16268700" y="921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152792</xdr:rowOff>
    </xdr:from>
    <xdr:ext cx="534377" cy="259045"/>
    <xdr:sp macro="" textlink="">
      <xdr:nvSpPr>
        <xdr:cNvPr id="597" name="教育費該当値テキスト"/>
        <xdr:cNvSpPr txBox="1"/>
      </xdr:nvSpPr>
      <xdr:spPr>
        <a:xfrm>
          <a:off x="16370300" y="906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92157</xdr:rowOff>
    </xdr:from>
    <xdr:to>
      <xdr:col>81</xdr:col>
      <xdr:colOff>101600</xdr:colOff>
      <xdr:row>55</xdr:row>
      <xdr:rowOff>22307</xdr:rowOff>
    </xdr:to>
    <xdr:sp macro="" textlink="">
      <xdr:nvSpPr>
        <xdr:cNvPr id="598" name="楕円 597"/>
        <xdr:cNvSpPr/>
      </xdr:nvSpPr>
      <xdr:spPr>
        <a:xfrm>
          <a:off x="15430500" y="93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38834</xdr:rowOff>
    </xdr:from>
    <xdr:ext cx="534377" cy="259045"/>
    <xdr:sp macro="" textlink="">
      <xdr:nvSpPr>
        <xdr:cNvPr id="599" name="テキスト ボックス 598"/>
        <xdr:cNvSpPr txBox="1"/>
      </xdr:nvSpPr>
      <xdr:spPr>
        <a:xfrm>
          <a:off x="15214111" y="912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93738</xdr:rowOff>
    </xdr:from>
    <xdr:to>
      <xdr:col>76</xdr:col>
      <xdr:colOff>165100</xdr:colOff>
      <xdr:row>56</xdr:row>
      <xdr:rowOff>23888</xdr:rowOff>
    </xdr:to>
    <xdr:sp macro="" textlink="">
      <xdr:nvSpPr>
        <xdr:cNvPr id="600" name="楕円 599"/>
        <xdr:cNvSpPr/>
      </xdr:nvSpPr>
      <xdr:spPr>
        <a:xfrm>
          <a:off x="14541500" y="95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40415</xdr:rowOff>
    </xdr:from>
    <xdr:ext cx="534377" cy="259045"/>
    <xdr:sp macro="" textlink="">
      <xdr:nvSpPr>
        <xdr:cNvPr id="601" name="テキスト ボックス 600"/>
        <xdr:cNvSpPr txBox="1"/>
      </xdr:nvSpPr>
      <xdr:spPr>
        <a:xfrm>
          <a:off x="14325111" y="92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35331</xdr:rowOff>
    </xdr:from>
    <xdr:to>
      <xdr:col>72</xdr:col>
      <xdr:colOff>38100</xdr:colOff>
      <xdr:row>55</xdr:row>
      <xdr:rowOff>136931</xdr:rowOff>
    </xdr:to>
    <xdr:sp macro="" textlink="">
      <xdr:nvSpPr>
        <xdr:cNvPr id="602" name="楕円 601"/>
        <xdr:cNvSpPr/>
      </xdr:nvSpPr>
      <xdr:spPr>
        <a:xfrm>
          <a:off x="13652500" y="946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153458</xdr:rowOff>
    </xdr:from>
    <xdr:ext cx="534377" cy="259045"/>
    <xdr:sp macro="" textlink="">
      <xdr:nvSpPr>
        <xdr:cNvPr id="603" name="テキスト ボックス 602"/>
        <xdr:cNvSpPr txBox="1"/>
      </xdr:nvSpPr>
      <xdr:spPr>
        <a:xfrm>
          <a:off x="13436111" y="924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21196</xdr:rowOff>
    </xdr:from>
    <xdr:to>
      <xdr:col>67</xdr:col>
      <xdr:colOff>101600</xdr:colOff>
      <xdr:row>54</xdr:row>
      <xdr:rowOff>122796</xdr:rowOff>
    </xdr:to>
    <xdr:sp macro="" textlink="">
      <xdr:nvSpPr>
        <xdr:cNvPr id="604" name="楕円 603"/>
        <xdr:cNvSpPr/>
      </xdr:nvSpPr>
      <xdr:spPr>
        <a:xfrm>
          <a:off x="12763500" y="92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139323</xdr:rowOff>
    </xdr:from>
    <xdr:ext cx="534377" cy="259045"/>
    <xdr:sp macro="" textlink="">
      <xdr:nvSpPr>
        <xdr:cNvPr id="605" name="テキスト ボックス 604"/>
        <xdr:cNvSpPr txBox="1"/>
      </xdr:nvSpPr>
      <xdr:spPr>
        <a:xfrm>
          <a:off x="12547111" y="905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66072</xdr:rowOff>
    </xdr:from>
    <xdr:to>
      <xdr:col>85</xdr:col>
      <xdr:colOff>127000</xdr:colOff>
      <xdr:row>78</xdr:row>
      <xdr:rowOff>13660</xdr:rowOff>
    </xdr:to>
    <xdr:cxnSp macro="">
      <xdr:nvCxnSpPr>
        <xdr:cNvPr id="632" name="直線コネクタ 631"/>
        <xdr:cNvCxnSpPr/>
      </xdr:nvCxnSpPr>
      <xdr:spPr>
        <a:xfrm flipV="1">
          <a:off x="15481300" y="13267722"/>
          <a:ext cx="838200" cy="11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3" name="災害復旧費平均値テキスト"/>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13660</xdr:rowOff>
    </xdr:from>
    <xdr:to>
      <xdr:col>81</xdr:col>
      <xdr:colOff>50800</xdr:colOff>
      <xdr:row>78</xdr:row>
      <xdr:rowOff>129468</xdr:rowOff>
    </xdr:to>
    <xdr:cxnSp macro="">
      <xdr:nvCxnSpPr>
        <xdr:cNvPr id="635" name="直線コネクタ 634"/>
        <xdr:cNvCxnSpPr/>
      </xdr:nvCxnSpPr>
      <xdr:spPr>
        <a:xfrm flipV="1">
          <a:off x="14592300" y="13386760"/>
          <a:ext cx="889000" cy="11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37" name="テキスト ボックス 636"/>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129468</xdr:rowOff>
    </xdr:from>
    <xdr:to>
      <xdr:col>76</xdr:col>
      <xdr:colOff>114300</xdr:colOff>
      <xdr:row>78</xdr:row>
      <xdr:rowOff>129998</xdr:rowOff>
    </xdr:to>
    <xdr:cxnSp macro="">
      <xdr:nvCxnSpPr>
        <xdr:cNvPr id="638" name="直線コネクタ 637"/>
        <xdr:cNvCxnSpPr/>
      </xdr:nvCxnSpPr>
      <xdr:spPr>
        <a:xfrm flipV="1">
          <a:off x="13703300" y="13502568"/>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129998</xdr:rowOff>
    </xdr:from>
    <xdr:to>
      <xdr:col>71</xdr:col>
      <xdr:colOff>177800</xdr:colOff>
      <xdr:row>78</xdr:row>
      <xdr:rowOff>132321</xdr:rowOff>
    </xdr:to>
    <xdr:cxnSp macro="">
      <xdr:nvCxnSpPr>
        <xdr:cNvPr id="641" name="直線コネクタ 640"/>
        <xdr:cNvCxnSpPr/>
      </xdr:nvCxnSpPr>
      <xdr:spPr>
        <a:xfrm flipV="1">
          <a:off x="12814300" y="13503098"/>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15272</xdr:rowOff>
    </xdr:from>
    <xdr:to>
      <xdr:col>85</xdr:col>
      <xdr:colOff>177800</xdr:colOff>
      <xdr:row>77</xdr:row>
      <xdr:rowOff>116872</xdr:rowOff>
    </xdr:to>
    <xdr:sp macro="" textlink="">
      <xdr:nvSpPr>
        <xdr:cNvPr id="651" name="楕円 650"/>
        <xdr:cNvSpPr/>
      </xdr:nvSpPr>
      <xdr:spPr>
        <a:xfrm>
          <a:off x="16268700" y="132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38149</xdr:rowOff>
    </xdr:from>
    <xdr:ext cx="534377" cy="259045"/>
    <xdr:sp macro="" textlink="">
      <xdr:nvSpPr>
        <xdr:cNvPr id="652" name="災害復旧費該当値テキスト"/>
        <xdr:cNvSpPr txBox="1"/>
      </xdr:nvSpPr>
      <xdr:spPr>
        <a:xfrm>
          <a:off x="16370300" y="130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134310</xdr:rowOff>
    </xdr:from>
    <xdr:to>
      <xdr:col>81</xdr:col>
      <xdr:colOff>101600</xdr:colOff>
      <xdr:row>78</xdr:row>
      <xdr:rowOff>64460</xdr:rowOff>
    </xdr:to>
    <xdr:sp macro="" textlink="">
      <xdr:nvSpPr>
        <xdr:cNvPr id="653" name="楕円 652"/>
        <xdr:cNvSpPr/>
      </xdr:nvSpPr>
      <xdr:spPr>
        <a:xfrm>
          <a:off x="15430500" y="133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80987</xdr:rowOff>
    </xdr:from>
    <xdr:ext cx="534377" cy="259045"/>
    <xdr:sp macro="" textlink="">
      <xdr:nvSpPr>
        <xdr:cNvPr id="654" name="テキスト ボックス 653"/>
        <xdr:cNvSpPr txBox="1"/>
      </xdr:nvSpPr>
      <xdr:spPr>
        <a:xfrm>
          <a:off x="15214111" y="1311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78668</xdr:rowOff>
    </xdr:from>
    <xdr:to>
      <xdr:col>76</xdr:col>
      <xdr:colOff>165100</xdr:colOff>
      <xdr:row>79</xdr:row>
      <xdr:rowOff>8818</xdr:rowOff>
    </xdr:to>
    <xdr:sp macro="" textlink="">
      <xdr:nvSpPr>
        <xdr:cNvPr id="655" name="楕円 654"/>
        <xdr:cNvSpPr/>
      </xdr:nvSpPr>
      <xdr:spPr>
        <a:xfrm>
          <a:off x="14541500" y="134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171395</xdr:rowOff>
    </xdr:from>
    <xdr:ext cx="469744" cy="259045"/>
    <xdr:sp macro="" textlink="">
      <xdr:nvSpPr>
        <xdr:cNvPr id="656" name="テキスト ボックス 655"/>
        <xdr:cNvSpPr txBox="1"/>
      </xdr:nvSpPr>
      <xdr:spPr>
        <a:xfrm>
          <a:off x="14357428" y="135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79198</xdr:rowOff>
    </xdr:from>
    <xdr:to>
      <xdr:col>72</xdr:col>
      <xdr:colOff>38100</xdr:colOff>
      <xdr:row>79</xdr:row>
      <xdr:rowOff>9348</xdr:rowOff>
    </xdr:to>
    <xdr:sp macro="" textlink="">
      <xdr:nvSpPr>
        <xdr:cNvPr id="657" name="楕円 656"/>
        <xdr:cNvSpPr/>
      </xdr:nvSpPr>
      <xdr:spPr>
        <a:xfrm>
          <a:off x="13652500" y="134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475</xdr:rowOff>
    </xdr:from>
    <xdr:ext cx="469744" cy="259045"/>
    <xdr:sp macro="" textlink="">
      <xdr:nvSpPr>
        <xdr:cNvPr id="658" name="テキスト ボックス 657"/>
        <xdr:cNvSpPr txBox="1"/>
      </xdr:nvSpPr>
      <xdr:spPr>
        <a:xfrm>
          <a:off x="13468428" y="135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81521</xdr:rowOff>
    </xdr:from>
    <xdr:to>
      <xdr:col>67</xdr:col>
      <xdr:colOff>101600</xdr:colOff>
      <xdr:row>79</xdr:row>
      <xdr:rowOff>11671</xdr:rowOff>
    </xdr:to>
    <xdr:sp macro="" textlink="">
      <xdr:nvSpPr>
        <xdr:cNvPr id="659" name="楕円 658"/>
        <xdr:cNvSpPr/>
      </xdr:nvSpPr>
      <xdr:spPr>
        <a:xfrm>
          <a:off x="12763500" y="1345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2798</xdr:rowOff>
    </xdr:from>
    <xdr:ext cx="378565" cy="259045"/>
    <xdr:sp macro="" textlink="">
      <xdr:nvSpPr>
        <xdr:cNvPr id="660" name="テキスト ボックス 659"/>
        <xdr:cNvSpPr txBox="1"/>
      </xdr:nvSpPr>
      <xdr:spPr>
        <a:xfrm>
          <a:off x="12625017" y="13547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4063</xdr:rowOff>
    </xdr:from>
    <xdr:to>
      <xdr:col>85</xdr:col>
      <xdr:colOff>127000</xdr:colOff>
      <xdr:row>94</xdr:row>
      <xdr:rowOff>43841</xdr:rowOff>
    </xdr:to>
    <xdr:cxnSp macro="">
      <xdr:nvCxnSpPr>
        <xdr:cNvPr id="689" name="直線コネクタ 688"/>
        <xdr:cNvCxnSpPr/>
      </xdr:nvCxnSpPr>
      <xdr:spPr>
        <a:xfrm>
          <a:off x="15481300" y="16120363"/>
          <a:ext cx="838200" cy="3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4063</xdr:rowOff>
    </xdr:from>
    <xdr:to>
      <xdr:col>81</xdr:col>
      <xdr:colOff>50800</xdr:colOff>
      <xdr:row>94</xdr:row>
      <xdr:rowOff>11088</xdr:rowOff>
    </xdr:to>
    <xdr:cxnSp macro="">
      <xdr:nvCxnSpPr>
        <xdr:cNvPr id="692" name="直線コネクタ 691"/>
        <xdr:cNvCxnSpPr/>
      </xdr:nvCxnSpPr>
      <xdr:spPr>
        <a:xfrm flipV="1">
          <a:off x="14592300" y="16120363"/>
          <a:ext cx="8890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11088</xdr:rowOff>
    </xdr:from>
    <xdr:to>
      <xdr:col>76</xdr:col>
      <xdr:colOff>114300</xdr:colOff>
      <xdr:row>94</xdr:row>
      <xdr:rowOff>30938</xdr:rowOff>
    </xdr:to>
    <xdr:cxnSp macro="">
      <xdr:nvCxnSpPr>
        <xdr:cNvPr id="695" name="直線コネクタ 694"/>
        <xdr:cNvCxnSpPr/>
      </xdr:nvCxnSpPr>
      <xdr:spPr>
        <a:xfrm flipV="1">
          <a:off x="13703300" y="16127388"/>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8649</xdr:rowOff>
    </xdr:from>
    <xdr:to>
      <xdr:col>71</xdr:col>
      <xdr:colOff>177800</xdr:colOff>
      <xdr:row>94</xdr:row>
      <xdr:rowOff>30938</xdr:rowOff>
    </xdr:to>
    <xdr:cxnSp macro="">
      <xdr:nvCxnSpPr>
        <xdr:cNvPr id="698" name="直線コネクタ 697"/>
        <xdr:cNvCxnSpPr/>
      </xdr:nvCxnSpPr>
      <xdr:spPr>
        <a:xfrm>
          <a:off x="12814300" y="16124949"/>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164491</xdr:rowOff>
    </xdr:from>
    <xdr:to>
      <xdr:col>85</xdr:col>
      <xdr:colOff>177800</xdr:colOff>
      <xdr:row>94</xdr:row>
      <xdr:rowOff>94641</xdr:rowOff>
    </xdr:to>
    <xdr:sp macro="" textlink="">
      <xdr:nvSpPr>
        <xdr:cNvPr id="708" name="楕円 707"/>
        <xdr:cNvSpPr/>
      </xdr:nvSpPr>
      <xdr:spPr>
        <a:xfrm>
          <a:off x="16268700" y="161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15918</xdr:rowOff>
    </xdr:from>
    <xdr:ext cx="534377" cy="259045"/>
    <xdr:sp macro="" textlink="">
      <xdr:nvSpPr>
        <xdr:cNvPr id="709" name="公債費該当値テキスト"/>
        <xdr:cNvSpPr txBox="1"/>
      </xdr:nvSpPr>
      <xdr:spPr>
        <a:xfrm>
          <a:off x="16370300" y="1596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124713</xdr:rowOff>
    </xdr:from>
    <xdr:to>
      <xdr:col>81</xdr:col>
      <xdr:colOff>101600</xdr:colOff>
      <xdr:row>94</xdr:row>
      <xdr:rowOff>54863</xdr:rowOff>
    </xdr:to>
    <xdr:sp macro="" textlink="">
      <xdr:nvSpPr>
        <xdr:cNvPr id="710" name="楕円 709"/>
        <xdr:cNvSpPr/>
      </xdr:nvSpPr>
      <xdr:spPr>
        <a:xfrm>
          <a:off x="15430500" y="1606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71390</xdr:rowOff>
    </xdr:from>
    <xdr:ext cx="534377" cy="259045"/>
    <xdr:sp macro="" textlink="">
      <xdr:nvSpPr>
        <xdr:cNvPr id="711" name="テキスト ボックス 710"/>
        <xdr:cNvSpPr txBox="1"/>
      </xdr:nvSpPr>
      <xdr:spPr>
        <a:xfrm>
          <a:off x="15214111" y="158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131738</xdr:rowOff>
    </xdr:from>
    <xdr:to>
      <xdr:col>76</xdr:col>
      <xdr:colOff>165100</xdr:colOff>
      <xdr:row>94</xdr:row>
      <xdr:rowOff>61888</xdr:rowOff>
    </xdr:to>
    <xdr:sp macro="" textlink="">
      <xdr:nvSpPr>
        <xdr:cNvPr id="712" name="楕円 711"/>
        <xdr:cNvSpPr/>
      </xdr:nvSpPr>
      <xdr:spPr>
        <a:xfrm>
          <a:off x="14541500" y="160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78415</xdr:rowOff>
    </xdr:from>
    <xdr:ext cx="534377" cy="259045"/>
    <xdr:sp macro="" textlink="">
      <xdr:nvSpPr>
        <xdr:cNvPr id="713" name="テキスト ボックス 712"/>
        <xdr:cNvSpPr txBox="1"/>
      </xdr:nvSpPr>
      <xdr:spPr>
        <a:xfrm>
          <a:off x="14325111" y="1585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151588</xdr:rowOff>
    </xdr:from>
    <xdr:to>
      <xdr:col>72</xdr:col>
      <xdr:colOff>38100</xdr:colOff>
      <xdr:row>94</xdr:row>
      <xdr:rowOff>81738</xdr:rowOff>
    </xdr:to>
    <xdr:sp macro="" textlink="">
      <xdr:nvSpPr>
        <xdr:cNvPr id="714" name="楕円 713"/>
        <xdr:cNvSpPr/>
      </xdr:nvSpPr>
      <xdr:spPr>
        <a:xfrm>
          <a:off x="13652500" y="160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98265</xdr:rowOff>
    </xdr:from>
    <xdr:ext cx="534377" cy="259045"/>
    <xdr:sp macro="" textlink="">
      <xdr:nvSpPr>
        <xdr:cNvPr id="715" name="テキスト ボックス 714"/>
        <xdr:cNvSpPr txBox="1"/>
      </xdr:nvSpPr>
      <xdr:spPr>
        <a:xfrm>
          <a:off x="13436111" y="1587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129299</xdr:rowOff>
    </xdr:from>
    <xdr:to>
      <xdr:col>67</xdr:col>
      <xdr:colOff>101600</xdr:colOff>
      <xdr:row>94</xdr:row>
      <xdr:rowOff>59449</xdr:rowOff>
    </xdr:to>
    <xdr:sp macro="" textlink="">
      <xdr:nvSpPr>
        <xdr:cNvPr id="716" name="楕円 715"/>
        <xdr:cNvSpPr/>
      </xdr:nvSpPr>
      <xdr:spPr>
        <a:xfrm>
          <a:off x="12763500" y="160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75976</xdr:rowOff>
    </xdr:from>
    <xdr:ext cx="534377" cy="259045"/>
    <xdr:sp macro="" textlink="">
      <xdr:nvSpPr>
        <xdr:cNvPr id="717" name="テキスト ボックス 716"/>
        <xdr:cNvSpPr txBox="1"/>
      </xdr:nvSpPr>
      <xdr:spPr>
        <a:xfrm>
          <a:off x="12547111" y="158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b="0">
              <a:solidFill>
                <a:sysClr val="windowText" lastClr="000000"/>
              </a:solidFill>
              <a:effectLst/>
              <a:latin typeface="+mn-lt"/>
              <a:ea typeface="+mn-ea"/>
              <a:cs typeface="+mn-cs"/>
            </a:rPr>
            <a:t>、障害者支援施設改築に対する補助金</a:t>
          </a:r>
          <a:r>
            <a:rPr kumimoji="1" lang="ja-JP" altLang="en-US" sz="1100" b="0">
              <a:solidFill>
                <a:sysClr val="windowText" lastClr="000000"/>
              </a:solidFill>
              <a:effectLst/>
              <a:latin typeface="+mn-lt"/>
              <a:ea typeface="+mn-ea"/>
              <a:cs typeface="+mn-cs"/>
            </a:rPr>
            <a:t>が大幅に</a:t>
          </a:r>
          <a:r>
            <a:rPr kumimoji="1" lang="ja-JP" altLang="ja-JP" sz="1100" b="0">
              <a:solidFill>
                <a:sysClr val="windowText" lastClr="000000"/>
              </a:solidFill>
              <a:effectLst/>
              <a:latin typeface="+mn-lt"/>
              <a:ea typeface="+mn-ea"/>
              <a:cs typeface="+mn-cs"/>
            </a:rPr>
            <a:t>増</a:t>
          </a:r>
          <a:r>
            <a:rPr kumimoji="1" lang="ja-JP" altLang="en-US" sz="1100" b="0">
              <a:solidFill>
                <a:sysClr val="windowText" lastClr="000000"/>
              </a:solidFill>
              <a:effectLst/>
              <a:latin typeface="+mn-lt"/>
              <a:ea typeface="+mn-ea"/>
              <a:cs typeface="+mn-cs"/>
            </a:rPr>
            <a:t>となっ</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たため、住民一人当たりの費用は前年度より</a:t>
          </a:r>
          <a:r>
            <a:rPr kumimoji="1" lang="en-US"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6,817</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し、類似団体平均値を大きく</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・労働費については、</a:t>
          </a:r>
          <a:r>
            <a:rPr lang="ja-JP" altLang="en-US" sz="1100" b="0" i="0" u="none" strike="noStrike" baseline="0" smtClean="0">
              <a:solidFill>
                <a:sysClr val="windowText" lastClr="000000"/>
              </a:solidFill>
              <a:latin typeface="+mn-lt"/>
              <a:ea typeface="+mn-ea"/>
              <a:cs typeface="+mn-cs"/>
            </a:rPr>
            <a:t>会計年度任用職員制度に係る必要な人材確保を図るための基金を積み増しした事により、前年度より倍増し、類似団体平均を大きく上回った。</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・農林水産業費については、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年度に実施した</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農業機械施設導入補助など</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の大型事業が終了したため</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、住民一人当たりの費用が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8,664</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した。農業は当市の基幹産業であるため、大きく縮減することはない。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・土木費については、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降雪が少なかったことにより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除雪対策費が</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大幅に減となった</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ことに加え、</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年度の豪雨災害画の復旧事業を優先したことにより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、住民一人当たりの費用は前年度より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10,743</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・消防費については、広域消防庁舎の建設</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に伴う負担金が</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ピークを過ぎ</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となり、住民一人当たりの費用が前年度より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3,717</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、類似団体平均値との差</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大きくなっている。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令和元年度で消防庁舎建設事業が終了することから、今後は大きく低下するものと見込んでいる。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・教育費については、「</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仮称）大綱交流館</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や「清水分館」建設</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の他、市内小中学校の設備改修工事の実施により、住民一人当たりの費用は</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7,018</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円上昇し、類似団体平均値を大きく上回った。</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年度以降も武道館</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の建設や学校施設へのエアコン設置事業</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を控えているため、大きく低下することはない。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・災害復旧費については、平成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年の豪雨</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災害の</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復旧事業</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が本格化したことにより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、大幅に上昇している。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令和元年度で復旧事業が終了する見込みであることから、今後は減少する見込みである。</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財政調整基金については、災害等の不測の事態の備えとして標準財政規模の約</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にあたる</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億円を積み立てることを目標に積み増しを図って</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年度においては、一般財源不足により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億円を取り崩したものの、年度末に</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千万円を積み増ししたことで、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億円の残高を確保し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実質単年度収支は</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市債の任意繰上償還を実施しなかったものの、実質収支額が増加したことに加え、財政調整基金の取り崩し額を超える積み増しを図ったため、平成</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年度以来の黒字決算となった。</a:t>
          </a:r>
          <a:endPar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今後は、合併特例期間の終了による普通交付税</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縮減</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や人口減少に伴う縮減に伴う</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財源不足</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が想定され、</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基金取り崩しが見込まれるが、各年度の財政運営を勘案しながら、できる限りの積み増しを図り、安定した財源の確保に努める。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年度以降、全会計で赤字が発生していない。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上水道事業及び市立大曲病院事業以外の会計については、一般会計からの基準外繰出により、黒字を保っている現状にある。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簡易水道事業会計は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年度から、また下水道事業は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年度から法適用会計へ移行し、独立採算性方式により、経営・資産等の正確な把握による経営管理の向上に努めている。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簡易水道事業及び下水道事業への繰出金は、前年度より減少したものの、下水道事業では法適用会計移行により、分流式下水道に要する経費に対する繰出基準の運用が変わるため、これに伴い基準外繰出が約</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の財政健全化の推進には、公営企業への基準外繰出の縮減が不可欠であるが、流動資産の少ない当市の公営企業会計においては、一般会計からの基準外繰出を安易に縮減すると公営企業が赤字となる可能性が高く、公営企業の経営収支を勘案した基準外繰出が重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基準外繰出については、その大部分が建設改良に係る公債費繰出であ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り、今後も水道事業における</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給水区域の拡張を図るための取水水源の確保や、老朽化した配水管の更新及び未普及地域の解消のための拡張改良等の施設整備のほか、下水道事業では、市街地、周辺地区及び農業振興地区の集落の生活環境の改善を図る事業や処理場や浄化センターなど施設長寿命化工事などが予定され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、建設事業の精査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や施設の統廃合、県流域施設への接続などを進め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、公営企業債の発行を抑制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ことで、基準外繰出の縮減を図る。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今後は加入率の向上による利用料金収入</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のほか、使用料・受益者負担金の徴収強化による自主財源の確保に努め、経営改善等を積極的に進める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49436737</v>
      </c>
      <c r="BO4" s="461"/>
      <c r="BP4" s="461"/>
      <c r="BQ4" s="461"/>
      <c r="BR4" s="461"/>
      <c r="BS4" s="461"/>
      <c r="BT4" s="461"/>
      <c r="BU4" s="462"/>
      <c r="BV4" s="460">
        <v>50295845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4.5</v>
      </c>
      <c r="CU4" s="642"/>
      <c r="CV4" s="642"/>
      <c r="CW4" s="642"/>
      <c r="CX4" s="642"/>
      <c r="CY4" s="642"/>
      <c r="CZ4" s="642"/>
      <c r="DA4" s="643"/>
      <c r="DB4" s="641">
        <v>3.8</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48054733</v>
      </c>
      <c r="BO5" s="466"/>
      <c r="BP5" s="466"/>
      <c r="BQ5" s="466"/>
      <c r="BR5" s="466"/>
      <c r="BS5" s="466"/>
      <c r="BT5" s="466"/>
      <c r="BU5" s="467"/>
      <c r="BV5" s="465">
        <v>48740298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90.9</v>
      </c>
      <c r="CU5" s="436"/>
      <c r="CV5" s="436"/>
      <c r="CW5" s="436"/>
      <c r="CX5" s="436"/>
      <c r="CY5" s="436"/>
      <c r="CZ5" s="436"/>
      <c r="DA5" s="437"/>
      <c r="DB5" s="435">
        <v>92.1</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1382004</v>
      </c>
      <c r="BO6" s="466"/>
      <c r="BP6" s="466"/>
      <c r="BQ6" s="466"/>
      <c r="BR6" s="466"/>
      <c r="BS6" s="466"/>
      <c r="BT6" s="466"/>
      <c r="BU6" s="467"/>
      <c r="BV6" s="465">
        <v>1555547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94.9</v>
      </c>
      <c r="CU6" s="616"/>
      <c r="CV6" s="616"/>
      <c r="CW6" s="616"/>
      <c r="CX6" s="616"/>
      <c r="CY6" s="616"/>
      <c r="CZ6" s="616"/>
      <c r="DA6" s="617"/>
      <c r="DB6" s="615">
        <v>96.3</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112559</v>
      </c>
      <c r="BO7" s="466"/>
      <c r="BP7" s="466"/>
      <c r="BQ7" s="466"/>
      <c r="BR7" s="466"/>
      <c r="BS7" s="466"/>
      <c r="BT7" s="466"/>
      <c r="BU7" s="467"/>
      <c r="BV7" s="465">
        <v>470309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28346381</v>
      </c>
      <c r="CU7" s="466"/>
      <c r="CV7" s="466"/>
      <c r="CW7" s="466"/>
      <c r="CX7" s="466"/>
      <c r="CY7" s="466"/>
      <c r="CZ7" s="466"/>
      <c r="DA7" s="467"/>
      <c r="DB7" s="465">
        <v>28881286</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1269445</v>
      </c>
      <c r="BO8" s="466"/>
      <c r="BP8" s="466"/>
      <c r="BQ8" s="466"/>
      <c r="BR8" s="466"/>
      <c r="BS8" s="466"/>
      <c r="BT8" s="466"/>
      <c r="BU8" s="467"/>
      <c r="BV8" s="465">
        <v>1085238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0.34</v>
      </c>
      <c r="CU8" s="579"/>
      <c r="CV8" s="579"/>
      <c r="CW8" s="579"/>
      <c r="CX8" s="579"/>
      <c r="CY8" s="579"/>
      <c r="CZ8" s="579"/>
      <c r="DA8" s="580"/>
      <c r="DB8" s="578">
        <v>0.34</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82783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184207</v>
      </c>
      <c r="BO9" s="466"/>
      <c r="BP9" s="466"/>
      <c r="BQ9" s="466"/>
      <c r="BR9" s="466"/>
      <c r="BS9" s="466"/>
      <c r="BT9" s="466"/>
      <c r="BU9" s="467"/>
      <c r="BV9" s="465">
        <v>-6744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16.399999999999999</v>
      </c>
      <c r="CU9" s="436"/>
      <c r="CV9" s="436"/>
      <c r="CW9" s="436"/>
      <c r="CX9" s="436"/>
      <c r="CY9" s="436"/>
      <c r="CZ9" s="436"/>
      <c r="DA9" s="437"/>
      <c r="DB9" s="435">
        <v>16.899999999999999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88301</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850259</v>
      </c>
      <c r="BO10" s="466"/>
      <c r="BP10" s="466"/>
      <c r="BQ10" s="466"/>
      <c r="BR10" s="466"/>
      <c r="BS10" s="466"/>
      <c r="BT10" s="466"/>
      <c r="BU10" s="467"/>
      <c r="BV10" s="465">
        <v>600343</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100</v>
      </c>
      <c r="BO11" s="466"/>
      <c r="BP11" s="466"/>
      <c r="BQ11" s="466"/>
      <c r="BR11" s="466"/>
      <c r="BS11" s="466"/>
      <c r="BT11" s="466"/>
      <c r="BU11" s="467"/>
      <c r="BV11" s="465">
        <v>185000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c r="A12" s="186"/>
      <c r="B12" s="581" t="s">
        <v>132</v>
      </c>
      <c r="C12" s="582"/>
      <c r="D12" s="582"/>
      <c r="E12" s="582"/>
      <c r="F12" s="582"/>
      <c r="G12" s="582"/>
      <c r="H12" s="582"/>
      <c r="I12" s="582"/>
      <c r="J12" s="582"/>
      <c r="K12" s="583"/>
      <c r="L12" s="590" t="s">
        <v>133</v>
      </c>
      <c r="M12" s="591"/>
      <c r="N12" s="591"/>
      <c r="O12" s="591"/>
      <c r="P12" s="591"/>
      <c r="Q12" s="592"/>
      <c r="R12" s="593">
        <v>81748</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109</v>
      </c>
      <c r="AV12" s="523"/>
      <c r="AW12" s="523"/>
      <c r="AX12" s="523"/>
      <c r="AY12" s="445" t="s">
        <v>137</v>
      </c>
      <c r="AZ12" s="446"/>
      <c r="BA12" s="446"/>
      <c r="BB12" s="446"/>
      <c r="BC12" s="446"/>
      <c r="BD12" s="446"/>
      <c r="BE12" s="446"/>
      <c r="BF12" s="446"/>
      <c r="BG12" s="446"/>
      <c r="BH12" s="446"/>
      <c r="BI12" s="446"/>
      <c r="BJ12" s="446"/>
      <c r="BK12" s="446"/>
      <c r="BL12" s="446"/>
      <c r="BM12" s="447"/>
      <c r="BN12" s="465">
        <v>600000</v>
      </c>
      <c r="BO12" s="466"/>
      <c r="BP12" s="466"/>
      <c r="BQ12" s="466"/>
      <c r="BR12" s="466"/>
      <c r="BS12" s="466"/>
      <c r="BT12" s="466"/>
      <c r="BU12" s="467"/>
      <c r="BV12" s="465">
        <v>1200000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140</v>
      </c>
      <c r="N13" s="566"/>
      <c r="O13" s="566"/>
      <c r="P13" s="566"/>
      <c r="Q13" s="567"/>
      <c r="R13" s="568">
        <v>81493</v>
      </c>
      <c r="S13" s="569"/>
      <c r="T13" s="569"/>
      <c r="U13" s="569"/>
      <c r="V13" s="570"/>
      <c r="W13" s="556" t="s">
        <v>141</v>
      </c>
      <c r="X13" s="478"/>
      <c r="Y13" s="478"/>
      <c r="Z13" s="478"/>
      <c r="AA13" s="478"/>
      <c r="AB13" s="479"/>
      <c r="AC13" s="441">
        <v>5713</v>
      </c>
      <c r="AD13" s="442"/>
      <c r="AE13" s="442"/>
      <c r="AF13" s="442"/>
      <c r="AG13" s="443"/>
      <c r="AH13" s="441">
        <v>6142</v>
      </c>
      <c r="AI13" s="442"/>
      <c r="AJ13" s="442"/>
      <c r="AK13" s="442"/>
      <c r="AL13" s="444"/>
      <c r="AM13" s="534" t="s">
        <v>142</v>
      </c>
      <c r="AN13" s="439"/>
      <c r="AO13" s="439"/>
      <c r="AP13" s="439"/>
      <c r="AQ13" s="439"/>
      <c r="AR13" s="439"/>
      <c r="AS13" s="439"/>
      <c r="AT13" s="440"/>
      <c r="AU13" s="522" t="s">
        <v>121</v>
      </c>
      <c r="AV13" s="523"/>
      <c r="AW13" s="523"/>
      <c r="AX13" s="523"/>
      <c r="AY13" s="445" t="s">
        <v>143</v>
      </c>
      <c r="AZ13" s="446"/>
      <c r="BA13" s="446"/>
      <c r="BB13" s="446"/>
      <c r="BC13" s="446"/>
      <c r="BD13" s="446"/>
      <c r="BE13" s="446"/>
      <c r="BF13" s="446"/>
      <c r="BG13" s="446"/>
      <c r="BH13" s="446"/>
      <c r="BI13" s="446"/>
      <c r="BJ13" s="446"/>
      <c r="BK13" s="446"/>
      <c r="BL13" s="446"/>
      <c r="BM13" s="447"/>
      <c r="BN13" s="465">
        <v>434566</v>
      </c>
      <c r="BO13" s="466"/>
      <c r="BP13" s="466"/>
      <c r="BQ13" s="466"/>
      <c r="BR13" s="466"/>
      <c r="BS13" s="466"/>
      <c r="BT13" s="466"/>
      <c r="BU13" s="467"/>
      <c r="BV13" s="465">
        <v>-421401</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12.2</v>
      </c>
      <c r="CU13" s="436"/>
      <c r="CV13" s="436"/>
      <c r="CW13" s="436"/>
      <c r="CX13" s="436"/>
      <c r="CY13" s="436"/>
      <c r="CZ13" s="436"/>
      <c r="DA13" s="437"/>
      <c r="DB13" s="435">
        <v>13.3</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83014</v>
      </c>
      <c r="S14" s="569"/>
      <c r="T14" s="569"/>
      <c r="U14" s="569"/>
      <c r="V14" s="570"/>
      <c r="W14" s="571"/>
      <c r="X14" s="481"/>
      <c r="Y14" s="481"/>
      <c r="Z14" s="481"/>
      <c r="AA14" s="481"/>
      <c r="AB14" s="482"/>
      <c r="AC14" s="561">
        <v>13.9</v>
      </c>
      <c r="AD14" s="562"/>
      <c r="AE14" s="562"/>
      <c r="AF14" s="562"/>
      <c r="AG14" s="563"/>
      <c r="AH14" s="561">
        <v>14.5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128.1</v>
      </c>
      <c r="CU14" s="573"/>
      <c r="CV14" s="573"/>
      <c r="CW14" s="573"/>
      <c r="CX14" s="573"/>
      <c r="CY14" s="573"/>
      <c r="CZ14" s="573"/>
      <c r="DA14" s="574"/>
      <c r="DB14" s="572">
        <v>134.80000000000001</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140</v>
      </c>
      <c r="N15" s="566"/>
      <c r="O15" s="566"/>
      <c r="P15" s="566"/>
      <c r="Q15" s="567"/>
      <c r="R15" s="568">
        <v>82771</v>
      </c>
      <c r="S15" s="569"/>
      <c r="T15" s="569"/>
      <c r="U15" s="569"/>
      <c r="V15" s="570"/>
      <c r="W15" s="556" t="s">
        <v>147</v>
      </c>
      <c r="X15" s="478"/>
      <c r="Y15" s="478"/>
      <c r="Z15" s="478"/>
      <c r="AA15" s="478"/>
      <c r="AB15" s="479"/>
      <c r="AC15" s="441">
        <v>10617</v>
      </c>
      <c r="AD15" s="442"/>
      <c r="AE15" s="442"/>
      <c r="AF15" s="442"/>
      <c r="AG15" s="443"/>
      <c r="AH15" s="441">
        <v>11226</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8322432</v>
      </c>
      <c r="BO15" s="461"/>
      <c r="BP15" s="461"/>
      <c r="BQ15" s="461"/>
      <c r="BR15" s="461"/>
      <c r="BS15" s="461"/>
      <c r="BT15" s="461"/>
      <c r="BU15" s="462"/>
      <c r="BV15" s="460">
        <v>8247812</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25.8</v>
      </c>
      <c r="AD16" s="562"/>
      <c r="AE16" s="562"/>
      <c r="AF16" s="562"/>
      <c r="AG16" s="563"/>
      <c r="AH16" s="561">
        <v>26.6</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24225447</v>
      </c>
      <c r="BO16" s="466"/>
      <c r="BP16" s="466"/>
      <c r="BQ16" s="466"/>
      <c r="BR16" s="466"/>
      <c r="BS16" s="466"/>
      <c r="BT16" s="466"/>
      <c r="BU16" s="467"/>
      <c r="BV16" s="465">
        <v>24198206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24805</v>
      </c>
      <c r="AD17" s="442"/>
      <c r="AE17" s="442"/>
      <c r="AF17" s="442"/>
      <c r="AG17" s="443"/>
      <c r="AH17" s="441">
        <v>24856</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10428295</v>
      </c>
      <c r="BO17" s="466"/>
      <c r="BP17" s="466"/>
      <c r="BQ17" s="466"/>
      <c r="BR17" s="466"/>
      <c r="BS17" s="466"/>
      <c r="BT17" s="466"/>
      <c r="BU17" s="467"/>
      <c r="BV17" s="465">
        <v>10342883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866.79</v>
      </c>
      <c r="M18" s="530"/>
      <c r="N18" s="530"/>
      <c r="O18" s="530"/>
      <c r="P18" s="530"/>
      <c r="Q18" s="530"/>
      <c r="R18" s="531"/>
      <c r="S18" s="531"/>
      <c r="T18" s="531"/>
      <c r="U18" s="531"/>
      <c r="V18" s="532"/>
      <c r="W18" s="546"/>
      <c r="X18" s="547"/>
      <c r="Y18" s="547"/>
      <c r="Z18" s="547"/>
      <c r="AA18" s="547"/>
      <c r="AB18" s="557"/>
      <c r="AC18" s="429">
        <v>60.3</v>
      </c>
      <c r="AD18" s="430"/>
      <c r="AE18" s="430"/>
      <c r="AF18" s="430"/>
      <c r="AG18" s="533"/>
      <c r="AH18" s="429">
        <v>58.9</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26069478</v>
      </c>
      <c r="BO18" s="466"/>
      <c r="BP18" s="466"/>
      <c r="BQ18" s="466"/>
      <c r="BR18" s="466"/>
      <c r="BS18" s="466"/>
      <c r="BT18" s="466"/>
      <c r="BU18" s="467"/>
      <c r="BV18" s="465">
        <v>26855054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96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32804411</v>
      </c>
      <c r="BO19" s="466"/>
      <c r="BP19" s="466"/>
      <c r="BQ19" s="466"/>
      <c r="BR19" s="466"/>
      <c r="BS19" s="466"/>
      <c r="BT19" s="466"/>
      <c r="BU19" s="467"/>
      <c r="BV19" s="465">
        <v>33990598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28198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55242489</v>
      </c>
      <c r="BO23" s="466"/>
      <c r="BP23" s="466"/>
      <c r="BQ23" s="466"/>
      <c r="BR23" s="466"/>
      <c r="BS23" s="466"/>
      <c r="BT23" s="466"/>
      <c r="BU23" s="467"/>
      <c r="BV23" s="465">
        <v>55185008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8450</v>
      </c>
      <c r="R24" s="442"/>
      <c r="S24" s="442"/>
      <c r="T24" s="442"/>
      <c r="U24" s="442"/>
      <c r="V24" s="443"/>
      <c r="W24" s="507"/>
      <c r="X24" s="498"/>
      <c r="Y24" s="499"/>
      <c r="Z24" s="438" t="s">
        <v>171</v>
      </c>
      <c r="AA24" s="439"/>
      <c r="AB24" s="439"/>
      <c r="AC24" s="439"/>
      <c r="AD24" s="439"/>
      <c r="AE24" s="439"/>
      <c r="AF24" s="439"/>
      <c r="AG24" s="440"/>
      <c r="AH24" s="441">
        <v>732</v>
      </c>
      <c r="AI24" s="442"/>
      <c r="AJ24" s="442"/>
      <c r="AK24" s="442"/>
      <c r="AL24" s="443"/>
      <c r="AM24" s="441">
        <v>2259684</v>
      </c>
      <c r="AN24" s="442"/>
      <c r="AO24" s="442"/>
      <c r="AP24" s="442"/>
      <c r="AQ24" s="442"/>
      <c r="AR24" s="443"/>
      <c r="AS24" s="441">
        <v>3087</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21976015</v>
      </c>
      <c r="BO24" s="466"/>
      <c r="BP24" s="466"/>
      <c r="BQ24" s="466"/>
      <c r="BR24" s="466"/>
      <c r="BS24" s="466"/>
      <c r="BT24" s="466"/>
      <c r="BU24" s="467"/>
      <c r="BV24" s="465">
        <v>22822842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2</v>
      </c>
      <c r="M25" s="442"/>
      <c r="N25" s="442"/>
      <c r="O25" s="442"/>
      <c r="P25" s="443"/>
      <c r="Q25" s="441">
        <v>6820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176</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1482608</v>
      </c>
      <c r="BO25" s="461"/>
      <c r="BP25" s="461"/>
      <c r="BQ25" s="461"/>
      <c r="BR25" s="461"/>
      <c r="BS25" s="461"/>
      <c r="BT25" s="461"/>
      <c r="BU25" s="462"/>
      <c r="BV25" s="460">
        <v>1988671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178</v>
      </c>
      <c r="F26" s="439"/>
      <c r="G26" s="439"/>
      <c r="H26" s="439"/>
      <c r="I26" s="439"/>
      <c r="J26" s="439"/>
      <c r="K26" s="440"/>
      <c r="L26" s="441">
        <v>1</v>
      </c>
      <c r="M26" s="442"/>
      <c r="N26" s="442"/>
      <c r="O26" s="442"/>
      <c r="P26" s="443"/>
      <c r="Q26" s="441">
        <v>6350</v>
      </c>
      <c r="R26" s="442"/>
      <c r="S26" s="442"/>
      <c r="T26" s="442"/>
      <c r="U26" s="442"/>
      <c r="V26" s="443"/>
      <c r="W26" s="507"/>
      <c r="X26" s="498"/>
      <c r="Y26" s="499"/>
      <c r="Z26" s="438" t="s">
        <v>179</v>
      </c>
      <c r="AA26" s="520"/>
      <c r="AB26" s="520"/>
      <c r="AC26" s="520"/>
      <c r="AD26" s="520"/>
      <c r="AE26" s="520"/>
      <c r="AF26" s="520"/>
      <c r="AG26" s="521"/>
      <c r="AH26" s="441">
        <v>32</v>
      </c>
      <c r="AI26" s="442"/>
      <c r="AJ26" s="442"/>
      <c r="AK26" s="442"/>
      <c r="AL26" s="443"/>
      <c r="AM26" s="441">
        <v>90048</v>
      </c>
      <c r="AN26" s="442"/>
      <c r="AO26" s="442"/>
      <c r="AP26" s="442"/>
      <c r="AQ26" s="442"/>
      <c r="AR26" s="443"/>
      <c r="AS26" s="441">
        <v>2814</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181</v>
      </c>
      <c r="F27" s="439"/>
      <c r="G27" s="439"/>
      <c r="H27" s="439"/>
      <c r="I27" s="439"/>
      <c r="J27" s="439"/>
      <c r="K27" s="440"/>
      <c r="L27" s="441">
        <v>1</v>
      </c>
      <c r="M27" s="442"/>
      <c r="N27" s="442"/>
      <c r="O27" s="442"/>
      <c r="P27" s="443"/>
      <c r="Q27" s="441">
        <v>5100</v>
      </c>
      <c r="R27" s="442"/>
      <c r="S27" s="442"/>
      <c r="T27" s="442"/>
      <c r="U27" s="442"/>
      <c r="V27" s="443"/>
      <c r="W27" s="507"/>
      <c r="X27" s="498"/>
      <c r="Y27" s="499"/>
      <c r="Z27" s="438" t="s">
        <v>182</v>
      </c>
      <c r="AA27" s="439"/>
      <c r="AB27" s="439"/>
      <c r="AC27" s="439"/>
      <c r="AD27" s="439"/>
      <c r="AE27" s="439"/>
      <c r="AF27" s="439"/>
      <c r="AG27" s="440"/>
      <c r="AH27" s="441" t="s">
        <v>131</v>
      </c>
      <c r="AI27" s="442"/>
      <c r="AJ27" s="442"/>
      <c r="AK27" s="442"/>
      <c r="AL27" s="443"/>
      <c r="AM27" s="441" t="s">
        <v>176</v>
      </c>
      <c r="AN27" s="442"/>
      <c r="AO27" s="442"/>
      <c r="AP27" s="442"/>
      <c r="AQ27" s="442"/>
      <c r="AR27" s="443"/>
      <c r="AS27" s="441" t="s">
        <v>176</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184</v>
      </c>
      <c r="BO27" s="469"/>
      <c r="BP27" s="469"/>
      <c r="BQ27" s="469"/>
      <c r="BR27" s="469"/>
      <c r="BS27" s="469"/>
      <c r="BT27" s="469"/>
      <c r="BU27" s="470"/>
      <c r="BV27" s="468" t="s">
        <v>176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185</v>
      </c>
      <c r="F28" s="439"/>
      <c r="G28" s="439"/>
      <c r="H28" s="439"/>
      <c r="I28" s="439"/>
      <c r="J28" s="439"/>
      <c r="K28" s="440"/>
      <c r="L28" s="441">
        <v>1</v>
      </c>
      <c r="M28" s="442"/>
      <c r="N28" s="442"/>
      <c r="O28" s="442"/>
      <c r="P28" s="443"/>
      <c r="Q28" s="441">
        <v>4660</v>
      </c>
      <c r="R28" s="442"/>
      <c r="S28" s="442"/>
      <c r="T28" s="442"/>
      <c r="U28" s="442"/>
      <c r="V28" s="443"/>
      <c r="W28" s="507"/>
      <c r="X28" s="498"/>
      <c r="Y28" s="499"/>
      <c r="Z28" s="438" t="s">
        <v>186</v>
      </c>
      <c r="AA28" s="439"/>
      <c r="AB28" s="439"/>
      <c r="AC28" s="439"/>
      <c r="AD28" s="439"/>
      <c r="AE28" s="439"/>
      <c r="AF28" s="439"/>
      <c r="AG28" s="440"/>
      <c r="AH28" s="441">
        <v>3</v>
      </c>
      <c r="AI28" s="442"/>
      <c r="AJ28" s="442"/>
      <c r="AK28" s="442"/>
      <c r="AL28" s="443"/>
      <c r="AM28" s="441">
        <v>4680</v>
      </c>
      <c r="AN28" s="442"/>
      <c r="AO28" s="442"/>
      <c r="AP28" s="442"/>
      <c r="AQ28" s="442"/>
      <c r="AR28" s="443"/>
      <c r="AS28" s="441">
        <v>1560</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3108625</v>
      </c>
      <c r="BO28" s="461"/>
      <c r="BP28" s="461"/>
      <c r="BQ28" s="461"/>
      <c r="BR28" s="461"/>
      <c r="BS28" s="461"/>
      <c r="BT28" s="461"/>
      <c r="BU28" s="462"/>
      <c r="BV28" s="460">
        <v>2858366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188</v>
      </c>
      <c r="F29" s="439"/>
      <c r="G29" s="439"/>
      <c r="H29" s="439"/>
      <c r="I29" s="439"/>
      <c r="J29" s="439"/>
      <c r="K29" s="440"/>
      <c r="L29" s="441">
        <v>26</v>
      </c>
      <c r="M29" s="442"/>
      <c r="N29" s="442"/>
      <c r="O29" s="442"/>
      <c r="P29" s="443"/>
      <c r="Q29" s="441">
        <v>4320</v>
      </c>
      <c r="R29" s="442"/>
      <c r="S29" s="442"/>
      <c r="T29" s="442"/>
      <c r="U29" s="442"/>
      <c r="V29" s="443"/>
      <c r="W29" s="508"/>
      <c r="X29" s="509"/>
      <c r="Y29" s="510"/>
      <c r="Z29" s="438" t="s">
        <v>189</v>
      </c>
      <c r="AA29" s="439"/>
      <c r="AB29" s="439"/>
      <c r="AC29" s="439"/>
      <c r="AD29" s="439"/>
      <c r="AE29" s="439"/>
      <c r="AF29" s="439"/>
      <c r="AG29" s="440"/>
      <c r="AH29" s="441">
        <v>735</v>
      </c>
      <c r="AI29" s="442"/>
      <c r="AJ29" s="442"/>
      <c r="AK29" s="442"/>
      <c r="AL29" s="443"/>
      <c r="AM29" s="441">
        <v>2264364</v>
      </c>
      <c r="AN29" s="442"/>
      <c r="AO29" s="442"/>
      <c r="AP29" s="442"/>
      <c r="AQ29" s="442"/>
      <c r="AR29" s="443"/>
      <c r="AS29" s="441">
        <v>3081</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54749</v>
      </c>
      <c r="BO29" s="466"/>
      <c r="BP29" s="466"/>
      <c r="BQ29" s="466"/>
      <c r="BR29" s="466"/>
      <c r="BS29" s="466"/>
      <c r="BT29" s="466"/>
      <c r="BU29" s="467"/>
      <c r="BV29" s="465">
        <v>54734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96.7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4402499</v>
      </c>
      <c r="BO30" s="469"/>
      <c r="BP30" s="469"/>
      <c r="BQ30" s="469"/>
      <c r="BR30" s="469"/>
      <c r="BS30" s="469"/>
      <c r="BT30" s="469"/>
      <c r="BU30" s="470"/>
      <c r="BV30" s="468">
        <v>4403567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198</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IF('各会計、関係団体の財政状況及び健全化判断比率'!B30="","",'各会計、関係団体の財政状況及び健全化判断比率'!B30)</f>
        <v>市立大曲病院事業会計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IF('各会計、関係団体の財政状況及び健全化判断比率'!B34="","",'各会計、関係団体の財政状況及び健全化判断比率'!B34)</f>
        <v>大仙市スキー場事業特別会計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大曲仙北広域市町村圏組合（一般会計）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県南環境保全センター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学校給食事業特別会計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IF('各会計、関係団体の財政状況及び健全化判断比率'!B31="","",'各会計、関係団体の財政状況及び健全化判断比率'!B31)</f>
        <v>大仙市上水道事業会計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IF('各会計、関係団体の財政状況及び健全化判断比率'!B35="","",'各会計、関係団体の財政状況及び健全化判断比率'!B35)</f>
        <v>大仙市太陽光発電事業特別会計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大曲仙北広域市町村圏組合（介護保険特別会計）</v>
      </c>
      <c r="BZ35" s="423"/>
      <c r="CA35" s="423"/>
      <c r="CB35" s="423"/>
      <c r="CC35" s="423"/>
      <c r="CD35" s="423"/>
      <c r="CE35" s="423"/>
      <c r="CF35" s="423"/>
      <c r="CG35" s="423"/>
      <c r="CH35" s="423"/>
      <c r="CI35" s="423"/>
      <c r="CJ35" s="423"/>
      <c r="CK35" s="423"/>
      <c r="CL35" s="423"/>
      <c r="CM35" s="423"/>
      <c r="CN35" s="213"/>
      <c r="CO35" s="424">
        <f t="shared" ref="CO35:CO43" si="3">IF(CQ35="","",CO34+1)</f>
        <v>23</v>
      </c>
      <c r="CP35" s="424"/>
      <c r="CQ35" s="423" t="str">
        <f>IF('各会計、関係団体の財政状況及び健全化判断比率'!BS8="","",'各会計、関係団体の財政状況及び健全化判断比率'!BS8)</f>
        <v>大曲駅前開発</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奨学資金特別会計</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IF('各会計、関係団体の財政状況及び健全化判断比率'!B32="","",'各会計、関係団体の財政状況及び健全化判断比率'!B32)</f>
        <v>大仙市簡易水道事業会計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大仙美郷環境事業組合（大仙美郷環境事業組合会計）</v>
      </c>
      <c r="BZ36" s="423"/>
      <c r="CA36" s="423"/>
      <c r="CB36" s="423"/>
      <c r="CC36" s="423"/>
      <c r="CD36" s="423"/>
      <c r="CE36" s="423"/>
      <c r="CF36" s="423"/>
      <c r="CG36" s="423"/>
      <c r="CH36" s="423"/>
      <c r="CI36" s="423"/>
      <c r="CJ36" s="423"/>
      <c r="CK36" s="423"/>
      <c r="CL36" s="423"/>
      <c r="CM36" s="423"/>
      <c r="CN36" s="213"/>
      <c r="CO36" s="424">
        <f t="shared" si="3"/>
        <v>24</v>
      </c>
      <c r="CP36" s="424"/>
      <c r="CQ36" s="423" t="str">
        <f>IF('各会計、関係団体の財政状況及び健全化判断比率'!BS9="","",'各会計、関係団体の財政状況及び健全化判断比率'!BS9)</f>
        <v>TMO大曲</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f t="shared" si="0"/>
        <v>9</v>
      </c>
      <c r="AN37" s="424"/>
      <c r="AO37" s="423" t="str">
        <f>IF('各会計、関係団体の財政状況及び健全化判断比率'!B33="","",'各会計、関係団体の財政状況及び健全化判断比率'!B33)</f>
        <v>大仙市下水道事業会計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大仙美郷介護福祉組合（一般会計）</v>
      </c>
      <c r="BZ37" s="423"/>
      <c r="CA37" s="423"/>
      <c r="CB37" s="423"/>
      <c r="CC37" s="423"/>
      <c r="CD37" s="423"/>
      <c r="CE37" s="423"/>
      <c r="CF37" s="423"/>
      <c r="CG37" s="423"/>
      <c r="CH37" s="423"/>
      <c r="CI37" s="423"/>
      <c r="CJ37" s="423"/>
      <c r="CK37" s="423"/>
      <c r="CL37" s="423"/>
      <c r="CM37" s="423"/>
      <c r="CN37" s="213"/>
      <c r="CO37" s="424">
        <f t="shared" si="3"/>
        <v>25</v>
      </c>
      <c r="CP37" s="424"/>
      <c r="CQ37" s="423" t="str">
        <f>IF('各会計、関係団体の財政状況及び健全化判断比率'!BS10="","",'各会計、関係団体の財政状況及び健全化判断比率'!BS10)</f>
        <v>神岡ふるさと振興公社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大仙美郷介護福祉組合（特別会計）</v>
      </c>
      <c r="BZ38" s="423"/>
      <c r="CA38" s="423"/>
      <c r="CB38" s="423"/>
      <c r="CC38" s="423"/>
      <c r="CD38" s="423"/>
      <c r="CE38" s="423"/>
      <c r="CF38" s="423"/>
      <c r="CG38" s="423"/>
      <c r="CH38" s="423"/>
      <c r="CI38" s="423"/>
      <c r="CJ38" s="423"/>
      <c r="CK38" s="423"/>
      <c r="CL38" s="423"/>
      <c r="CM38" s="423"/>
      <c r="CN38" s="213"/>
      <c r="CO38" s="424">
        <f t="shared" si="3"/>
        <v>26</v>
      </c>
      <c r="CP38" s="424"/>
      <c r="CQ38" s="423" t="str">
        <f>IF('各会計、関係団体の財政状況及び健全化判断比率'!BS11="","",'各会計、関係団体の財政状況及び健全化判断比率'!BS11)</f>
        <v>物産中仙</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秋田県市町村総合事務組合（一般会計）</v>
      </c>
      <c r="BZ39" s="423"/>
      <c r="CA39" s="423"/>
      <c r="CB39" s="423"/>
      <c r="CC39" s="423"/>
      <c r="CD39" s="423"/>
      <c r="CE39" s="423"/>
      <c r="CF39" s="423"/>
      <c r="CG39" s="423"/>
      <c r="CH39" s="423"/>
      <c r="CI39" s="423"/>
      <c r="CJ39" s="423"/>
      <c r="CK39" s="423"/>
      <c r="CL39" s="423"/>
      <c r="CM39" s="423"/>
      <c r="CN39" s="213"/>
      <c r="CO39" s="424">
        <f t="shared" si="3"/>
        <v>27</v>
      </c>
      <c r="CP39" s="424"/>
      <c r="CQ39" s="423" t="str">
        <f>IF('各会計、関係団体の財政状況及び健全化判断比率'!BS12="","",'各会計、関係団体の財政状況及び健全化判断比率'!BS12)</f>
        <v>協和振興開発公社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秋田県市町村総合事務組合（交通災害共済事業等特別会計）</v>
      </c>
      <c r="BZ40" s="423"/>
      <c r="CA40" s="423"/>
      <c r="CB40" s="423"/>
      <c r="CC40" s="423"/>
      <c r="CD40" s="423"/>
      <c r="CE40" s="423"/>
      <c r="CF40" s="423"/>
      <c r="CG40" s="423"/>
      <c r="CH40" s="423"/>
      <c r="CI40" s="423"/>
      <c r="CJ40" s="423"/>
      <c r="CK40" s="423"/>
      <c r="CL40" s="423"/>
      <c r="CM40" s="423"/>
      <c r="CN40" s="213"/>
      <c r="CO40" s="424">
        <f t="shared" si="3"/>
        <v>28</v>
      </c>
      <c r="CP40" s="424"/>
      <c r="CQ40" s="423" t="str">
        <f>IF('各会計、関係団体の財政状況及び健全化判断比率'!BS13="","",'各会計、関係団体の財政状況及び健全化判断比率'!BS13)</f>
        <v>太田町生活リゾート</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秋田県市町村会館管理組合（一般会計）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20</v>
      </c>
      <c r="BX42" s="424"/>
      <c r="BY42" s="423" t="str">
        <f>IF('各会計、関係団体の財政状況及び健全化判断比率'!B76="","",'各会計、関係団体の財政状況及び健全化判断比率'!B76)</f>
        <v>秋田県後期高齢者医療広域連合（一般会計）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21</v>
      </c>
      <c r="BX43" s="424"/>
      <c r="BY43" s="423" t="str">
        <f>IF('各会計、関係団体の財政状況及び健全化判断比率'!B77="","",'各会計、関係団体の財政状況及び健全化判断比率'!B77)</f>
        <v>秋田県後期高齢者医療広域連合（後期高齢者医療特別会計）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vfM+FSW4BXehGQUc+LOTAEi0HBylchFvq7SiOkGyaq1m+p/BhYZNh2zwkqDkPsfUpuqkEb3sh0ULiwbIVbpCBw==" saltValue="SiOVgG84sJPkoJHUN002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5" t="s">
        <v>562</v>
      </c>
      <c r="D34" s="1245"/>
      <c r="E34" s="1246"/>
      <c r="F34" s="32">
        <v>5.0199999999999996</v>
      </c>
      <c r="G34" s="33">
        <v>5.79</v>
      </c>
      <c r="H34" s="33">
        <v>6.45</v>
      </c>
      <c r="I34" s="33">
        <v>6.41</v>
      </c>
      <c r="J34" s="34">
        <v>5.66</v>
      </c>
      <c r="K34" s="22"/>
      <c r="L34" s="22"/>
      <c r="M34" s="22"/>
      <c r="N34" s="22"/>
      <c r="O34" s="22"/>
      <c r="P34" s="22"/>
    </row>
    <row r="35" spans="1:16" ht="39" customHeight="1">
      <c r="A35" s="22"/>
      <c r="B35" s="35"/>
      <c r="C35" s="1239" t="s">
        <v>563</v>
      </c>
      <c r="D35" s="1240"/>
      <c r="E35" s="1241"/>
      <c r="F35" s="36">
        <v>3.48</v>
      </c>
      <c r="G35" s="37">
        <v>5.32</v>
      </c>
      <c r="H35" s="37">
        <v>3.64</v>
      </c>
      <c r="I35" s="37">
        <v>3.73</v>
      </c>
      <c r="J35" s="38">
        <v>4.4400000000000004</v>
      </c>
      <c r="K35" s="22"/>
      <c r="L35" s="22"/>
      <c r="M35" s="22"/>
      <c r="N35" s="22"/>
      <c r="O35" s="22"/>
      <c r="P35" s="22"/>
    </row>
    <row r="36" spans="1:16" ht="39" customHeight="1">
      <c r="A36" s="22"/>
      <c r="B36" s="35"/>
      <c r="C36" s="1239" t="s">
        <v>564</v>
      </c>
      <c r="D36" s="1240"/>
      <c r="E36" s="1241"/>
      <c r="F36" s="36">
        <v>0.12</v>
      </c>
      <c r="G36" s="37">
        <v>0.7</v>
      </c>
      <c r="H36" s="37">
        <v>0.41</v>
      </c>
      <c r="I36" s="37">
        <v>1.01</v>
      </c>
      <c r="J36" s="38">
        <v>1.74</v>
      </c>
      <c r="K36" s="22"/>
      <c r="L36" s="22"/>
      <c r="M36" s="22"/>
      <c r="N36" s="22"/>
      <c r="O36" s="22"/>
      <c r="P36" s="22"/>
    </row>
    <row r="37" spans="1:16" ht="39" customHeight="1">
      <c r="A37" s="22"/>
      <c r="B37" s="35"/>
      <c r="C37" s="1239" t="s">
        <v>565</v>
      </c>
      <c r="D37" s="1240"/>
      <c r="E37" s="1241"/>
      <c r="F37" s="36" t="s">
        <v>514</v>
      </c>
      <c r="G37" s="37" t="s">
        <v>514</v>
      </c>
      <c r="H37" s="37" t="s">
        <v>514</v>
      </c>
      <c r="I37" s="37" t="s">
        <v>514</v>
      </c>
      <c r="J37" s="38">
        <v>0.86</v>
      </c>
      <c r="K37" s="22"/>
      <c r="L37" s="22"/>
      <c r="M37" s="22"/>
      <c r="N37" s="22"/>
      <c r="O37" s="22"/>
      <c r="P37" s="22"/>
    </row>
    <row r="38" spans="1:16" ht="39" customHeight="1">
      <c r="A38" s="22"/>
      <c r="B38" s="35"/>
      <c r="C38" s="1239" t="s">
        <v>566</v>
      </c>
      <c r="D38" s="1240"/>
      <c r="E38" s="1241"/>
      <c r="F38" s="36">
        <v>0.73</v>
      </c>
      <c r="G38" s="37">
        <v>0.79</v>
      </c>
      <c r="H38" s="37">
        <v>0.88</v>
      </c>
      <c r="I38" s="37">
        <v>0.79</v>
      </c>
      <c r="J38" s="38">
        <v>0.81</v>
      </c>
      <c r="K38" s="22"/>
      <c r="L38" s="22"/>
      <c r="M38" s="22"/>
      <c r="N38" s="22"/>
      <c r="O38" s="22"/>
      <c r="P38" s="22"/>
    </row>
    <row r="39" spans="1:16" ht="39" customHeight="1">
      <c r="A39" s="22"/>
      <c r="B39" s="35"/>
      <c r="C39" s="1239" t="s">
        <v>567</v>
      </c>
      <c r="D39" s="1240"/>
      <c r="E39" s="1241"/>
      <c r="F39" s="36" t="s">
        <v>514</v>
      </c>
      <c r="G39" s="37" t="s">
        <v>514</v>
      </c>
      <c r="H39" s="37" t="s">
        <v>514</v>
      </c>
      <c r="I39" s="37">
        <v>0.44</v>
      </c>
      <c r="J39" s="38">
        <v>0.68</v>
      </c>
      <c r="K39" s="22"/>
      <c r="L39" s="22"/>
      <c r="M39" s="22"/>
      <c r="N39" s="22"/>
      <c r="O39" s="22"/>
      <c r="P39" s="22"/>
    </row>
    <row r="40" spans="1:16" ht="39" customHeight="1">
      <c r="A40" s="22"/>
      <c r="B40" s="35"/>
      <c r="C40" s="1239" t="s">
        <v>568</v>
      </c>
      <c r="D40" s="1240"/>
      <c r="E40" s="1241"/>
      <c r="F40" s="36" t="s">
        <v>514</v>
      </c>
      <c r="G40" s="37">
        <v>0</v>
      </c>
      <c r="H40" s="37">
        <v>0.04</v>
      </c>
      <c r="I40" s="37">
        <v>0.01</v>
      </c>
      <c r="J40" s="38">
        <v>0.06</v>
      </c>
      <c r="K40" s="22"/>
      <c r="L40" s="22"/>
      <c r="M40" s="22"/>
      <c r="N40" s="22"/>
      <c r="O40" s="22"/>
      <c r="P40" s="22"/>
    </row>
    <row r="41" spans="1:16" ht="39" customHeight="1">
      <c r="A41" s="22"/>
      <c r="B41" s="35"/>
      <c r="C41" s="1239" t="s">
        <v>569</v>
      </c>
      <c r="D41" s="1240"/>
      <c r="E41" s="1241"/>
      <c r="F41" s="36">
        <v>0.01</v>
      </c>
      <c r="G41" s="37">
        <v>0.02</v>
      </c>
      <c r="H41" s="37">
        <v>0.03</v>
      </c>
      <c r="I41" s="37">
        <v>0.02</v>
      </c>
      <c r="J41" s="38">
        <v>0.03</v>
      </c>
      <c r="K41" s="22"/>
      <c r="L41" s="22"/>
      <c r="M41" s="22"/>
      <c r="N41" s="22"/>
      <c r="O41" s="22"/>
      <c r="P41" s="22"/>
    </row>
    <row r="42" spans="1:16" ht="39" customHeight="1">
      <c r="A42" s="22"/>
      <c r="B42" s="39"/>
      <c r="C42" s="1239" t="s">
        <v>570</v>
      </c>
      <c r="D42" s="1240"/>
      <c r="E42" s="1241"/>
      <c r="F42" s="36" t="s">
        <v>514</v>
      </c>
      <c r="G42" s="37" t="s">
        <v>514</v>
      </c>
      <c r="H42" s="37" t="s">
        <v>514</v>
      </c>
      <c r="I42" s="37" t="s">
        <v>514</v>
      </c>
      <c r="J42" s="38" t="s">
        <v>514</v>
      </c>
      <c r="K42" s="22"/>
      <c r="L42" s="22"/>
      <c r="M42" s="22"/>
      <c r="N42" s="22"/>
      <c r="O42" s="22"/>
      <c r="P42" s="22"/>
    </row>
    <row r="43" spans="1:16" ht="39" customHeight="1" thickBot="1">
      <c r="A43" s="22"/>
      <c r="B43" s="40"/>
      <c r="C43" s="1242" t="s">
        <v>571</v>
      </c>
      <c r="D43" s="1243"/>
      <c r="E43" s="1244"/>
      <c r="F43" s="41">
        <v>0.01</v>
      </c>
      <c r="G43" s="42">
        <v>0.01</v>
      </c>
      <c r="H43" s="42">
        <v>0.12</v>
      </c>
      <c r="I43" s="42">
        <v>0.97</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STneJONIfSovWolHz/oWNZFU6UTYBUwSkGQXjErOeMvs5wuQyPFopkMLRnUMf4rHB7S3wPJ4MPFfuQPlo07cw==" saltValue="S/UUCA2FYZIjPq5sFMyw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65" t="s">
        <v>11</v>
      </c>
      <c r="C45" s="1266"/>
      <c r="D45" s="58"/>
      <c r="E45" s="1271" t="s">
        <v>12</v>
      </c>
      <c r="F45" s="1271"/>
      <c r="G45" s="1271"/>
      <c r="H45" s="1271"/>
      <c r="I45" s="1271"/>
      <c r="J45" s="1272"/>
      <c r="K45" s="59">
        <v>6151</v>
      </c>
      <c r="L45" s="60">
        <v>5920</v>
      </c>
      <c r="M45" s="60">
        <v>5807</v>
      </c>
      <c r="N45" s="60">
        <v>5719</v>
      </c>
      <c r="O45" s="61">
        <v>5554</v>
      </c>
      <c r="P45" s="48"/>
      <c r="Q45" s="48"/>
      <c r="R45" s="48"/>
      <c r="S45" s="48"/>
      <c r="T45" s="48"/>
      <c r="U45" s="48"/>
    </row>
    <row r="46" spans="1:21" ht="30.75" customHeight="1">
      <c r="A46" s="48"/>
      <c r="B46" s="1267"/>
      <c r="C46" s="1268"/>
      <c r="D46" s="62"/>
      <c r="E46" s="1249" t="s">
        <v>13</v>
      </c>
      <c r="F46" s="1249"/>
      <c r="G46" s="1249"/>
      <c r="H46" s="1249"/>
      <c r="I46" s="1249"/>
      <c r="J46" s="1250"/>
      <c r="K46" s="63" t="s">
        <v>514</v>
      </c>
      <c r="L46" s="64" t="s">
        <v>514</v>
      </c>
      <c r="M46" s="64" t="s">
        <v>514</v>
      </c>
      <c r="N46" s="64" t="s">
        <v>514</v>
      </c>
      <c r="O46" s="65" t="s">
        <v>514</v>
      </c>
      <c r="P46" s="48"/>
      <c r="Q46" s="48"/>
      <c r="R46" s="48"/>
      <c r="S46" s="48"/>
      <c r="T46" s="48"/>
      <c r="U46" s="48"/>
    </row>
    <row r="47" spans="1:21" ht="30.75" customHeight="1">
      <c r="A47" s="48"/>
      <c r="B47" s="1267"/>
      <c r="C47" s="1268"/>
      <c r="D47" s="62"/>
      <c r="E47" s="1249" t="s">
        <v>14</v>
      </c>
      <c r="F47" s="1249"/>
      <c r="G47" s="1249"/>
      <c r="H47" s="1249"/>
      <c r="I47" s="1249"/>
      <c r="J47" s="1250"/>
      <c r="K47" s="63">
        <v>17</v>
      </c>
      <c r="L47" s="64">
        <v>17</v>
      </c>
      <c r="M47" s="64">
        <v>17</v>
      </c>
      <c r="N47" s="64">
        <v>17</v>
      </c>
      <c r="O47" s="65">
        <v>17</v>
      </c>
      <c r="P47" s="48"/>
      <c r="Q47" s="48"/>
      <c r="R47" s="48"/>
      <c r="S47" s="48"/>
      <c r="T47" s="48"/>
      <c r="U47" s="48"/>
    </row>
    <row r="48" spans="1:21" ht="30.75" customHeight="1">
      <c r="A48" s="48"/>
      <c r="B48" s="1267"/>
      <c r="C48" s="1268"/>
      <c r="D48" s="62"/>
      <c r="E48" s="1249" t="s">
        <v>15</v>
      </c>
      <c r="F48" s="1249"/>
      <c r="G48" s="1249"/>
      <c r="H48" s="1249"/>
      <c r="I48" s="1249"/>
      <c r="J48" s="1250"/>
      <c r="K48" s="63">
        <v>2276</v>
      </c>
      <c r="L48" s="64">
        <v>2308</v>
      </c>
      <c r="M48" s="64">
        <v>2299</v>
      </c>
      <c r="N48" s="64">
        <v>2485</v>
      </c>
      <c r="O48" s="65">
        <v>2208</v>
      </c>
      <c r="P48" s="48"/>
      <c r="Q48" s="48"/>
      <c r="R48" s="48"/>
      <c r="S48" s="48"/>
      <c r="T48" s="48"/>
      <c r="U48" s="48"/>
    </row>
    <row r="49" spans="1:21" ht="30.75" customHeight="1">
      <c r="A49" s="48"/>
      <c r="B49" s="1267"/>
      <c r="C49" s="1268"/>
      <c r="D49" s="62"/>
      <c r="E49" s="1249" t="s">
        <v>16</v>
      </c>
      <c r="F49" s="1249"/>
      <c r="G49" s="1249"/>
      <c r="H49" s="1249"/>
      <c r="I49" s="1249"/>
      <c r="J49" s="1250"/>
      <c r="K49" s="63">
        <v>1036</v>
      </c>
      <c r="L49" s="64">
        <v>1031</v>
      </c>
      <c r="M49" s="64">
        <v>665</v>
      </c>
      <c r="N49" s="64">
        <v>192</v>
      </c>
      <c r="O49" s="65">
        <v>178</v>
      </c>
      <c r="P49" s="48"/>
      <c r="Q49" s="48"/>
      <c r="R49" s="48"/>
      <c r="S49" s="48"/>
      <c r="T49" s="48"/>
      <c r="U49" s="48"/>
    </row>
    <row r="50" spans="1:21" ht="30.75" customHeight="1">
      <c r="A50" s="48"/>
      <c r="B50" s="1267"/>
      <c r="C50" s="1268"/>
      <c r="D50" s="62"/>
      <c r="E50" s="1249" t="s">
        <v>17</v>
      </c>
      <c r="F50" s="1249"/>
      <c r="G50" s="1249"/>
      <c r="H50" s="1249"/>
      <c r="I50" s="1249"/>
      <c r="J50" s="1250"/>
      <c r="K50" s="63">
        <v>80</v>
      </c>
      <c r="L50" s="64">
        <v>78</v>
      </c>
      <c r="M50" s="64">
        <v>71</v>
      </c>
      <c r="N50" s="64">
        <v>62</v>
      </c>
      <c r="O50" s="65">
        <v>49</v>
      </c>
      <c r="P50" s="48"/>
      <c r="Q50" s="48"/>
      <c r="R50" s="48"/>
      <c r="S50" s="48"/>
      <c r="T50" s="48"/>
      <c r="U50" s="48"/>
    </row>
    <row r="51" spans="1:21" ht="30.75" customHeight="1">
      <c r="A51" s="48"/>
      <c r="B51" s="1269"/>
      <c r="C51" s="1270"/>
      <c r="D51" s="66"/>
      <c r="E51" s="1249" t="s">
        <v>18</v>
      </c>
      <c r="F51" s="1249"/>
      <c r="G51" s="1249"/>
      <c r="H51" s="1249"/>
      <c r="I51" s="1249"/>
      <c r="J51" s="1250"/>
      <c r="K51" s="63" t="s">
        <v>514</v>
      </c>
      <c r="L51" s="64" t="s">
        <v>514</v>
      </c>
      <c r="M51" s="64" t="s">
        <v>514</v>
      </c>
      <c r="N51" s="64" t="s">
        <v>514</v>
      </c>
      <c r="O51" s="65">
        <v>0</v>
      </c>
      <c r="P51" s="48"/>
      <c r="Q51" s="48"/>
      <c r="R51" s="48"/>
      <c r="S51" s="48"/>
      <c r="T51" s="48"/>
      <c r="U51" s="48"/>
    </row>
    <row r="52" spans="1:21" ht="30.75" customHeight="1">
      <c r="A52" s="48"/>
      <c r="B52" s="1247" t="s">
        <v>19</v>
      </c>
      <c r="C52" s="1248"/>
      <c r="D52" s="66"/>
      <c r="E52" s="1249" t="s">
        <v>20</v>
      </c>
      <c r="F52" s="1249"/>
      <c r="G52" s="1249"/>
      <c r="H52" s="1249"/>
      <c r="I52" s="1249"/>
      <c r="J52" s="1250"/>
      <c r="K52" s="63">
        <v>5864</v>
      </c>
      <c r="L52" s="64">
        <v>5808</v>
      </c>
      <c r="M52" s="64">
        <v>5671</v>
      </c>
      <c r="N52" s="64">
        <v>5536</v>
      </c>
      <c r="O52" s="65">
        <v>5493</v>
      </c>
      <c r="P52" s="48"/>
      <c r="Q52" s="48"/>
      <c r="R52" s="48"/>
      <c r="S52" s="48"/>
      <c r="T52" s="48"/>
      <c r="U52" s="48"/>
    </row>
    <row r="53" spans="1:21" ht="30.75" customHeight="1" thickBot="1">
      <c r="A53" s="48"/>
      <c r="B53" s="1251" t="s">
        <v>21</v>
      </c>
      <c r="C53" s="1252"/>
      <c r="D53" s="67"/>
      <c r="E53" s="1253" t="s">
        <v>22</v>
      </c>
      <c r="F53" s="1253"/>
      <c r="G53" s="1253"/>
      <c r="H53" s="1253"/>
      <c r="I53" s="1253"/>
      <c r="J53" s="1254"/>
      <c r="K53" s="68">
        <v>3696</v>
      </c>
      <c r="L53" s="69">
        <v>3546</v>
      </c>
      <c r="M53" s="69">
        <v>3188</v>
      </c>
      <c r="N53" s="69">
        <v>2939</v>
      </c>
      <c r="O53" s="70">
        <v>2513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55" t="s">
        <v>25</v>
      </c>
      <c r="C57" s="1256"/>
      <c r="D57" s="1259" t="s">
        <v>26</v>
      </c>
      <c r="E57" s="1260"/>
      <c r="F57" s="1260"/>
      <c r="G57" s="1260"/>
      <c r="H57" s="1260"/>
      <c r="I57" s="1260"/>
      <c r="J57" s="1261"/>
      <c r="K57" s="82"/>
      <c r="L57" s="83"/>
      <c r="M57" s="83"/>
      <c r="N57" s="83"/>
      <c r="O57" s="84"/>
    </row>
    <row r="58" spans="1:21" ht="31.5" customHeight="1" thickBot="1">
      <c r="B58" s="1257"/>
      <c r="C58" s="1258"/>
      <c r="D58" s="1262" t="s">
        <v>27</v>
      </c>
      <c r="E58" s="1263"/>
      <c r="F58" s="1263"/>
      <c r="G58" s="1263"/>
      <c r="H58" s="1263"/>
      <c r="I58" s="1263"/>
      <c r="J58" s="1264"/>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5IckLERqTa1Mgl6fAg0giS3nPogNuWRm+5M4NtDA9u41XyF9ecSmJ+RP0+22TlTBNa0Cvl0w0MkbKAprj/dLQ==" saltValue="+O9U3xU23B9ArmX1jhGn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555</v>
      </c>
      <c r="J40" s="99" t="s">
        <v>556</v>
      </c>
      <c r="K40" s="99" t="s">
        <v>557</v>
      </c>
      <c r="L40" s="99" t="s">
        <v>558</v>
      </c>
      <c r="M40" s="100" t="s">
        <v>559</v>
      </c>
    </row>
    <row r="41" spans="2:13" ht="27.75" customHeight="1">
      <c r="B41" s="1285" t="s">
        <v>30</v>
      </c>
      <c r="C41" s="1286"/>
      <c r="D41" s="101"/>
      <c r="E41" s="1287" t="s">
        <v>31</v>
      </c>
      <c r="F41" s="1287"/>
      <c r="G41" s="1287"/>
      <c r="H41" s="1288"/>
      <c r="I41" s="102">
        <v>59488</v>
      </c>
      <c r="J41" s="103">
        <v>58835</v>
      </c>
      <c r="K41" s="103">
        <v>56485</v>
      </c>
      <c r="L41" s="103">
        <v>55560</v>
      </c>
      <c r="M41" s="104">
        <v>55463</v>
      </c>
    </row>
    <row r="42" spans="2:13" ht="27.75" customHeight="1">
      <c r="B42" s="1275"/>
      <c r="C42" s="1276"/>
      <c r="D42" s="105"/>
      <c r="E42" s="1279" t="s">
        <v>32</v>
      </c>
      <c r="F42" s="1279"/>
      <c r="G42" s="1279"/>
      <c r="H42" s="1280"/>
      <c r="I42" s="106">
        <v>181</v>
      </c>
      <c r="J42" s="107">
        <v>134</v>
      </c>
      <c r="K42" s="107">
        <v>88</v>
      </c>
      <c r="L42" s="107">
        <v>43</v>
      </c>
      <c r="M42" s="108">
        <v>4</v>
      </c>
    </row>
    <row r="43" spans="2:13" ht="27.75" customHeight="1">
      <c r="B43" s="1275"/>
      <c r="C43" s="1276"/>
      <c r="D43" s="105"/>
      <c r="E43" s="1279" t="s">
        <v>33</v>
      </c>
      <c r="F43" s="1279"/>
      <c r="G43" s="1279"/>
      <c r="H43" s="1280"/>
      <c r="I43" s="106">
        <v>34056</v>
      </c>
      <c r="J43" s="107">
        <v>32802</v>
      </c>
      <c r="K43" s="107">
        <v>32119</v>
      </c>
      <c r="L43" s="107">
        <v>31494</v>
      </c>
      <c r="M43" s="108">
        <v>30045</v>
      </c>
    </row>
    <row r="44" spans="2:13" ht="27.75" customHeight="1">
      <c r="B44" s="1275"/>
      <c r="C44" s="1276"/>
      <c r="D44" s="105"/>
      <c r="E44" s="1279" t="s">
        <v>34</v>
      </c>
      <c r="F44" s="1279"/>
      <c r="G44" s="1279"/>
      <c r="H44" s="1280"/>
      <c r="I44" s="106">
        <v>2856</v>
      </c>
      <c r="J44" s="107">
        <v>1799</v>
      </c>
      <c r="K44" s="107">
        <v>1103</v>
      </c>
      <c r="L44" s="107">
        <v>884</v>
      </c>
      <c r="M44" s="108">
        <v>684</v>
      </c>
    </row>
    <row r="45" spans="2:13" ht="27.75" customHeight="1">
      <c r="B45" s="1275"/>
      <c r="C45" s="1276"/>
      <c r="D45" s="105"/>
      <c r="E45" s="1279" t="s">
        <v>35</v>
      </c>
      <c r="F45" s="1279"/>
      <c r="G45" s="1279"/>
      <c r="H45" s="1280"/>
      <c r="I45" s="106">
        <v>6968</v>
      </c>
      <c r="J45" s="107">
        <v>6330</v>
      </c>
      <c r="K45" s="107">
        <v>5695</v>
      </c>
      <c r="L45" s="107">
        <v>5845</v>
      </c>
      <c r="M45" s="108">
        <v>5559</v>
      </c>
    </row>
    <row r="46" spans="2:13" ht="27.75" customHeight="1">
      <c r="B46" s="1275"/>
      <c r="C46" s="1276"/>
      <c r="D46" s="109"/>
      <c r="E46" s="1279" t="s">
        <v>36</v>
      </c>
      <c r="F46" s="1279"/>
      <c r="G46" s="1279"/>
      <c r="H46" s="1280"/>
      <c r="I46" s="106">
        <v>1</v>
      </c>
      <c r="J46" s="107">
        <v>0</v>
      </c>
      <c r="K46" s="107">
        <v>0</v>
      </c>
      <c r="L46" s="107">
        <v>0</v>
      </c>
      <c r="M46" s="108">
        <v>0</v>
      </c>
    </row>
    <row r="47" spans="2:13" ht="27.75" customHeight="1">
      <c r="B47" s="1275"/>
      <c r="C47" s="1276"/>
      <c r="D47" s="110"/>
      <c r="E47" s="1289" t="s">
        <v>37</v>
      </c>
      <c r="F47" s="1290"/>
      <c r="G47" s="1290"/>
      <c r="H47" s="1291"/>
      <c r="I47" s="106" t="s">
        <v>514</v>
      </c>
      <c r="J47" s="107" t="s">
        <v>514</v>
      </c>
      <c r="K47" s="107" t="s">
        <v>514</v>
      </c>
      <c r="L47" s="107" t="s">
        <v>514</v>
      </c>
      <c r="M47" s="108" t="s">
        <v>514</v>
      </c>
    </row>
    <row r="48" spans="2:13" ht="27.75" customHeight="1">
      <c r="B48" s="1275"/>
      <c r="C48" s="1276"/>
      <c r="D48" s="105"/>
      <c r="E48" s="1279" t="s">
        <v>38</v>
      </c>
      <c r="F48" s="1279"/>
      <c r="G48" s="1279"/>
      <c r="H48" s="1280"/>
      <c r="I48" s="106" t="s">
        <v>514</v>
      </c>
      <c r="J48" s="107" t="s">
        <v>514</v>
      </c>
      <c r="K48" s="107" t="s">
        <v>514</v>
      </c>
      <c r="L48" s="107" t="s">
        <v>514</v>
      </c>
      <c r="M48" s="108" t="s">
        <v>514</v>
      </c>
    </row>
    <row r="49" spans="2:13" ht="27.75" customHeight="1">
      <c r="B49" s="1277"/>
      <c r="C49" s="1278"/>
      <c r="D49" s="105"/>
      <c r="E49" s="1279" t="s">
        <v>39</v>
      </c>
      <c r="F49" s="1279"/>
      <c r="G49" s="1279"/>
      <c r="H49" s="1280"/>
      <c r="I49" s="106" t="s">
        <v>514</v>
      </c>
      <c r="J49" s="107" t="s">
        <v>514</v>
      </c>
      <c r="K49" s="107" t="s">
        <v>514</v>
      </c>
      <c r="L49" s="107" t="s">
        <v>514</v>
      </c>
      <c r="M49" s="108" t="s">
        <v>514</v>
      </c>
    </row>
    <row r="50" spans="2:13" ht="27.75" customHeight="1">
      <c r="B50" s="1273" t="s">
        <v>40</v>
      </c>
      <c r="C50" s="1274"/>
      <c r="D50" s="111"/>
      <c r="E50" s="1279" t="s">
        <v>41</v>
      </c>
      <c r="F50" s="1279"/>
      <c r="G50" s="1279"/>
      <c r="H50" s="1280"/>
      <c r="I50" s="106">
        <v>4070</v>
      </c>
      <c r="J50" s="107">
        <v>4700</v>
      </c>
      <c r="K50" s="107">
        <v>4951</v>
      </c>
      <c r="L50" s="107">
        <v>4354</v>
      </c>
      <c r="M50" s="108">
        <v>4782</v>
      </c>
    </row>
    <row r="51" spans="2:13" ht="27.75" customHeight="1">
      <c r="B51" s="1275"/>
      <c r="C51" s="1276"/>
      <c r="D51" s="105"/>
      <c r="E51" s="1279" t="s">
        <v>42</v>
      </c>
      <c r="F51" s="1279"/>
      <c r="G51" s="1279"/>
      <c r="H51" s="1280"/>
      <c r="I51" s="106">
        <v>863</v>
      </c>
      <c r="J51" s="107">
        <v>940</v>
      </c>
      <c r="K51" s="107">
        <v>940</v>
      </c>
      <c r="L51" s="107">
        <v>995</v>
      </c>
      <c r="M51" s="108">
        <v>998</v>
      </c>
    </row>
    <row r="52" spans="2:13" ht="27.75" customHeight="1">
      <c r="B52" s="1277"/>
      <c r="C52" s="1278"/>
      <c r="D52" s="105"/>
      <c r="E52" s="1279" t="s">
        <v>43</v>
      </c>
      <c r="F52" s="1279"/>
      <c r="G52" s="1279"/>
      <c r="H52" s="1280"/>
      <c r="I52" s="106">
        <v>61569</v>
      </c>
      <c r="J52" s="107">
        <v>60128</v>
      </c>
      <c r="K52" s="107">
        <v>58446</v>
      </c>
      <c r="L52" s="107">
        <v>56806</v>
      </c>
      <c r="M52" s="108">
        <v>56507</v>
      </c>
    </row>
    <row r="53" spans="2:13" ht="27.75" customHeight="1" thickBot="1">
      <c r="B53" s="1281" t="s">
        <v>44</v>
      </c>
      <c r="C53" s="1282"/>
      <c r="D53" s="112"/>
      <c r="E53" s="1283" t="s">
        <v>45</v>
      </c>
      <c r="F53" s="1283"/>
      <c r="G53" s="1283"/>
      <c r="H53" s="1284"/>
      <c r="I53" s="113">
        <v>37049</v>
      </c>
      <c r="J53" s="114">
        <v>34134</v>
      </c>
      <c r="K53" s="114">
        <v>31154</v>
      </c>
      <c r="L53" s="114">
        <v>31669</v>
      </c>
      <c r="M53" s="115">
        <v>29469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f6CMWiazGADYRAxpS4SuJi0jPuzjokR/EW9mzKlDwpUzNtu2r/CIQeP+tqKGOh7TDJ5iuQQvlPEW2JfqQbmYg==" saltValue="wPhY+QaHZak36bBp7mbZ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557</v>
      </c>
      <c r="G54" s="124" t="s">
        <v>558</v>
      </c>
      <c r="H54" s="125" t="s">
        <v>559</v>
      </c>
    </row>
    <row r="55" spans="2:8" ht="52.5" customHeight="1">
      <c r="B55" s="126"/>
      <c r="C55" s="1300" t="s">
        <v>48</v>
      </c>
      <c r="D55" s="1300"/>
      <c r="E55" s="1301"/>
      <c r="F55" s="127">
        <v>3458</v>
      </c>
      <c r="G55" s="127">
        <v>2858</v>
      </c>
      <c r="H55" s="128">
        <v>3109</v>
      </c>
    </row>
    <row r="56" spans="2:8" ht="52.5" customHeight="1">
      <c r="B56" s="129"/>
      <c r="C56" s="1302" t="s">
        <v>49</v>
      </c>
      <c r="D56" s="1302"/>
      <c r="E56" s="1303"/>
      <c r="F56" s="130">
        <v>55</v>
      </c>
      <c r="G56" s="130">
        <v>55</v>
      </c>
      <c r="H56" s="131">
        <v>55</v>
      </c>
    </row>
    <row r="57" spans="2:8" ht="53.25" customHeight="1">
      <c r="B57" s="129"/>
      <c r="C57" s="1304" t="s">
        <v>50</v>
      </c>
      <c r="D57" s="1304"/>
      <c r="E57" s="1305"/>
      <c r="F57" s="132">
        <v>4614</v>
      </c>
      <c r="G57" s="132">
        <v>4404</v>
      </c>
      <c r="H57" s="133">
        <v>4402</v>
      </c>
    </row>
    <row r="58" spans="2:8" ht="45.75" customHeight="1">
      <c r="B58" s="134"/>
      <c r="C58" s="1292" t="s">
        <v>598</v>
      </c>
      <c r="D58" s="1293"/>
      <c r="E58" s="1294"/>
      <c r="F58" s="135">
        <v>3609</v>
      </c>
      <c r="G58" s="135">
        <v>3413</v>
      </c>
      <c r="H58" s="136">
        <v>3304</v>
      </c>
    </row>
    <row r="59" spans="2:8" ht="45.75" customHeight="1">
      <c r="B59" s="134"/>
      <c r="C59" s="1292" t="s">
        <v>599</v>
      </c>
      <c r="D59" s="1293"/>
      <c r="E59" s="1294"/>
      <c r="F59" s="135">
        <v>624</v>
      </c>
      <c r="G59" s="135">
        <v>559</v>
      </c>
      <c r="H59" s="136">
        <v>515</v>
      </c>
    </row>
    <row r="60" spans="2:8" ht="45.75" customHeight="1">
      <c r="B60" s="134"/>
      <c r="C60" s="1292" t="s">
        <v>600</v>
      </c>
      <c r="D60" s="1293"/>
      <c r="E60" s="1294"/>
      <c r="F60" s="135">
        <v>154</v>
      </c>
      <c r="G60" s="135">
        <v>154</v>
      </c>
      <c r="H60" s="136">
        <v>214</v>
      </c>
    </row>
    <row r="61" spans="2:8" ht="45.75" customHeight="1">
      <c r="B61" s="134"/>
      <c r="C61" s="1292" t="s">
        <v>601</v>
      </c>
      <c r="D61" s="1293"/>
      <c r="E61" s="1294"/>
      <c r="F61" s="135">
        <v>44</v>
      </c>
      <c r="G61" s="135">
        <v>68</v>
      </c>
      <c r="H61" s="136">
        <v>150</v>
      </c>
    </row>
    <row r="62" spans="2:8" ht="45.75" customHeight="1" thickBot="1">
      <c r="B62" s="137"/>
      <c r="C62" s="1295" t="s">
        <v>602</v>
      </c>
      <c r="D62" s="1296"/>
      <c r="E62" s="1297"/>
      <c r="F62" s="138">
        <v>102</v>
      </c>
      <c r="G62" s="138">
        <v>114</v>
      </c>
      <c r="H62" s="139">
        <v>121</v>
      </c>
    </row>
    <row r="63" spans="2:8" ht="52.5" customHeight="1" thickBot="1">
      <c r="B63" s="140"/>
      <c r="C63" s="1298" t="s">
        <v>51</v>
      </c>
      <c r="D63" s="1298"/>
      <c r="E63" s="1299"/>
      <c r="F63" s="141">
        <v>8127</v>
      </c>
      <c r="G63" s="141">
        <v>7317</v>
      </c>
      <c r="H63" s="142">
        <v>7566</v>
      </c>
    </row>
    <row r="64" spans="2:8" ht="15" customHeight="1"/>
    <row r="65" ht="0" hidden="1" customHeight="1"/>
    <row r="66" ht="0" hidden="1" customHeight="1"/>
  </sheetData>
  <sheetProtection algorithmName="SHA-512" hashValue="Qj0HVfvT3VMjvJzARo35ZkcDczKgk0cR3JDsJ1q7usx8E9ms0C+6er2CLz7vkugUlWvWaYOeCrjDHbnkoAEFKA==" saltValue="EPRNCc6lHE0A3winweq3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611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608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29" t="s">
        <v>614</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ht="13.5">
      <c r="B44" s="386"/>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ht="13.5">
      <c r="B45" s="386"/>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ht="13.5">
      <c r="B46" s="386"/>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ht="13.5">
      <c r="B47" s="386"/>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607</v>
      </c>
    </row>
    <row r="50" spans="1:109" ht="13.5">
      <c r="B50" s="386"/>
      <c r="G50" s="1306"/>
      <c r="H50" s="1306"/>
      <c r="I50" s="1306"/>
      <c r="J50" s="1306"/>
      <c r="K50" s="395"/>
      <c r="L50" s="395"/>
      <c r="M50" s="394"/>
      <c r="N50" s="394"/>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09" t="s">
        <v>555</v>
      </c>
      <c r="BQ50" s="1309"/>
      <c r="BR50" s="1309"/>
      <c r="BS50" s="1309"/>
      <c r="BT50" s="1309"/>
      <c r="BU50" s="1309"/>
      <c r="BV50" s="1309"/>
      <c r="BW50" s="1309"/>
      <c r="BX50" s="1309" t="s">
        <v>556</v>
      </c>
      <c r="BY50" s="1309"/>
      <c r="BZ50" s="1309"/>
      <c r="CA50" s="1309"/>
      <c r="CB50" s="1309"/>
      <c r="CC50" s="1309"/>
      <c r="CD50" s="1309"/>
      <c r="CE50" s="1309"/>
      <c r="CF50" s="1309" t="s">
        <v>557</v>
      </c>
      <c r="CG50" s="1309"/>
      <c r="CH50" s="1309"/>
      <c r="CI50" s="1309"/>
      <c r="CJ50" s="1309"/>
      <c r="CK50" s="1309"/>
      <c r="CL50" s="1309"/>
      <c r="CM50" s="1309"/>
      <c r="CN50" s="1309" t="s">
        <v>558</v>
      </c>
      <c r="CO50" s="1309"/>
      <c r="CP50" s="1309"/>
      <c r="CQ50" s="1309"/>
      <c r="CR50" s="1309"/>
      <c r="CS50" s="1309"/>
      <c r="CT50" s="1309"/>
      <c r="CU50" s="1309"/>
      <c r="CV50" s="1309" t="s">
        <v>559</v>
      </c>
      <c r="CW50" s="1309"/>
      <c r="CX50" s="1309"/>
      <c r="CY50" s="1309"/>
      <c r="CZ50" s="1309"/>
      <c r="DA50" s="1309"/>
      <c r="DB50" s="1309"/>
      <c r="DC50" s="1309"/>
    </row>
    <row r="51" spans="1:109" ht="13.5" customHeight="1">
      <c r="B51" s="386"/>
      <c r="G51" s="1326"/>
      <c r="H51" s="1326"/>
      <c r="I51" s="1328"/>
      <c r="J51" s="1328"/>
      <c r="K51" s="1327"/>
      <c r="L51" s="1327"/>
      <c r="M51" s="1327"/>
      <c r="N51" s="1327"/>
      <c r="AM51" s="393"/>
      <c r="AN51" s="1310" t="s">
        <v>606</v>
      </c>
      <c r="AO51" s="1310"/>
      <c r="AP51" s="1310"/>
      <c r="AQ51" s="1310"/>
      <c r="AR51" s="1310"/>
      <c r="AS51" s="1310"/>
      <c r="AT51" s="1310"/>
      <c r="AU51" s="1310"/>
      <c r="AV51" s="1310"/>
      <c r="AW51" s="1310"/>
      <c r="AX51" s="1310"/>
      <c r="AY51" s="1310"/>
      <c r="AZ51" s="1310"/>
      <c r="BA51" s="1310"/>
      <c r="BB51" s="1310" t="s">
        <v>604</v>
      </c>
      <c r="BC51" s="1310"/>
      <c r="BD51" s="1310"/>
      <c r="BE51" s="1310"/>
      <c r="BF51" s="1310"/>
      <c r="BG51" s="1310"/>
      <c r="BH51" s="1310"/>
      <c r="BI51" s="1310"/>
      <c r="BJ51" s="1310"/>
      <c r="BK51" s="1310"/>
      <c r="BL51" s="1310"/>
      <c r="BM51" s="1310"/>
      <c r="BN51" s="1310"/>
      <c r="BO51" s="1310"/>
      <c r="BP51" s="1322"/>
      <c r="BQ51" s="1308"/>
      <c r="BR51" s="1308"/>
      <c r="BS51" s="1308"/>
      <c r="BT51" s="1308"/>
      <c r="BU51" s="1308"/>
      <c r="BV51" s="1308"/>
      <c r="BW51" s="1308"/>
      <c r="BX51" s="1308">
        <v>136.9</v>
      </c>
      <c r="BY51" s="1308"/>
      <c r="BZ51" s="1308"/>
      <c r="CA51" s="1308"/>
      <c r="CB51" s="1308"/>
      <c r="CC51" s="1308"/>
      <c r="CD51" s="1308"/>
      <c r="CE51" s="1308"/>
      <c r="CF51" s="1308">
        <v>128.9</v>
      </c>
      <c r="CG51" s="1308"/>
      <c r="CH51" s="1308"/>
      <c r="CI51" s="1308"/>
      <c r="CJ51" s="1308"/>
      <c r="CK51" s="1308"/>
      <c r="CL51" s="1308"/>
      <c r="CM51" s="1308"/>
      <c r="CN51" s="1308">
        <v>134.80000000000001</v>
      </c>
      <c r="CO51" s="1308"/>
      <c r="CP51" s="1308"/>
      <c r="CQ51" s="1308"/>
      <c r="CR51" s="1308"/>
      <c r="CS51" s="1308"/>
      <c r="CT51" s="1308"/>
      <c r="CU51" s="1308"/>
      <c r="CV51" s="1308">
        <v>128.1</v>
      </c>
      <c r="CW51" s="1308"/>
      <c r="CX51" s="1308"/>
      <c r="CY51" s="1308"/>
      <c r="CZ51" s="1308"/>
      <c r="DA51" s="1308"/>
      <c r="DB51" s="1308"/>
      <c r="DC51" s="1308"/>
    </row>
    <row r="52" spans="1:109" ht="13.5">
      <c r="B52" s="386"/>
      <c r="G52" s="1326"/>
      <c r="H52" s="1326"/>
      <c r="I52" s="1328"/>
      <c r="J52" s="1328"/>
      <c r="K52" s="1327"/>
      <c r="L52" s="1327"/>
      <c r="M52" s="1327"/>
      <c r="N52" s="1327"/>
      <c r="AM52" s="39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5">
      <c r="A53" s="401"/>
      <c r="B53" s="386"/>
      <c r="G53" s="1326"/>
      <c r="H53" s="1326"/>
      <c r="I53" s="1306"/>
      <c r="J53" s="1306"/>
      <c r="K53" s="1327"/>
      <c r="L53" s="1327"/>
      <c r="M53" s="1327"/>
      <c r="N53" s="1327"/>
      <c r="AM53" s="393"/>
      <c r="AN53" s="1310"/>
      <c r="AO53" s="1310"/>
      <c r="AP53" s="1310"/>
      <c r="AQ53" s="1310"/>
      <c r="AR53" s="1310"/>
      <c r="AS53" s="1310"/>
      <c r="AT53" s="1310"/>
      <c r="AU53" s="1310"/>
      <c r="AV53" s="1310"/>
      <c r="AW53" s="1310"/>
      <c r="AX53" s="1310"/>
      <c r="AY53" s="1310"/>
      <c r="AZ53" s="1310"/>
      <c r="BA53" s="1310"/>
      <c r="BB53" s="1310" t="s">
        <v>610</v>
      </c>
      <c r="BC53" s="1310"/>
      <c r="BD53" s="1310"/>
      <c r="BE53" s="1310"/>
      <c r="BF53" s="1310"/>
      <c r="BG53" s="1310"/>
      <c r="BH53" s="1310"/>
      <c r="BI53" s="1310"/>
      <c r="BJ53" s="1310"/>
      <c r="BK53" s="1310"/>
      <c r="BL53" s="1310"/>
      <c r="BM53" s="1310"/>
      <c r="BN53" s="1310"/>
      <c r="BO53" s="1310"/>
      <c r="BP53" s="1322"/>
      <c r="BQ53" s="1308"/>
      <c r="BR53" s="1308"/>
      <c r="BS53" s="1308"/>
      <c r="BT53" s="1308"/>
      <c r="BU53" s="1308"/>
      <c r="BV53" s="1308"/>
      <c r="BW53" s="1308"/>
      <c r="BX53" s="1308">
        <v>60.6</v>
      </c>
      <c r="BY53" s="1308"/>
      <c r="BZ53" s="1308"/>
      <c r="CA53" s="1308"/>
      <c r="CB53" s="1308"/>
      <c r="CC53" s="1308"/>
      <c r="CD53" s="1308"/>
      <c r="CE53" s="1308"/>
      <c r="CF53" s="1308">
        <v>56.4</v>
      </c>
      <c r="CG53" s="1308"/>
      <c r="CH53" s="1308"/>
      <c r="CI53" s="1308"/>
      <c r="CJ53" s="1308"/>
      <c r="CK53" s="1308"/>
      <c r="CL53" s="1308"/>
      <c r="CM53" s="1308"/>
      <c r="CN53" s="1308">
        <v>63</v>
      </c>
      <c r="CO53" s="1308"/>
      <c r="CP53" s="1308"/>
      <c r="CQ53" s="1308"/>
      <c r="CR53" s="1308"/>
      <c r="CS53" s="1308"/>
      <c r="CT53" s="1308"/>
      <c r="CU53" s="1308"/>
      <c r="CV53" s="1308">
        <v>64.599999999999994</v>
      </c>
      <c r="CW53" s="1308"/>
      <c r="CX53" s="1308"/>
      <c r="CY53" s="1308"/>
      <c r="CZ53" s="1308"/>
      <c r="DA53" s="1308"/>
      <c r="DB53" s="1308"/>
      <c r="DC53" s="1308"/>
    </row>
    <row r="54" spans="1:109" ht="13.5">
      <c r="A54" s="401"/>
      <c r="B54" s="386"/>
      <c r="G54" s="1326"/>
      <c r="H54" s="1326"/>
      <c r="I54" s="1306"/>
      <c r="J54" s="1306"/>
      <c r="K54" s="1327"/>
      <c r="L54" s="1327"/>
      <c r="M54" s="1327"/>
      <c r="N54" s="1327"/>
      <c r="AM54" s="39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5">
      <c r="A55" s="401"/>
      <c r="B55" s="386"/>
      <c r="G55" s="1306"/>
      <c r="H55" s="1306"/>
      <c r="I55" s="1306"/>
      <c r="J55" s="1306"/>
      <c r="K55" s="1327"/>
      <c r="L55" s="1327"/>
      <c r="M55" s="1327"/>
      <c r="N55" s="1327"/>
      <c r="AN55" s="1309" t="s">
        <v>605</v>
      </c>
      <c r="AO55" s="1309"/>
      <c r="AP55" s="1309"/>
      <c r="AQ55" s="1309"/>
      <c r="AR55" s="1309"/>
      <c r="AS55" s="1309"/>
      <c r="AT55" s="1309"/>
      <c r="AU55" s="1309"/>
      <c r="AV55" s="1309"/>
      <c r="AW55" s="1309"/>
      <c r="AX55" s="1309"/>
      <c r="AY55" s="1309"/>
      <c r="AZ55" s="1309"/>
      <c r="BA55" s="1309"/>
      <c r="BB55" s="1310" t="s">
        <v>604</v>
      </c>
      <c r="BC55" s="1310"/>
      <c r="BD55" s="1310"/>
      <c r="BE55" s="1310"/>
      <c r="BF55" s="1310"/>
      <c r="BG55" s="1310"/>
      <c r="BH55" s="1310"/>
      <c r="BI55" s="1310"/>
      <c r="BJ55" s="1310"/>
      <c r="BK55" s="1310"/>
      <c r="BL55" s="1310"/>
      <c r="BM55" s="1310"/>
      <c r="BN55" s="1310"/>
      <c r="BO55" s="1310"/>
      <c r="BP55" s="1322"/>
      <c r="BQ55" s="1308"/>
      <c r="BR55" s="1308"/>
      <c r="BS55" s="1308"/>
      <c r="BT55" s="1308"/>
      <c r="BU55" s="1308"/>
      <c r="BV55" s="1308"/>
      <c r="BW55" s="1308"/>
      <c r="BX55" s="1308">
        <v>39</v>
      </c>
      <c r="BY55" s="1308"/>
      <c r="BZ55" s="1308"/>
      <c r="CA55" s="1308"/>
      <c r="CB55" s="1308"/>
      <c r="CC55" s="1308"/>
      <c r="CD55" s="1308"/>
      <c r="CE55" s="1308"/>
      <c r="CF55" s="1308">
        <v>32.5</v>
      </c>
      <c r="CG55" s="1308"/>
      <c r="CH55" s="1308"/>
      <c r="CI55" s="1308"/>
      <c r="CJ55" s="1308"/>
      <c r="CK55" s="1308"/>
      <c r="CL55" s="1308"/>
      <c r="CM55" s="1308"/>
      <c r="CN55" s="1308">
        <v>30.2</v>
      </c>
      <c r="CO55" s="1308"/>
      <c r="CP55" s="1308"/>
      <c r="CQ55" s="1308"/>
      <c r="CR55" s="1308"/>
      <c r="CS55" s="1308"/>
      <c r="CT55" s="1308"/>
      <c r="CU55" s="1308"/>
      <c r="CV55" s="1308">
        <v>25.4</v>
      </c>
      <c r="CW55" s="1308"/>
      <c r="CX55" s="1308"/>
      <c r="CY55" s="1308"/>
      <c r="CZ55" s="1308"/>
      <c r="DA55" s="1308"/>
      <c r="DB55" s="1308"/>
      <c r="DC55" s="1308"/>
    </row>
    <row r="56" spans="1:109" ht="13.5">
      <c r="A56" s="401"/>
      <c r="B56" s="386"/>
      <c r="G56" s="1306"/>
      <c r="H56" s="1306"/>
      <c r="I56" s="1306"/>
      <c r="J56" s="1306"/>
      <c r="K56" s="1327"/>
      <c r="L56" s="1327"/>
      <c r="M56" s="1327"/>
      <c r="N56" s="1327"/>
      <c r="AN56" s="1309"/>
      <c r="AO56" s="1309"/>
      <c r="AP56" s="1309"/>
      <c r="AQ56" s="1309"/>
      <c r="AR56" s="1309"/>
      <c r="AS56" s="1309"/>
      <c r="AT56" s="1309"/>
      <c r="AU56" s="1309"/>
      <c r="AV56" s="1309"/>
      <c r="AW56" s="1309"/>
      <c r="AX56" s="1309"/>
      <c r="AY56" s="1309"/>
      <c r="AZ56" s="1309"/>
      <c r="BA56" s="1309"/>
      <c r="BB56" s="1310"/>
      <c r="BC56" s="1310"/>
      <c r="BD56" s="1310"/>
      <c r="BE56" s="1310"/>
      <c r="BF56" s="1310"/>
      <c r="BG56" s="1310"/>
      <c r="BH56" s="1310"/>
      <c r="BI56" s="1310"/>
      <c r="BJ56" s="1310"/>
      <c r="BK56" s="1310"/>
      <c r="BL56" s="1310"/>
      <c r="BM56" s="1310"/>
      <c r="BN56" s="1310"/>
      <c r="BO56" s="1310"/>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1" customFormat="1" ht="13.5">
      <c r="B57" s="407"/>
      <c r="G57" s="1306"/>
      <c r="H57" s="1306"/>
      <c r="I57" s="1311"/>
      <c r="J57" s="1311"/>
      <c r="K57" s="1327"/>
      <c r="L57" s="1327"/>
      <c r="M57" s="1327"/>
      <c r="N57" s="1327"/>
      <c r="AM57" s="385"/>
      <c r="AN57" s="1309"/>
      <c r="AO57" s="1309"/>
      <c r="AP57" s="1309"/>
      <c r="AQ57" s="1309"/>
      <c r="AR57" s="1309"/>
      <c r="AS57" s="1309"/>
      <c r="AT57" s="1309"/>
      <c r="AU57" s="1309"/>
      <c r="AV57" s="1309"/>
      <c r="AW57" s="1309"/>
      <c r="AX57" s="1309"/>
      <c r="AY57" s="1309"/>
      <c r="AZ57" s="1309"/>
      <c r="BA57" s="1309"/>
      <c r="BB57" s="1310" t="s">
        <v>610</v>
      </c>
      <c r="BC57" s="1310"/>
      <c r="BD57" s="1310"/>
      <c r="BE57" s="1310"/>
      <c r="BF57" s="1310"/>
      <c r="BG57" s="1310"/>
      <c r="BH57" s="1310"/>
      <c r="BI57" s="1310"/>
      <c r="BJ57" s="1310"/>
      <c r="BK57" s="1310"/>
      <c r="BL57" s="1310"/>
      <c r="BM57" s="1310"/>
      <c r="BN57" s="1310"/>
      <c r="BO57" s="1310"/>
      <c r="BP57" s="1322"/>
      <c r="BQ57" s="1308"/>
      <c r="BR57" s="1308"/>
      <c r="BS57" s="1308"/>
      <c r="BT57" s="1308"/>
      <c r="BU57" s="1308"/>
      <c r="BV57" s="1308"/>
      <c r="BW57" s="1308"/>
      <c r="BX57" s="1308">
        <v>55.4</v>
      </c>
      <c r="BY57" s="1308"/>
      <c r="BZ57" s="1308"/>
      <c r="CA57" s="1308"/>
      <c r="CB57" s="1308"/>
      <c r="CC57" s="1308"/>
      <c r="CD57" s="1308"/>
      <c r="CE57" s="1308"/>
      <c r="CF57" s="1308">
        <v>57</v>
      </c>
      <c r="CG57" s="1308"/>
      <c r="CH57" s="1308"/>
      <c r="CI57" s="1308"/>
      <c r="CJ57" s="1308"/>
      <c r="CK57" s="1308"/>
      <c r="CL57" s="1308"/>
      <c r="CM57" s="1308"/>
      <c r="CN57" s="1308">
        <v>58.9</v>
      </c>
      <c r="CO57" s="1308"/>
      <c r="CP57" s="1308"/>
      <c r="CQ57" s="1308"/>
      <c r="CR57" s="1308"/>
      <c r="CS57" s="1308"/>
      <c r="CT57" s="1308"/>
      <c r="CU57" s="1308"/>
      <c r="CV57" s="1308">
        <v>60.2</v>
      </c>
      <c r="CW57" s="1308"/>
      <c r="CX57" s="1308"/>
      <c r="CY57" s="1308"/>
      <c r="CZ57" s="1308"/>
      <c r="DA57" s="1308"/>
      <c r="DB57" s="1308"/>
      <c r="DC57" s="1308"/>
      <c r="DD57" s="412"/>
      <c r="DE57" s="407"/>
    </row>
    <row r="58" spans="1:109" s="401" customFormat="1" ht="13.5">
      <c r="A58" s="385"/>
      <c r="B58" s="407"/>
      <c r="G58" s="1306"/>
      <c r="H58" s="1306"/>
      <c r="I58" s="1311"/>
      <c r="J58" s="1311"/>
      <c r="K58" s="1327"/>
      <c r="L58" s="1327"/>
      <c r="M58" s="1327"/>
      <c r="N58" s="1327"/>
      <c r="AM58" s="385"/>
      <c r="AN58" s="1309"/>
      <c r="AO58" s="1309"/>
      <c r="AP58" s="1309"/>
      <c r="AQ58" s="1309"/>
      <c r="AR58" s="1309"/>
      <c r="AS58" s="1309"/>
      <c r="AT58" s="1309"/>
      <c r="AU58" s="1309"/>
      <c r="AV58" s="1309"/>
      <c r="AW58" s="1309"/>
      <c r="AX58" s="1309"/>
      <c r="AY58" s="1309"/>
      <c r="AZ58" s="1309"/>
      <c r="BA58" s="1309"/>
      <c r="BB58" s="1310"/>
      <c r="BC58" s="1310"/>
      <c r="BD58" s="1310"/>
      <c r="BE58" s="1310"/>
      <c r="BF58" s="1310"/>
      <c r="BG58" s="1310"/>
      <c r="BH58" s="1310"/>
      <c r="BI58" s="1310"/>
      <c r="BJ58" s="1310"/>
      <c r="BK58" s="1310"/>
      <c r="BL58" s="1310"/>
      <c r="BM58" s="1310"/>
      <c r="BN58" s="1310"/>
      <c r="BO58" s="1310"/>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609</v>
      </c>
    </row>
    <row r="64" spans="1:109" ht="13.5">
      <c r="B64" s="386"/>
      <c r="G64" s="402"/>
      <c r="I64" s="404"/>
      <c r="J64" s="404"/>
      <c r="K64" s="404"/>
      <c r="L64" s="404"/>
      <c r="M64" s="404"/>
      <c r="N64" s="403"/>
      <c r="AM64" s="402"/>
      <c r="AN64" s="402" t="s">
        <v>608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13" t="s">
        <v>615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c r="B66" s="386"/>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c r="B67" s="386"/>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c r="B68" s="386"/>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c r="B69" s="386"/>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607</v>
      </c>
    </row>
    <row r="72" spans="2:107" ht="13.5">
      <c r="B72" s="386"/>
      <c r="G72" s="1306"/>
      <c r="H72" s="1306"/>
      <c r="I72" s="1306"/>
      <c r="J72" s="1306"/>
      <c r="K72" s="395"/>
      <c r="L72" s="395"/>
      <c r="M72" s="394"/>
      <c r="N72" s="394"/>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09" t="s">
        <v>555</v>
      </c>
      <c r="BQ72" s="1309"/>
      <c r="BR72" s="1309"/>
      <c r="BS72" s="1309"/>
      <c r="BT72" s="1309"/>
      <c r="BU72" s="1309"/>
      <c r="BV72" s="1309"/>
      <c r="BW72" s="1309"/>
      <c r="BX72" s="1309" t="s">
        <v>556</v>
      </c>
      <c r="BY72" s="1309"/>
      <c r="BZ72" s="1309"/>
      <c r="CA72" s="1309"/>
      <c r="CB72" s="1309"/>
      <c r="CC72" s="1309"/>
      <c r="CD72" s="1309"/>
      <c r="CE72" s="1309"/>
      <c r="CF72" s="1309" t="s">
        <v>557</v>
      </c>
      <c r="CG72" s="1309"/>
      <c r="CH72" s="1309"/>
      <c r="CI72" s="1309"/>
      <c r="CJ72" s="1309"/>
      <c r="CK72" s="1309"/>
      <c r="CL72" s="1309"/>
      <c r="CM72" s="1309"/>
      <c r="CN72" s="1309" t="s">
        <v>558</v>
      </c>
      <c r="CO72" s="1309"/>
      <c r="CP72" s="1309"/>
      <c r="CQ72" s="1309"/>
      <c r="CR72" s="1309"/>
      <c r="CS72" s="1309"/>
      <c r="CT72" s="1309"/>
      <c r="CU72" s="1309"/>
      <c r="CV72" s="1309" t="s">
        <v>559</v>
      </c>
      <c r="CW72" s="1309"/>
      <c r="CX72" s="1309"/>
      <c r="CY72" s="1309"/>
      <c r="CZ72" s="1309"/>
      <c r="DA72" s="1309"/>
      <c r="DB72" s="1309"/>
      <c r="DC72" s="1309"/>
    </row>
    <row r="73" spans="2:107" ht="13.5">
      <c r="B73" s="386"/>
      <c r="G73" s="1326"/>
      <c r="H73" s="1326"/>
      <c r="I73" s="1326"/>
      <c r="J73" s="1326"/>
      <c r="K73" s="1307"/>
      <c r="L73" s="1307"/>
      <c r="M73" s="1307"/>
      <c r="N73" s="1307"/>
      <c r="AM73" s="393"/>
      <c r="AN73" s="1310" t="s">
        <v>606</v>
      </c>
      <c r="AO73" s="1310"/>
      <c r="AP73" s="1310"/>
      <c r="AQ73" s="1310"/>
      <c r="AR73" s="1310"/>
      <c r="AS73" s="1310"/>
      <c r="AT73" s="1310"/>
      <c r="AU73" s="1310"/>
      <c r="AV73" s="1310"/>
      <c r="AW73" s="1310"/>
      <c r="AX73" s="1310"/>
      <c r="AY73" s="1310"/>
      <c r="AZ73" s="1310"/>
      <c r="BA73" s="1310"/>
      <c r="BB73" s="1310" t="s">
        <v>604</v>
      </c>
      <c r="BC73" s="1310"/>
      <c r="BD73" s="1310"/>
      <c r="BE73" s="1310"/>
      <c r="BF73" s="1310"/>
      <c r="BG73" s="1310"/>
      <c r="BH73" s="1310"/>
      <c r="BI73" s="1310"/>
      <c r="BJ73" s="1310"/>
      <c r="BK73" s="1310"/>
      <c r="BL73" s="1310"/>
      <c r="BM73" s="1310"/>
      <c r="BN73" s="1310"/>
      <c r="BO73" s="1310"/>
      <c r="BP73" s="1308">
        <v>146.9</v>
      </c>
      <c r="BQ73" s="1308"/>
      <c r="BR73" s="1308"/>
      <c r="BS73" s="1308"/>
      <c r="BT73" s="1308"/>
      <c r="BU73" s="1308"/>
      <c r="BV73" s="1308"/>
      <c r="BW73" s="1308"/>
      <c r="BX73" s="1308">
        <v>136.9</v>
      </c>
      <c r="BY73" s="1308"/>
      <c r="BZ73" s="1308"/>
      <c r="CA73" s="1308"/>
      <c r="CB73" s="1308"/>
      <c r="CC73" s="1308"/>
      <c r="CD73" s="1308"/>
      <c r="CE73" s="1308"/>
      <c r="CF73" s="1308">
        <v>128.9</v>
      </c>
      <c r="CG73" s="1308"/>
      <c r="CH73" s="1308"/>
      <c r="CI73" s="1308"/>
      <c r="CJ73" s="1308"/>
      <c r="CK73" s="1308"/>
      <c r="CL73" s="1308"/>
      <c r="CM73" s="1308"/>
      <c r="CN73" s="1308">
        <v>134.80000000000001</v>
      </c>
      <c r="CO73" s="1308"/>
      <c r="CP73" s="1308"/>
      <c r="CQ73" s="1308"/>
      <c r="CR73" s="1308"/>
      <c r="CS73" s="1308"/>
      <c r="CT73" s="1308"/>
      <c r="CU73" s="1308"/>
      <c r="CV73" s="1308">
        <v>128.1</v>
      </c>
      <c r="CW73" s="1308"/>
      <c r="CX73" s="1308"/>
      <c r="CY73" s="1308"/>
      <c r="CZ73" s="1308"/>
      <c r="DA73" s="1308"/>
      <c r="DB73" s="1308"/>
      <c r="DC73" s="1308"/>
    </row>
    <row r="74" spans="2:107" ht="13.5">
      <c r="B74" s="386"/>
      <c r="G74" s="1326"/>
      <c r="H74" s="1326"/>
      <c r="I74" s="1326"/>
      <c r="J74" s="1326"/>
      <c r="K74" s="1307"/>
      <c r="L74" s="1307"/>
      <c r="M74" s="1307"/>
      <c r="N74" s="1307"/>
      <c r="AM74" s="39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5">
      <c r="B75" s="386"/>
      <c r="G75" s="1326"/>
      <c r="H75" s="1326"/>
      <c r="I75" s="1306"/>
      <c r="J75" s="1306"/>
      <c r="K75" s="1327"/>
      <c r="L75" s="1327"/>
      <c r="M75" s="1327"/>
      <c r="N75" s="1327"/>
      <c r="AM75" s="393"/>
      <c r="AN75" s="1310"/>
      <c r="AO75" s="1310"/>
      <c r="AP75" s="1310"/>
      <c r="AQ75" s="1310"/>
      <c r="AR75" s="1310"/>
      <c r="AS75" s="1310"/>
      <c r="AT75" s="1310"/>
      <c r="AU75" s="1310"/>
      <c r="AV75" s="1310"/>
      <c r="AW75" s="1310"/>
      <c r="AX75" s="1310"/>
      <c r="AY75" s="1310"/>
      <c r="AZ75" s="1310"/>
      <c r="BA75" s="1310"/>
      <c r="BB75" s="1310" t="s">
        <v>603</v>
      </c>
      <c r="BC75" s="1310"/>
      <c r="BD75" s="1310"/>
      <c r="BE75" s="1310"/>
      <c r="BF75" s="1310"/>
      <c r="BG75" s="1310"/>
      <c r="BH75" s="1310"/>
      <c r="BI75" s="1310"/>
      <c r="BJ75" s="1310"/>
      <c r="BK75" s="1310"/>
      <c r="BL75" s="1310"/>
      <c r="BM75" s="1310"/>
      <c r="BN75" s="1310"/>
      <c r="BO75" s="1310"/>
      <c r="BP75" s="1308">
        <v>16.2</v>
      </c>
      <c r="BQ75" s="1308"/>
      <c r="BR75" s="1308"/>
      <c r="BS75" s="1308"/>
      <c r="BT75" s="1308"/>
      <c r="BU75" s="1308"/>
      <c r="BV75" s="1308"/>
      <c r="BW75" s="1308"/>
      <c r="BX75" s="1308">
        <v>15.1</v>
      </c>
      <c r="BY75" s="1308"/>
      <c r="BZ75" s="1308"/>
      <c r="CA75" s="1308"/>
      <c r="CB75" s="1308"/>
      <c r="CC75" s="1308"/>
      <c r="CD75" s="1308"/>
      <c r="CE75" s="1308"/>
      <c r="CF75" s="1308">
        <v>14</v>
      </c>
      <c r="CG75" s="1308"/>
      <c r="CH75" s="1308"/>
      <c r="CI75" s="1308"/>
      <c r="CJ75" s="1308"/>
      <c r="CK75" s="1308"/>
      <c r="CL75" s="1308"/>
      <c r="CM75" s="1308"/>
      <c r="CN75" s="1308">
        <v>13.3</v>
      </c>
      <c r="CO75" s="1308"/>
      <c r="CP75" s="1308"/>
      <c r="CQ75" s="1308"/>
      <c r="CR75" s="1308"/>
      <c r="CS75" s="1308"/>
      <c r="CT75" s="1308"/>
      <c r="CU75" s="1308"/>
      <c r="CV75" s="1308">
        <v>12.2</v>
      </c>
      <c r="CW75" s="1308"/>
      <c r="CX75" s="1308"/>
      <c r="CY75" s="1308"/>
      <c r="CZ75" s="1308"/>
      <c r="DA75" s="1308"/>
      <c r="DB75" s="1308"/>
      <c r="DC75" s="1308"/>
    </row>
    <row r="76" spans="2:107" ht="13.5">
      <c r="B76" s="386"/>
      <c r="G76" s="1326"/>
      <c r="H76" s="1326"/>
      <c r="I76" s="1306"/>
      <c r="J76" s="1306"/>
      <c r="K76" s="1327"/>
      <c r="L76" s="1327"/>
      <c r="M76" s="1327"/>
      <c r="N76" s="1327"/>
      <c r="AM76" s="39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5">
      <c r="B77" s="386"/>
      <c r="G77" s="1306"/>
      <c r="H77" s="1306"/>
      <c r="I77" s="1306"/>
      <c r="J77" s="1306"/>
      <c r="K77" s="1307"/>
      <c r="L77" s="1307"/>
      <c r="M77" s="1307"/>
      <c r="N77" s="1307"/>
      <c r="AN77" s="1309" t="s">
        <v>605</v>
      </c>
      <c r="AO77" s="1309"/>
      <c r="AP77" s="1309"/>
      <c r="AQ77" s="1309"/>
      <c r="AR77" s="1309"/>
      <c r="AS77" s="1309"/>
      <c r="AT77" s="1309"/>
      <c r="AU77" s="1309"/>
      <c r="AV77" s="1309"/>
      <c r="AW77" s="1309"/>
      <c r="AX77" s="1309"/>
      <c r="AY77" s="1309"/>
      <c r="AZ77" s="1309"/>
      <c r="BA77" s="1309"/>
      <c r="BB77" s="1310" t="s">
        <v>604</v>
      </c>
      <c r="BC77" s="1310"/>
      <c r="BD77" s="1310"/>
      <c r="BE77" s="1310"/>
      <c r="BF77" s="1310"/>
      <c r="BG77" s="1310"/>
      <c r="BH77" s="1310"/>
      <c r="BI77" s="1310"/>
      <c r="BJ77" s="1310"/>
      <c r="BK77" s="1310"/>
      <c r="BL77" s="1310"/>
      <c r="BM77" s="1310"/>
      <c r="BN77" s="1310"/>
      <c r="BO77" s="1310"/>
      <c r="BP77" s="1308">
        <v>45.9</v>
      </c>
      <c r="BQ77" s="1308"/>
      <c r="BR77" s="1308"/>
      <c r="BS77" s="1308"/>
      <c r="BT77" s="1308"/>
      <c r="BU77" s="1308"/>
      <c r="BV77" s="1308"/>
      <c r="BW77" s="1308"/>
      <c r="BX77" s="1308">
        <v>39</v>
      </c>
      <c r="BY77" s="1308"/>
      <c r="BZ77" s="1308"/>
      <c r="CA77" s="1308"/>
      <c r="CB77" s="1308"/>
      <c r="CC77" s="1308"/>
      <c r="CD77" s="1308"/>
      <c r="CE77" s="1308"/>
      <c r="CF77" s="1308">
        <v>32.5</v>
      </c>
      <c r="CG77" s="1308"/>
      <c r="CH77" s="1308"/>
      <c r="CI77" s="1308"/>
      <c r="CJ77" s="1308"/>
      <c r="CK77" s="1308"/>
      <c r="CL77" s="1308"/>
      <c r="CM77" s="1308"/>
      <c r="CN77" s="1308">
        <v>30.2</v>
      </c>
      <c r="CO77" s="1308"/>
      <c r="CP77" s="1308"/>
      <c r="CQ77" s="1308"/>
      <c r="CR77" s="1308"/>
      <c r="CS77" s="1308"/>
      <c r="CT77" s="1308"/>
      <c r="CU77" s="1308"/>
      <c r="CV77" s="1308">
        <v>25.4</v>
      </c>
      <c r="CW77" s="1308"/>
      <c r="CX77" s="1308"/>
      <c r="CY77" s="1308"/>
      <c r="CZ77" s="1308"/>
      <c r="DA77" s="1308"/>
      <c r="DB77" s="1308"/>
      <c r="DC77" s="1308"/>
    </row>
    <row r="78" spans="2:107" ht="13.5">
      <c r="B78" s="386"/>
      <c r="G78" s="1306"/>
      <c r="H78" s="1306"/>
      <c r="I78" s="1306"/>
      <c r="J78" s="1306"/>
      <c r="K78" s="1307"/>
      <c r="L78" s="1307"/>
      <c r="M78" s="1307"/>
      <c r="N78" s="1307"/>
      <c r="AN78" s="1309"/>
      <c r="AO78" s="1309"/>
      <c r="AP78" s="1309"/>
      <c r="AQ78" s="1309"/>
      <c r="AR78" s="1309"/>
      <c r="AS78" s="1309"/>
      <c r="AT78" s="1309"/>
      <c r="AU78" s="1309"/>
      <c r="AV78" s="1309"/>
      <c r="AW78" s="1309"/>
      <c r="AX78" s="1309"/>
      <c r="AY78" s="1309"/>
      <c r="AZ78" s="1309"/>
      <c r="BA78" s="1309"/>
      <c r="BB78" s="1310"/>
      <c r="BC78" s="1310"/>
      <c r="BD78" s="1310"/>
      <c r="BE78" s="1310"/>
      <c r="BF78" s="1310"/>
      <c r="BG78" s="1310"/>
      <c r="BH78" s="1310"/>
      <c r="BI78" s="1310"/>
      <c r="BJ78" s="1310"/>
      <c r="BK78" s="1310"/>
      <c r="BL78" s="1310"/>
      <c r="BM78" s="1310"/>
      <c r="BN78" s="1310"/>
      <c r="BO78" s="1310"/>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5">
      <c r="B79" s="386"/>
      <c r="G79" s="1306"/>
      <c r="H79" s="1306"/>
      <c r="I79" s="1311"/>
      <c r="J79" s="1311"/>
      <c r="K79" s="1312"/>
      <c r="L79" s="1312"/>
      <c r="M79" s="1312"/>
      <c r="N79" s="1312"/>
      <c r="AN79" s="1309"/>
      <c r="AO79" s="1309"/>
      <c r="AP79" s="1309"/>
      <c r="AQ79" s="1309"/>
      <c r="AR79" s="1309"/>
      <c r="AS79" s="1309"/>
      <c r="AT79" s="1309"/>
      <c r="AU79" s="1309"/>
      <c r="AV79" s="1309"/>
      <c r="AW79" s="1309"/>
      <c r="AX79" s="1309"/>
      <c r="AY79" s="1309"/>
      <c r="AZ79" s="1309"/>
      <c r="BA79" s="1309"/>
      <c r="BB79" s="1310" t="s">
        <v>603</v>
      </c>
      <c r="BC79" s="1310"/>
      <c r="BD79" s="1310"/>
      <c r="BE79" s="1310"/>
      <c r="BF79" s="1310"/>
      <c r="BG79" s="1310"/>
      <c r="BH79" s="1310"/>
      <c r="BI79" s="1310"/>
      <c r="BJ79" s="1310"/>
      <c r="BK79" s="1310"/>
      <c r="BL79" s="1310"/>
      <c r="BM79" s="1310"/>
      <c r="BN79" s="1310"/>
      <c r="BO79" s="1310"/>
      <c r="BP79" s="1308">
        <v>8.8000000000000007</v>
      </c>
      <c r="BQ79" s="1308"/>
      <c r="BR79" s="1308"/>
      <c r="BS79" s="1308"/>
      <c r="BT79" s="1308"/>
      <c r="BU79" s="1308"/>
      <c r="BV79" s="1308"/>
      <c r="BW79" s="1308"/>
      <c r="BX79" s="1308">
        <v>9</v>
      </c>
      <c r="BY79" s="1308"/>
      <c r="BZ79" s="1308"/>
      <c r="CA79" s="1308"/>
      <c r="CB79" s="1308"/>
      <c r="CC79" s="1308"/>
      <c r="CD79" s="1308"/>
      <c r="CE79" s="1308"/>
      <c r="CF79" s="1308">
        <v>8.1999999999999993</v>
      </c>
      <c r="CG79" s="1308"/>
      <c r="CH79" s="1308"/>
      <c r="CI79" s="1308"/>
      <c r="CJ79" s="1308"/>
      <c r="CK79" s="1308"/>
      <c r="CL79" s="1308"/>
      <c r="CM79" s="1308"/>
      <c r="CN79" s="1308">
        <v>8</v>
      </c>
      <c r="CO79" s="1308"/>
      <c r="CP79" s="1308"/>
      <c r="CQ79" s="1308"/>
      <c r="CR79" s="1308"/>
      <c r="CS79" s="1308"/>
      <c r="CT79" s="1308"/>
      <c r="CU79" s="1308"/>
      <c r="CV79" s="1308">
        <v>7.8</v>
      </c>
      <c r="CW79" s="1308"/>
      <c r="CX79" s="1308"/>
      <c r="CY79" s="1308"/>
      <c r="CZ79" s="1308"/>
      <c r="DA79" s="1308"/>
      <c r="DB79" s="1308"/>
      <c r="DC79" s="1308"/>
    </row>
    <row r="80" spans="2:107" ht="13.5">
      <c r="B80" s="386"/>
      <c r="G80" s="1306"/>
      <c r="H80" s="1306"/>
      <c r="I80" s="1311"/>
      <c r="J80" s="1311"/>
      <c r="K80" s="1312"/>
      <c r="L80" s="1312"/>
      <c r="M80" s="1312"/>
      <c r="N80" s="1312"/>
      <c r="AN80" s="1309"/>
      <c r="AO80" s="1309"/>
      <c r="AP80" s="1309"/>
      <c r="AQ80" s="1309"/>
      <c r="AR80" s="1309"/>
      <c r="AS80" s="1309"/>
      <c r="AT80" s="1309"/>
      <c r="AU80" s="1309"/>
      <c r="AV80" s="1309"/>
      <c r="AW80" s="1309"/>
      <c r="AX80" s="1309"/>
      <c r="AY80" s="1309"/>
      <c r="AZ80" s="1309"/>
      <c r="BA80" s="1309"/>
      <c r="BB80" s="1310"/>
      <c r="BC80" s="1310"/>
      <c r="BD80" s="1310"/>
      <c r="BE80" s="1310"/>
      <c r="BF80" s="1310"/>
      <c r="BG80" s="1310"/>
      <c r="BH80" s="1310"/>
      <c r="BI80" s="1310"/>
      <c r="BJ80" s="1310"/>
      <c r="BK80" s="1310"/>
      <c r="BL80" s="1310"/>
      <c r="BM80" s="1310"/>
      <c r="BN80" s="1310"/>
      <c r="BO80" s="1310"/>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m+v/jMZAfy6exRZvpXGy++WdAEQro1NzFOE8YiAxUG47dqhiAZqijhGYIRk4LVExj8wQ+6QrZyD2xdEhLHYMg==" saltValue="GlwLr9O6NfSxyKKe7G8v+A=="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8" scale="72" orientation="landscape" cellComments="asDisplayed"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aZPhtIuKQg4qHPs09v1qHYNnl5o4oGo/jEo4dz6l6Gfe0bUrEal8uSvtUWPP1gdzGKgjZro2qDIbVk2yAyN5w==" saltValue="ZNa4gZTR3rHFJtW7zyStJg=="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f7XkeOtGBzL1eZe/voIXAEUm0H2CAgqcR5gULWiZhq7BrviiPoXOjgIPSMYDJfk5HzmAlWnDXibqxeACSet2w==" saltValue="kPqcRv19wLIKnrdkOIG6fg==" spinCount="100000" sheet="1" objects="1" scenarios="1"/>
  <dataConsolidate/>
  <phoneticPr fontId="2"/>
  <printOptions horizontalCentered="1"/>
  <pageMargins left="0" right="0" top="0.39370078740157483" bottom="0.39370078740157483" header="0.19685039370078741" footer="0.19685039370078741"/>
  <pageSetup paperSize="8" scale="51" orientation="landscape" cellComments="asDisplayed"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552</v>
      </c>
      <c r="G2" s="156"/>
      <c r="H2" s="157"/>
    </row>
    <row r="3" spans="1:8">
      <c r="A3" s="153" t="s">
        <v>545</v>
      </c>
      <c r="B3" s="158"/>
      <c r="C3" s="159"/>
      <c r="D3" s="160">
        <v>88079</v>
      </c>
      <c r="E3" s="161"/>
      <c r="F3" s="162">
        <v>66255</v>
      </c>
      <c r="G3" s="163"/>
      <c r="H3" s="164"/>
    </row>
    <row r="4" spans="1:8">
      <c r="A4" s="165"/>
      <c r="B4" s="166"/>
      <c r="C4" s="167"/>
      <c r="D4" s="168">
        <v>34876</v>
      </c>
      <c r="E4" s="169"/>
      <c r="F4" s="170">
        <v>31822</v>
      </c>
      <c r="G4" s="171"/>
      <c r="H4" s="172"/>
    </row>
    <row r="5" spans="1:8">
      <c r="A5" s="153" t="s">
        <v>547</v>
      </c>
      <c r="B5" s="158"/>
      <c r="C5" s="159"/>
      <c r="D5" s="160">
        <v>68869</v>
      </c>
      <c r="E5" s="161"/>
      <c r="F5" s="162">
        <v>92247</v>
      </c>
      <c r="G5" s="163"/>
      <c r="H5" s="164"/>
    </row>
    <row r="6" spans="1:8">
      <c r="A6" s="165"/>
      <c r="B6" s="166"/>
      <c r="C6" s="167"/>
      <c r="D6" s="168">
        <v>27279</v>
      </c>
      <c r="E6" s="169"/>
      <c r="F6" s="170">
        <v>37204</v>
      </c>
      <c r="G6" s="171"/>
      <c r="H6" s="172"/>
    </row>
    <row r="7" spans="1:8">
      <c r="A7" s="153" t="s">
        <v>548</v>
      </c>
      <c r="B7" s="158"/>
      <c r="C7" s="159"/>
      <c r="D7" s="160">
        <v>46950</v>
      </c>
      <c r="E7" s="161"/>
      <c r="F7" s="162">
        <v>67319</v>
      </c>
      <c r="G7" s="163"/>
      <c r="H7" s="164"/>
    </row>
    <row r="8" spans="1:8">
      <c r="A8" s="165"/>
      <c r="B8" s="166"/>
      <c r="C8" s="167"/>
      <c r="D8" s="168">
        <v>23820</v>
      </c>
      <c r="E8" s="169"/>
      <c r="F8" s="170">
        <v>38101</v>
      </c>
      <c r="G8" s="171"/>
      <c r="H8" s="172"/>
    </row>
    <row r="9" spans="1:8">
      <c r="A9" s="153" t="s">
        <v>549</v>
      </c>
      <c r="B9" s="158"/>
      <c r="C9" s="159"/>
      <c r="D9" s="160">
        <v>55206</v>
      </c>
      <c r="E9" s="161"/>
      <c r="F9" s="162">
        <v>70615</v>
      </c>
      <c r="G9" s="163"/>
      <c r="H9" s="164"/>
    </row>
    <row r="10" spans="1:8">
      <c r="A10" s="165"/>
      <c r="B10" s="166"/>
      <c r="C10" s="167"/>
      <c r="D10" s="168">
        <v>22308</v>
      </c>
      <c r="E10" s="169"/>
      <c r="F10" s="170">
        <v>37382</v>
      </c>
      <c r="G10" s="171"/>
      <c r="H10" s="172"/>
    </row>
    <row r="11" spans="1:8">
      <c r="A11" s="153" t="s">
        <v>550</v>
      </c>
      <c r="B11" s="158"/>
      <c r="C11" s="159"/>
      <c r="D11" s="160">
        <v>56330</v>
      </c>
      <c r="E11" s="161"/>
      <c r="F11" s="162">
        <v>69185</v>
      </c>
      <c r="G11" s="163"/>
      <c r="H11" s="164"/>
    </row>
    <row r="12" spans="1:8">
      <c r="A12" s="165"/>
      <c r="B12" s="166"/>
      <c r="C12" s="173"/>
      <c r="D12" s="168">
        <v>34556</v>
      </c>
      <c r="E12" s="169"/>
      <c r="F12" s="170">
        <v>38519</v>
      </c>
      <c r="G12" s="171"/>
      <c r="H12" s="172"/>
    </row>
    <row r="13" spans="1:8">
      <c r="A13" s="153"/>
      <c r="B13" s="158"/>
      <c r="C13" s="174"/>
      <c r="D13" s="175">
        <v>63087</v>
      </c>
      <c r="E13" s="176"/>
      <c r="F13" s="177">
        <v>73124</v>
      </c>
      <c r="G13" s="178"/>
      <c r="H13" s="164"/>
    </row>
    <row r="14" spans="1:8">
      <c r="A14" s="165"/>
      <c r="B14" s="166"/>
      <c r="C14" s="167"/>
      <c r="D14" s="168">
        <v>28568</v>
      </c>
      <c r="E14" s="169"/>
      <c r="F14" s="170">
        <v>36606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3.49</v>
      </c>
      <c r="C19" s="179">
        <f>ROUND(VALUE(SUBSTITUTE(実質収支比率等に係る経年分析!G$48,"▲","-")),2)</f>
        <v>5.34</v>
      </c>
      <c r="D19" s="179">
        <f>ROUND(VALUE(SUBSTITUTE(実質収支比率等に係る経年分析!H$48,"▲","-")),2)</f>
        <v>3.68</v>
      </c>
      <c r="E19" s="179">
        <f>ROUND(VALUE(SUBSTITUTE(実質収支比率等に係る経年分析!I$48,"▲","-")),2)</f>
        <v>3.76</v>
      </c>
      <c r="F19" s="179">
        <f>ROUND(VALUE(SUBSTITUTE(実質収支比率等に係る経年分析!J$48,"▲","-")),2)</f>
        <v>4.4800000000000004</v>
      </c>
    </row>
    <row r="20" spans="1:11">
      <c r="A20" s="179" t="s">
        <v>55</v>
      </c>
      <c r="B20" s="179">
        <f>ROUND(VALUE(SUBSTITUTE(実質収支比率等に係る経年分析!F$47,"▲","-")),2)</f>
        <v>9.5500000000000007</v>
      </c>
      <c r="C20" s="179">
        <f>ROUND(VALUE(SUBSTITUTE(実質収支比率等に係る経年分析!G$47,"▲","-")),2)</f>
        <v>10.64</v>
      </c>
      <c r="D20" s="179">
        <f>ROUND(VALUE(SUBSTITUTE(実質収支比率等に係る経年分析!H$47,"▲","-")),2)</f>
        <v>11.65</v>
      </c>
      <c r="E20" s="179">
        <f>ROUND(VALUE(SUBSTITUTE(実質収支比率等に係る経年分析!I$47,"▲","-")),2)</f>
        <v>9.9</v>
      </c>
      <c r="F20" s="179">
        <f>ROUND(VALUE(SUBSTITUTE(実質収支比率等に係る経年分析!J$47,"▲","-")),2)</f>
        <v>10.97</v>
      </c>
    </row>
    <row r="21" spans="1:11">
      <c r="A21" s="179" t="s">
        <v>56</v>
      </c>
      <c r="B21" s="179">
        <f>IF(ISNUMBER(VALUE(SUBSTITUTE(実質収支比率等に係る経年分析!F$49,"▲","-"))),ROUND(VALUE(SUBSTITUTE(実質収支比率等に係る経年分析!F$49,"▲","-")),2),NA())</f>
        <v>1.73</v>
      </c>
      <c r="C21" s="179">
        <f>IF(ISNUMBER(VALUE(SUBSTITUTE(実質収支比率等に係る経年分析!G$49,"▲","-"))),ROUND(VALUE(SUBSTITUTE(実質収支比率等に係る経年分析!G$49,"▲","-")),2),NA())</f>
        <v>2.79</v>
      </c>
      <c r="D21" s="179">
        <f>IF(ISNUMBER(VALUE(SUBSTITUTE(実質収支比率等に係る経年分析!H$49,"▲","-"))),ROUND(VALUE(SUBSTITUTE(実質収支比率等に係る経年分析!H$49,"▲","-")),2),NA())</f>
        <v>-0.72</v>
      </c>
      <c r="E21" s="179">
        <f>IF(ISNUMBER(VALUE(SUBSTITUTE(実質収支比率等に係る経年分析!I$49,"▲","-"))),ROUND(VALUE(SUBSTITUTE(実質収支比率等に係る経年分析!I$49,"▲","-")),2),NA())</f>
        <v>-1.46</v>
      </c>
      <c r="F21" s="179">
        <f>IF(ISNUMBER(VALUE(SUBSTITUTE(実質収支比率等に係る経年分析!J$49,"▲","-"))),ROUND(VALUE(SUBSTITUTE(実質収支比率等に係る経年分析!J$49,"▲","-")),2),NA())</f>
        <v>1.53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0.97</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奨学資金特別会計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c r="A30" s="180" t="str">
        <f>IF(連結実質赤字比率に係る赤字・黒字の構成分析!C$40="",NA(),連結実質赤字比率に係る赤字・黒字の構成分析!C$40)</f>
        <v>大仙市太陽光発電事業特別会計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c r="A31" s="180" t="str">
        <f>IF(連結実質赤字比率に係る赤字・黒字の構成分析!C$39="",NA(),連結実質赤字比率に係る赤字・黒字の構成分析!C$39)</f>
        <v>大仙市簡易水道事業会計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0.68</v>
      </c>
    </row>
    <row r="32" spans="1:11">
      <c r="A32" s="180" t="str">
        <f>IF(連結実質赤字比率に係る赤字・黒字の構成分析!C$38="",NA(),連結実質赤字比率に係る赤字・黒字の構成分析!C$38)</f>
        <v>市立大曲病院事業会計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0.81</v>
      </c>
    </row>
    <row r="33" spans="1:16">
      <c r="A33" s="180" t="str">
        <f>IF(連結実質赤字比率に係る赤字・黒字の構成分析!C$37="",NA(),連結実質赤字比率に係る赤字・黒字の構成分析!C$37)</f>
        <v>大仙市下水道事業会計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0.86</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4.4400000000000004</v>
      </c>
    </row>
    <row r="36" spans="1:16">
      <c r="A36" s="180" t="str">
        <f>IF(連結実質赤字比率に係る赤字・黒字の構成分析!C$34="",NA(),連結実質赤字比率に係る赤字・黒字の構成分析!C$34)</f>
        <v>大仙市上水道事業会計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5.0199999999999996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6.45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6.41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5.66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5864</v>
      </c>
      <c r="E42" s="181"/>
      <c r="F42" s="181"/>
      <c r="G42" s="181">
        <f>'実質公債費比率（分子）の構造'!L$52</f>
        <v>5808</v>
      </c>
      <c r="H42" s="181"/>
      <c r="I42" s="181"/>
      <c r="J42" s="181">
        <f>'実質公債費比率（分子）の構造'!M$52</f>
        <v>5671</v>
      </c>
      <c r="K42" s="181"/>
      <c r="L42" s="181"/>
      <c r="M42" s="181">
        <f>'実質公債費比率（分子）の構造'!N$52</f>
        <v>5536</v>
      </c>
      <c r="N42" s="181"/>
      <c r="O42" s="181"/>
      <c r="P42" s="181">
        <f>'実質公債費比率（分子）の構造'!O$52</f>
        <v>5493</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c r="A44" s="181" t="s">
        <v>65</v>
      </c>
      <c r="B44" s="181">
        <f>'実質公債費比率（分子）の構造'!K$50</f>
        <v>80</v>
      </c>
      <c r="C44" s="181"/>
      <c r="D44" s="181"/>
      <c r="E44" s="181">
        <f>'実質公債費比率（分子）の構造'!L$50</f>
        <v>78</v>
      </c>
      <c r="F44" s="181"/>
      <c r="G44" s="181"/>
      <c r="H44" s="181">
        <f>'実質公債費比率（分子）の構造'!M$50</f>
        <v>71</v>
      </c>
      <c r="I44" s="181"/>
      <c r="J44" s="181"/>
      <c r="K44" s="181">
        <f>'実質公債費比率（分子）の構造'!N$50</f>
        <v>62</v>
      </c>
      <c r="L44" s="181"/>
      <c r="M44" s="181"/>
      <c r="N44" s="181">
        <f>'実質公債費比率（分子）の構造'!O$50</f>
        <v>49</v>
      </c>
      <c r="O44" s="181"/>
      <c r="P44" s="181"/>
    </row>
    <row r="45" spans="1:16">
      <c r="A45" s="181" t="s">
        <v>66</v>
      </c>
      <c r="B45" s="181">
        <f>'実質公債費比率（分子）の構造'!K$49</f>
        <v>1036</v>
      </c>
      <c r="C45" s="181"/>
      <c r="D45" s="181"/>
      <c r="E45" s="181">
        <f>'実質公債費比率（分子）の構造'!L$49</f>
        <v>1031</v>
      </c>
      <c r="F45" s="181"/>
      <c r="G45" s="181"/>
      <c r="H45" s="181">
        <f>'実質公債費比率（分子）の構造'!M$49</f>
        <v>665</v>
      </c>
      <c r="I45" s="181"/>
      <c r="J45" s="181"/>
      <c r="K45" s="181">
        <f>'実質公債費比率（分子）の構造'!N$49</f>
        <v>192</v>
      </c>
      <c r="L45" s="181"/>
      <c r="M45" s="181"/>
      <c r="N45" s="181">
        <f>'実質公債費比率（分子）の構造'!O$49</f>
        <v>178</v>
      </c>
      <c r="O45" s="181"/>
      <c r="P45" s="181"/>
    </row>
    <row r="46" spans="1:16">
      <c r="A46" s="181" t="s">
        <v>67</v>
      </c>
      <c r="B46" s="181">
        <f>'実質公債費比率（分子）の構造'!K$48</f>
        <v>2276</v>
      </c>
      <c r="C46" s="181"/>
      <c r="D46" s="181"/>
      <c r="E46" s="181">
        <f>'実質公債費比率（分子）の構造'!L$48</f>
        <v>2308</v>
      </c>
      <c r="F46" s="181"/>
      <c r="G46" s="181"/>
      <c r="H46" s="181">
        <f>'実質公債費比率（分子）の構造'!M$48</f>
        <v>2299</v>
      </c>
      <c r="I46" s="181"/>
      <c r="J46" s="181"/>
      <c r="K46" s="181">
        <f>'実質公債費比率（分子）の構造'!N$48</f>
        <v>2485</v>
      </c>
      <c r="L46" s="181"/>
      <c r="M46" s="181"/>
      <c r="N46" s="181">
        <f>'実質公債費比率（分子）の構造'!O$48</f>
        <v>2208</v>
      </c>
      <c r="O46" s="181"/>
      <c r="P46" s="181"/>
    </row>
    <row r="47" spans="1:16">
      <c r="A47" s="181" t="s">
        <v>68</v>
      </c>
      <c r="B47" s="181">
        <f>'実質公債費比率（分子）の構造'!K$47</f>
        <v>17</v>
      </c>
      <c r="C47" s="181"/>
      <c r="D47" s="181"/>
      <c r="E47" s="181">
        <f>'実質公債費比率（分子）の構造'!L$47</f>
        <v>17</v>
      </c>
      <c r="F47" s="181"/>
      <c r="G47" s="181"/>
      <c r="H47" s="181">
        <f>'実質公債費比率（分子）の構造'!M$47</f>
        <v>17</v>
      </c>
      <c r="I47" s="181"/>
      <c r="J47" s="181"/>
      <c r="K47" s="181">
        <f>'実質公債費比率（分子）の構造'!N$47</f>
        <v>17</v>
      </c>
      <c r="L47" s="181"/>
      <c r="M47" s="181"/>
      <c r="N47" s="181">
        <f>'実質公債費比率（分子）の構造'!O$47</f>
        <v>17</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6151</v>
      </c>
      <c r="C49" s="181"/>
      <c r="D49" s="181"/>
      <c r="E49" s="181">
        <f>'実質公債費比率（分子）の構造'!L$45</f>
        <v>5920</v>
      </c>
      <c r="F49" s="181"/>
      <c r="G49" s="181"/>
      <c r="H49" s="181">
        <f>'実質公債費比率（分子）の構造'!M$45</f>
        <v>5807</v>
      </c>
      <c r="I49" s="181"/>
      <c r="J49" s="181"/>
      <c r="K49" s="181">
        <f>'実質公債費比率（分子）の構造'!N$45</f>
        <v>5719</v>
      </c>
      <c r="L49" s="181"/>
      <c r="M49" s="181"/>
      <c r="N49" s="181">
        <f>'実質公債費比率（分子）の構造'!O$45</f>
        <v>5554</v>
      </c>
      <c r="O49" s="181"/>
      <c r="P49" s="181"/>
    </row>
    <row r="50" spans="1:16">
      <c r="A50" s="181" t="s">
        <v>71</v>
      </c>
      <c r="B50" s="181" t="e">
        <f>NA()</f>
        <v>#N/A</v>
      </c>
      <c r="C50" s="181">
        <f>IF(ISNUMBER('実質公債費比率（分子）の構造'!K$53),'実質公債費比率（分子）の構造'!K$53,NA())</f>
        <v>3696</v>
      </c>
      <c r="D50" s="181" t="e">
        <f>NA()</f>
        <v>#N/A</v>
      </c>
      <c r="E50" s="181" t="e">
        <f>NA()</f>
        <v>#N/A</v>
      </c>
      <c r="F50" s="181">
        <f>IF(ISNUMBER('実質公債費比率（分子）の構造'!L$53),'実質公債費比率（分子）の構造'!L$53,NA())</f>
        <v>3546</v>
      </c>
      <c r="G50" s="181" t="e">
        <f>NA()</f>
        <v>#N/A</v>
      </c>
      <c r="H50" s="181" t="e">
        <f>NA()</f>
        <v>#N/A</v>
      </c>
      <c r="I50" s="181">
        <f>IF(ISNUMBER('実質公債費比率（分子）の構造'!M$53),'実質公債費比率（分子）の構造'!M$53,NA())</f>
        <v>3188</v>
      </c>
      <c r="J50" s="181" t="e">
        <f>NA()</f>
        <v>#N/A</v>
      </c>
      <c r="K50" s="181" t="e">
        <f>NA()</f>
        <v>#N/A</v>
      </c>
      <c r="L50" s="181">
        <f>IF(ISNUMBER('実質公債費比率（分子）の構造'!N$53),'実質公債費比率（分子）の構造'!N$53,NA())</f>
        <v>2939</v>
      </c>
      <c r="M50" s="181" t="e">
        <f>NA()</f>
        <v>#N/A</v>
      </c>
      <c r="N50" s="181" t="e">
        <f>NA()</f>
        <v>#N/A</v>
      </c>
      <c r="O50" s="181">
        <f>IF(ISNUMBER('実質公債費比率（分子）の構造'!O$53),'実質公債費比率（分子）の構造'!O$53,NA())</f>
        <v>2513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61569</v>
      </c>
      <c r="E56" s="180"/>
      <c r="F56" s="180"/>
      <c r="G56" s="180">
        <f>'将来負担比率（分子）の構造'!J$52</f>
        <v>60128</v>
      </c>
      <c r="H56" s="180"/>
      <c r="I56" s="180"/>
      <c r="J56" s="180">
        <f>'将来負担比率（分子）の構造'!K$52</f>
        <v>58446</v>
      </c>
      <c r="K56" s="180"/>
      <c r="L56" s="180"/>
      <c r="M56" s="180">
        <f>'将来負担比率（分子）の構造'!L$52</f>
        <v>56806</v>
      </c>
      <c r="N56" s="180"/>
      <c r="O56" s="180"/>
      <c r="P56" s="180">
        <f>'将来負担比率（分子）の構造'!M$52</f>
        <v>56507</v>
      </c>
    </row>
    <row r="57" spans="1:16">
      <c r="A57" s="180" t="s">
        <v>42</v>
      </c>
      <c r="B57" s="180"/>
      <c r="C57" s="180"/>
      <c r="D57" s="180">
        <f>'将来負担比率（分子）の構造'!I$51</f>
        <v>863</v>
      </c>
      <c r="E57" s="180"/>
      <c r="F57" s="180"/>
      <c r="G57" s="180">
        <f>'将来負担比率（分子）の構造'!J$51</f>
        <v>940</v>
      </c>
      <c r="H57" s="180"/>
      <c r="I57" s="180"/>
      <c r="J57" s="180">
        <f>'将来負担比率（分子）の構造'!K$51</f>
        <v>940</v>
      </c>
      <c r="K57" s="180"/>
      <c r="L57" s="180"/>
      <c r="M57" s="180">
        <f>'将来負担比率（分子）の構造'!L$51</f>
        <v>995</v>
      </c>
      <c r="N57" s="180"/>
      <c r="O57" s="180"/>
      <c r="P57" s="180">
        <f>'将来負担比率（分子）の構造'!M$51</f>
        <v>998</v>
      </c>
    </row>
    <row r="58" spans="1:16">
      <c r="A58" s="180" t="s">
        <v>41</v>
      </c>
      <c r="B58" s="180"/>
      <c r="C58" s="180"/>
      <c r="D58" s="180">
        <f>'将来負担比率（分子）の構造'!I$50</f>
        <v>4070</v>
      </c>
      <c r="E58" s="180"/>
      <c r="F58" s="180"/>
      <c r="G58" s="180">
        <f>'将来負担比率（分子）の構造'!J$50</f>
        <v>4700</v>
      </c>
      <c r="H58" s="180"/>
      <c r="I58" s="180"/>
      <c r="J58" s="180">
        <f>'将来負担比率（分子）の構造'!K$50</f>
        <v>4951</v>
      </c>
      <c r="K58" s="180"/>
      <c r="L58" s="180"/>
      <c r="M58" s="180">
        <f>'将来負担比率（分子）の構造'!L$50</f>
        <v>4354</v>
      </c>
      <c r="N58" s="180"/>
      <c r="O58" s="180"/>
      <c r="P58" s="180">
        <f>'将来負担比率（分子）の構造'!M$50</f>
        <v>4782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v>
      </c>
      <c r="C61" s="180"/>
      <c r="D61" s="180"/>
      <c r="E61" s="180">
        <f>'将来負担比率（分子）の構造'!J$46</f>
        <v>0</v>
      </c>
      <c r="F61" s="180"/>
      <c r="G61" s="180"/>
      <c r="H61" s="180">
        <f>'将来負担比率（分子）の構造'!K$46</f>
        <v>0</v>
      </c>
      <c r="I61" s="180"/>
      <c r="J61" s="180"/>
      <c r="K61" s="180">
        <f>'将来負担比率（分子）の構造'!L$46</f>
        <v>0</v>
      </c>
      <c r="L61" s="180"/>
      <c r="M61" s="180"/>
      <c r="N61" s="180">
        <f>'将来負担比率（分子）の構造'!M$46</f>
        <v>0</v>
      </c>
      <c r="O61" s="180"/>
      <c r="P61" s="180"/>
    </row>
    <row r="62" spans="1:16">
      <c r="A62" s="180" t="s">
        <v>35</v>
      </c>
      <c r="B62" s="180">
        <f>'将来負担比率（分子）の構造'!I$45</f>
        <v>6968</v>
      </c>
      <c r="C62" s="180"/>
      <c r="D62" s="180"/>
      <c r="E62" s="180">
        <f>'将来負担比率（分子）の構造'!J$45</f>
        <v>6330</v>
      </c>
      <c r="F62" s="180"/>
      <c r="G62" s="180"/>
      <c r="H62" s="180">
        <f>'将来負担比率（分子）の構造'!K$45</f>
        <v>5695</v>
      </c>
      <c r="I62" s="180"/>
      <c r="J62" s="180"/>
      <c r="K62" s="180">
        <f>'将来負担比率（分子）の構造'!L$45</f>
        <v>5845</v>
      </c>
      <c r="L62" s="180"/>
      <c r="M62" s="180"/>
      <c r="N62" s="180">
        <f>'将来負担比率（分子）の構造'!M$45</f>
        <v>5559</v>
      </c>
      <c r="O62" s="180"/>
      <c r="P62" s="180"/>
    </row>
    <row r="63" spans="1:16">
      <c r="A63" s="180" t="s">
        <v>34</v>
      </c>
      <c r="B63" s="180">
        <f>'将来負担比率（分子）の構造'!I$44</f>
        <v>2856</v>
      </c>
      <c r="C63" s="180"/>
      <c r="D63" s="180"/>
      <c r="E63" s="180">
        <f>'将来負担比率（分子）の構造'!J$44</f>
        <v>1799</v>
      </c>
      <c r="F63" s="180"/>
      <c r="G63" s="180"/>
      <c r="H63" s="180">
        <f>'将来負担比率（分子）の構造'!K$44</f>
        <v>1103</v>
      </c>
      <c r="I63" s="180"/>
      <c r="J63" s="180"/>
      <c r="K63" s="180">
        <f>'将来負担比率（分子）の構造'!L$44</f>
        <v>884</v>
      </c>
      <c r="L63" s="180"/>
      <c r="M63" s="180"/>
      <c r="N63" s="180">
        <f>'将来負担比率（分子）の構造'!M$44</f>
        <v>684</v>
      </c>
      <c r="O63" s="180"/>
      <c r="P63" s="180"/>
    </row>
    <row r="64" spans="1:16">
      <c r="A64" s="180" t="s">
        <v>33</v>
      </c>
      <c r="B64" s="180">
        <f>'将来負担比率（分子）の構造'!I$43</f>
        <v>34056</v>
      </c>
      <c r="C64" s="180"/>
      <c r="D64" s="180"/>
      <c r="E64" s="180">
        <f>'将来負担比率（分子）の構造'!J$43</f>
        <v>32802</v>
      </c>
      <c r="F64" s="180"/>
      <c r="G64" s="180"/>
      <c r="H64" s="180">
        <f>'将来負担比率（分子）の構造'!K$43</f>
        <v>32119</v>
      </c>
      <c r="I64" s="180"/>
      <c r="J64" s="180"/>
      <c r="K64" s="180">
        <f>'将来負担比率（分子）の構造'!L$43</f>
        <v>31494</v>
      </c>
      <c r="L64" s="180"/>
      <c r="M64" s="180"/>
      <c r="N64" s="180">
        <f>'将来負担比率（分子）の構造'!M$43</f>
        <v>30045</v>
      </c>
      <c r="O64" s="180"/>
      <c r="P64" s="180"/>
    </row>
    <row r="65" spans="1:16">
      <c r="A65" s="180" t="s">
        <v>32</v>
      </c>
      <c r="B65" s="180">
        <f>'将来負担比率（分子）の構造'!I$42</f>
        <v>181</v>
      </c>
      <c r="C65" s="180"/>
      <c r="D65" s="180"/>
      <c r="E65" s="180">
        <f>'将来負担比率（分子）の構造'!J$42</f>
        <v>134</v>
      </c>
      <c r="F65" s="180"/>
      <c r="G65" s="180"/>
      <c r="H65" s="180">
        <f>'将来負担比率（分子）の構造'!K$42</f>
        <v>88</v>
      </c>
      <c r="I65" s="180"/>
      <c r="J65" s="180"/>
      <c r="K65" s="180">
        <f>'将来負担比率（分子）の構造'!L$42</f>
        <v>43</v>
      </c>
      <c r="L65" s="180"/>
      <c r="M65" s="180"/>
      <c r="N65" s="180">
        <f>'将来負担比率（分子）の構造'!M$42</f>
        <v>4</v>
      </c>
      <c r="O65" s="180"/>
      <c r="P65" s="180"/>
    </row>
    <row r="66" spans="1:16">
      <c r="A66" s="180" t="s">
        <v>31</v>
      </c>
      <c r="B66" s="180">
        <f>'将来負担比率（分子）の構造'!I$41</f>
        <v>59488</v>
      </c>
      <c r="C66" s="180"/>
      <c r="D66" s="180"/>
      <c r="E66" s="180">
        <f>'将来負担比率（分子）の構造'!J$41</f>
        <v>58835</v>
      </c>
      <c r="F66" s="180"/>
      <c r="G66" s="180"/>
      <c r="H66" s="180">
        <f>'将来負担比率（分子）の構造'!K$41</f>
        <v>56485</v>
      </c>
      <c r="I66" s="180"/>
      <c r="J66" s="180"/>
      <c r="K66" s="180">
        <f>'将来負担比率（分子）の構造'!L$41</f>
        <v>55560</v>
      </c>
      <c r="L66" s="180"/>
      <c r="M66" s="180"/>
      <c r="N66" s="180">
        <f>'将来負担比率（分子）の構造'!M$41</f>
        <v>55463</v>
      </c>
      <c r="O66" s="180"/>
      <c r="P66" s="180"/>
    </row>
    <row r="67" spans="1:16">
      <c r="A67" s="180" t="s">
        <v>75</v>
      </c>
      <c r="B67" s="180" t="e">
        <f>NA()</f>
        <v>#N/A</v>
      </c>
      <c r="C67" s="180">
        <f>IF(ISNUMBER('将来負担比率（分子）の構造'!I$53), IF('将来負担比率（分子）の構造'!I$53 &lt; 0, 0, '将来負担比率（分子）の構造'!I$53), NA())</f>
        <v>37049</v>
      </c>
      <c r="D67" s="180" t="e">
        <f>NA()</f>
        <v>#N/A</v>
      </c>
      <c r="E67" s="180" t="e">
        <f>NA()</f>
        <v>#N/A</v>
      </c>
      <c r="F67" s="180">
        <f>IF(ISNUMBER('将来負担比率（分子）の構造'!J$53), IF('将来負担比率（分子）の構造'!J$53 &lt; 0, 0, '将来負担比率（分子）の構造'!J$53), NA())</f>
        <v>34134</v>
      </c>
      <c r="G67" s="180" t="e">
        <f>NA()</f>
        <v>#N/A</v>
      </c>
      <c r="H67" s="180" t="e">
        <f>NA()</f>
        <v>#N/A</v>
      </c>
      <c r="I67" s="180">
        <f>IF(ISNUMBER('将来負担比率（分子）の構造'!K$53), IF('将来負担比率（分子）の構造'!K$53 &lt; 0, 0, '将来負担比率（分子）の構造'!K$53), NA())</f>
        <v>31154</v>
      </c>
      <c r="J67" s="180" t="e">
        <f>NA()</f>
        <v>#N/A</v>
      </c>
      <c r="K67" s="180" t="e">
        <f>NA()</f>
        <v>#N/A</v>
      </c>
      <c r="L67" s="180">
        <f>IF(ISNUMBER('将来負担比率（分子）の構造'!L$53), IF('将来負担比率（分子）の構造'!L$53 &lt; 0, 0, '将来負担比率（分子）の構造'!L$53), NA())</f>
        <v>31669</v>
      </c>
      <c r="M67" s="180" t="e">
        <f>NA()</f>
        <v>#N/A</v>
      </c>
      <c r="N67" s="180" t="e">
        <f>NA()</f>
        <v>#N/A</v>
      </c>
      <c r="O67" s="180">
        <f>IF(ISNUMBER('将来負担比率（分子）の構造'!M$53), IF('将来負担比率（分子）の構造'!M$53 &lt; 0, 0, '将来負担比率（分子）の構造'!M$53), NA())</f>
        <v>29469</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3458</v>
      </c>
      <c r="C72" s="184">
        <f>基金残高に係る経年分析!G55</f>
        <v>2858</v>
      </c>
      <c r="D72" s="184">
        <f>基金残高に係る経年分析!H55</f>
        <v>3109</v>
      </c>
    </row>
    <row r="73" spans="1:16">
      <c r="A73" s="183" t="s">
        <v>78</v>
      </c>
      <c r="B73" s="184">
        <f>基金残高に係る経年分析!F56</f>
        <v>55</v>
      </c>
      <c r="C73" s="184">
        <f>基金残高に係る経年分析!G56</f>
        <v>55</v>
      </c>
      <c r="D73" s="184">
        <f>基金残高に係る経年分析!H56</f>
        <v>55</v>
      </c>
    </row>
    <row r="74" spans="1:16">
      <c r="A74" s="183" t="s">
        <v>79</v>
      </c>
      <c r="B74" s="184">
        <f>基金残高に係る経年分析!F57</f>
        <v>4614</v>
      </c>
      <c r="C74" s="184">
        <f>基金残高に係る経年分析!G57</f>
        <v>4404</v>
      </c>
      <c r="D74" s="184">
        <f>基金残高に係る経年分析!H57</f>
        <v>4402</v>
      </c>
    </row>
  </sheetData>
  <sheetProtection algorithmName="SHA-512" hashValue="kIRbfZ9Y+e+ym1HTptXYLg0ZM9tkssvJcQgw7JSA5x8mGEESX2Di0ys/DFNCEg3ovFLPL1+CcBI8Y+2xf6HGLA==" saltValue="DVk5gVUynX4ocdKk8TYv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228</v>
      </c>
      <c r="C5" s="761"/>
      <c r="D5" s="761"/>
      <c r="E5" s="761"/>
      <c r="F5" s="761"/>
      <c r="G5" s="761"/>
      <c r="H5" s="761"/>
      <c r="I5" s="761"/>
      <c r="J5" s="761"/>
      <c r="K5" s="761"/>
      <c r="L5" s="761"/>
      <c r="M5" s="761"/>
      <c r="N5" s="761"/>
      <c r="O5" s="761"/>
      <c r="P5" s="761"/>
      <c r="Q5" s="762"/>
      <c r="R5" s="726">
        <v>8088987</v>
      </c>
      <c r="S5" s="727"/>
      <c r="T5" s="727"/>
      <c r="U5" s="727"/>
      <c r="V5" s="727"/>
      <c r="W5" s="727"/>
      <c r="X5" s="727"/>
      <c r="Y5" s="773"/>
      <c r="Z5" s="791">
        <v>16.399999999999999</v>
      </c>
      <c r="AA5" s="791"/>
      <c r="AB5" s="791"/>
      <c r="AC5" s="791"/>
      <c r="AD5" s="792">
        <v>8088987</v>
      </c>
      <c r="AE5" s="792"/>
      <c r="AF5" s="792"/>
      <c r="AG5" s="792"/>
      <c r="AH5" s="792"/>
      <c r="AI5" s="792"/>
      <c r="AJ5" s="792"/>
      <c r="AK5" s="792"/>
      <c r="AL5" s="774">
        <v>29.5</v>
      </c>
      <c r="AM5" s="743"/>
      <c r="AN5" s="743"/>
      <c r="AO5" s="775"/>
      <c r="AP5" s="760" t="s">
        <v>229</v>
      </c>
      <c r="AQ5" s="761"/>
      <c r="AR5" s="761"/>
      <c r="AS5" s="761"/>
      <c r="AT5" s="761"/>
      <c r="AU5" s="761"/>
      <c r="AV5" s="761"/>
      <c r="AW5" s="761"/>
      <c r="AX5" s="761"/>
      <c r="AY5" s="761"/>
      <c r="AZ5" s="761"/>
      <c r="BA5" s="761"/>
      <c r="BB5" s="761"/>
      <c r="BC5" s="761"/>
      <c r="BD5" s="761"/>
      <c r="BE5" s="761"/>
      <c r="BF5" s="762"/>
      <c r="BG5" s="661">
        <v>8065817</v>
      </c>
      <c r="BH5" s="664"/>
      <c r="BI5" s="664"/>
      <c r="BJ5" s="664"/>
      <c r="BK5" s="664"/>
      <c r="BL5" s="664"/>
      <c r="BM5" s="664"/>
      <c r="BN5" s="665"/>
      <c r="BO5" s="723">
        <v>99.7</v>
      </c>
      <c r="BP5" s="723"/>
      <c r="BQ5" s="723"/>
      <c r="BR5" s="723"/>
      <c r="BS5" s="724">
        <v>118342</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c r="B6" s="658" t="s">
        <v>233</v>
      </c>
      <c r="C6" s="659"/>
      <c r="D6" s="659"/>
      <c r="E6" s="659"/>
      <c r="F6" s="659"/>
      <c r="G6" s="659"/>
      <c r="H6" s="659"/>
      <c r="I6" s="659"/>
      <c r="J6" s="659"/>
      <c r="K6" s="659"/>
      <c r="L6" s="659"/>
      <c r="M6" s="659"/>
      <c r="N6" s="659"/>
      <c r="O6" s="659"/>
      <c r="P6" s="659"/>
      <c r="Q6" s="660"/>
      <c r="R6" s="661">
        <v>785399</v>
      </c>
      <c r="S6" s="664"/>
      <c r="T6" s="664"/>
      <c r="U6" s="664"/>
      <c r="V6" s="664"/>
      <c r="W6" s="664"/>
      <c r="X6" s="664"/>
      <c r="Y6" s="665"/>
      <c r="Z6" s="723">
        <v>1.6</v>
      </c>
      <c r="AA6" s="723"/>
      <c r="AB6" s="723"/>
      <c r="AC6" s="723"/>
      <c r="AD6" s="724">
        <v>785399</v>
      </c>
      <c r="AE6" s="724"/>
      <c r="AF6" s="724"/>
      <c r="AG6" s="724"/>
      <c r="AH6" s="724"/>
      <c r="AI6" s="724"/>
      <c r="AJ6" s="724"/>
      <c r="AK6" s="724"/>
      <c r="AL6" s="666">
        <v>2.9</v>
      </c>
      <c r="AM6" s="667"/>
      <c r="AN6" s="667"/>
      <c r="AO6" s="725"/>
      <c r="AP6" s="658" t="s">
        <v>234</v>
      </c>
      <c r="AQ6" s="659"/>
      <c r="AR6" s="659"/>
      <c r="AS6" s="659"/>
      <c r="AT6" s="659"/>
      <c r="AU6" s="659"/>
      <c r="AV6" s="659"/>
      <c r="AW6" s="659"/>
      <c r="AX6" s="659"/>
      <c r="AY6" s="659"/>
      <c r="AZ6" s="659"/>
      <c r="BA6" s="659"/>
      <c r="BB6" s="659"/>
      <c r="BC6" s="659"/>
      <c r="BD6" s="659"/>
      <c r="BE6" s="659"/>
      <c r="BF6" s="660"/>
      <c r="BG6" s="661">
        <v>8065817</v>
      </c>
      <c r="BH6" s="664"/>
      <c r="BI6" s="664"/>
      <c r="BJ6" s="664"/>
      <c r="BK6" s="664"/>
      <c r="BL6" s="664"/>
      <c r="BM6" s="664"/>
      <c r="BN6" s="665"/>
      <c r="BO6" s="723">
        <v>99.7</v>
      </c>
      <c r="BP6" s="723"/>
      <c r="BQ6" s="723"/>
      <c r="BR6" s="723"/>
      <c r="BS6" s="724">
        <v>118342</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328820</v>
      </c>
      <c r="CS6" s="664"/>
      <c r="CT6" s="664"/>
      <c r="CU6" s="664"/>
      <c r="CV6" s="664"/>
      <c r="CW6" s="664"/>
      <c r="CX6" s="664"/>
      <c r="CY6" s="665"/>
      <c r="CZ6" s="774">
        <v>0.7</v>
      </c>
      <c r="DA6" s="743"/>
      <c r="DB6" s="743"/>
      <c r="DC6" s="777"/>
      <c r="DD6" s="669" t="s">
        <v>139</v>
      </c>
      <c r="DE6" s="664"/>
      <c r="DF6" s="664"/>
      <c r="DG6" s="664"/>
      <c r="DH6" s="664"/>
      <c r="DI6" s="664"/>
      <c r="DJ6" s="664"/>
      <c r="DK6" s="664"/>
      <c r="DL6" s="664"/>
      <c r="DM6" s="664"/>
      <c r="DN6" s="664"/>
      <c r="DO6" s="664"/>
      <c r="DP6" s="665"/>
      <c r="DQ6" s="669">
        <v>328820</v>
      </c>
      <c r="DR6" s="664"/>
      <c r="DS6" s="664"/>
      <c r="DT6" s="664"/>
      <c r="DU6" s="664"/>
      <c r="DV6" s="664"/>
      <c r="DW6" s="664"/>
      <c r="DX6" s="664"/>
      <c r="DY6" s="664"/>
      <c r="DZ6" s="664"/>
      <c r="EA6" s="664"/>
      <c r="EB6" s="664"/>
      <c r="EC6" s="704"/>
    </row>
    <row r="7" spans="2:143" ht="11.25" customHeight="1">
      <c r="B7" s="658" t="s">
        <v>236</v>
      </c>
      <c r="C7" s="659"/>
      <c r="D7" s="659"/>
      <c r="E7" s="659"/>
      <c r="F7" s="659"/>
      <c r="G7" s="659"/>
      <c r="H7" s="659"/>
      <c r="I7" s="659"/>
      <c r="J7" s="659"/>
      <c r="K7" s="659"/>
      <c r="L7" s="659"/>
      <c r="M7" s="659"/>
      <c r="N7" s="659"/>
      <c r="O7" s="659"/>
      <c r="P7" s="659"/>
      <c r="Q7" s="660"/>
      <c r="R7" s="661">
        <v>12037</v>
      </c>
      <c r="S7" s="664"/>
      <c r="T7" s="664"/>
      <c r="U7" s="664"/>
      <c r="V7" s="664"/>
      <c r="W7" s="664"/>
      <c r="X7" s="664"/>
      <c r="Y7" s="665"/>
      <c r="Z7" s="723">
        <v>0</v>
      </c>
      <c r="AA7" s="723"/>
      <c r="AB7" s="723"/>
      <c r="AC7" s="723"/>
      <c r="AD7" s="724">
        <v>12037</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3414197</v>
      </c>
      <c r="BH7" s="664"/>
      <c r="BI7" s="664"/>
      <c r="BJ7" s="664"/>
      <c r="BK7" s="664"/>
      <c r="BL7" s="664"/>
      <c r="BM7" s="664"/>
      <c r="BN7" s="665"/>
      <c r="BO7" s="723">
        <v>42.2</v>
      </c>
      <c r="BP7" s="723"/>
      <c r="BQ7" s="723"/>
      <c r="BR7" s="723"/>
      <c r="BS7" s="724">
        <v>118342</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4933314</v>
      </c>
      <c r="CS7" s="664"/>
      <c r="CT7" s="664"/>
      <c r="CU7" s="664"/>
      <c r="CV7" s="664"/>
      <c r="CW7" s="664"/>
      <c r="CX7" s="664"/>
      <c r="CY7" s="665"/>
      <c r="CZ7" s="723">
        <v>10.3</v>
      </c>
      <c r="DA7" s="723"/>
      <c r="DB7" s="723"/>
      <c r="DC7" s="723"/>
      <c r="DD7" s="669">
        <v>76004</v>
      </c>
      <c r="DE7" s="664"/>
      <c r="DF7" s="664"/>
      <c r="DG7" s="664"/>
      <c r="DH7" s="664"/>
      <c r="DI7" s="664"/>
      <c r="DJ7" s="664"/>
      <c r="DK7" s="664"/>
      <c r="DL7" s="664"/>
      <c r="DM7" s="664"/>
      <c r="DN7" s="664"/>
      <c r="DO7" s="664"/>
      <c r="DP7" s="665"/>
      <c r="DQ7" s="669">
        <v>4466005</v>
      </c>
      <c r="DR7" s="664"/>
      <c r="DS7" s="664"/>
      <c r="DT7" s="664"/>
      <c r="DU7" s="664"/>
      <c r="DV7" s="664"/>
      <c r="DW7" s="664"/>
      <c r="DX7" s="664"/>
      <c r="DY7" s="664"/>
      <c r="DZ7" s="664"/>
      <c r="EA7" s="664"/>
      <c r="EB7" s="664"/>
      <c r="EC7" s="704"/>
    </row>
    <row r="8" spans="2:143" ht="11.25" customHeight="1">
      <c r="B8" s="658" t="s">
        <v>239</v>
      </c>
      <c r="C8" s="659"/>
      <c r="D8" s="659"/>
      <c r="E8" s="659"/>
      <c r="F8" s="659"/>
      <c r="G8" s="659"/>
      <c r="H8" s="659"/>
      <c r="I8" s="659"/>
      <c r="J8" s="659"/>
      <c r="K8" s="659"/>
      <c r="L8" s="659"/>
      <c r="M8" s="659"/>
      <c r="N8" s="659"/>
      <c r="O8" s="659"/>
      <c r="P8" s="659"/>
      <c r="Q8" s="660"/>
      <c r="R8" s="661">
        <v>12851</v>
      </c>
      <c r="S8" s="664"/>
      <c r="T8" s="664"/>
      <c r="U8" s="664"/>
      <c r="V8" s="664"/>
      <c r="W8" s="664"/>
      <c r="X8" s="664"/>
      <c r="Y8" s="665"/>
      <c r="Z8" s="723">
        <v>0</v>
      </c>
      <c r="AA8" s="723"/>
      <c r="AB8" s="723"/>
      <c r="AC8" s="723"/>
      <c r="AD8" s="724">
        <v>12851</v>
      </c>
      <c r="AE8" s="724"/>
      <c r="AF8" s="724"/>
      <c r="AG8" s="724"/>
      <c r="AH8" s="724"/>
      <c r="AI8" s="724"/>
      <c r="AJ8" s="724"/>
      <c r="AK8" s="724"/>
      <c r="AL8" s="666">
        <v>0</v>
      </c>
      <c r="AM8" s="667"/>
      <c r="AN8" s="667"/>
      <c r="AO8" s="725"/>
      <c r="AP8" s="658" t="s">
        <v>240</v>
      </c>
      <c r="AQ8" s="659"/>
      <c r="AR8" s="659"/>
      <c r="AS8" s="659"/>
      <c r="AT8" s="659"/>
      <c r="AU8" s="659"/>
      <c r="AV8" s="659"/>
      <c r="AW8" s="659"/>
      <c r="AX8" s="659"/>
      <c r="AY8" s="659"/>
      <c r="AZ8" s="659"/>
      <c r="BA8" s="659"/>
      <c r="BB8" s="659"/>
      <c r="BC8" s="659"/>
      <c r="BD8" s="659"/>
      <c r="BE8" s="659"/>
      <c r="BF8" s="660"/>
      <c r="BG8" s="661">
        <v>133630</v>
      </c>
      <c r="BH8" s="664"/>
      <c r="BI8" s="664"/>
      <c r="BJ8" s="664"/>
      <c r="BK8" s="664"/>
      <c r="BL8" s="664"/>
      <c r="BM8" s="664"/>
      <c r="BN8" s="665"/>
      <c r="BO8" s="723">
        <v>1.7</v>
      </c>
      <c r="BP8" s="723"/>
      <c r="BQ8" s="723"/>
      <c r="BR8" s="723"/>
      <c r="BS8" s="669" t="s">
        <v>139</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14544220</v>
      </c>
      <c r="CS8" s="664"/>
      <c r="CT8" s="664"/>
      <c r="CU8" s="664"/>
      <c r="CV8" s="664"/>
      <c r="CW8" s="664"/>
      <c r="CX8" s="664"/>
      <c r="CY8" s="665"/>
      <c r="CZ8" s="723">
        <v>30.3</v>
      </c>
      <c r="DA8" s="723"/>
      <c r="DB8" s="723"/>
      <c r="DC8" s="723"/>
      <c r="DD8" s="669">
        <v>950878</v>
      </c>
      <c r="DE8" s="664"/>
      <c r="DF8" s="664"/>
      <c r="DG8" s="664"/>
      <c r="DH8" s="664"/>
      <c r="DI8" s="664"/>
      <c r="DJ8" s="664"/>
      <c r="DK8" s="664"/>
      <c r="DL8" s="664"/>
      <c r="DM8" s="664"/>
      <c r="DN8" s="664"/>
      <c r="DO8" s="664"/>
      <c r="DP8" s="665"/>
      <c r="DQ8" s="669">
        <v>6861096</v>
      </c>
      <c r="DR8" s="664"/>
      <c r="DS8" s="664"/>
      <c r="DT8" s="664"/>
      <c r="DU8" s="664"/>
      <c r="DV8" s="664"/>
      <c r="DW8" s="664"/>
      <c r="DX8" s="664"/>
      <c r="DY8" s="664"/>
      <c r="DZ8" s="664"/>
      <c r="EA8" s="664"/>
      <c r="EB8" s="664"/>
      <c r="EC8" s="704"/>
    </row>
    <row r="9" spans="2:143" ht="11.25" customHeight="1">
      <c r="B9" s="658" t="s">
        <v>242</v>
      </c>
      <c r="C9" s="659"/>
      <c r="D9" s="659"/>
      <c r="E9" s="659"/>
      <c r="F9" s="659"/>
      <c r="G9" s="659"/>
      <c r="H9" s="659"/>
      <c r="I9" s="659"/>
      <c r="J9" s="659"/>
      <c r="K9" s="659"/>
      <c r="L9" s="659"/>
      <c r="M9" s="659"/>
      <c r="N9" s="659"/>
      <c r="O9" s="659"/>
      <c r="P9" s="659"/>
      <c r="Q9" s="660"/>
      <c r="R9" s="661">
        <v>11551</v>
      </c>
      <c r="S9" s="664"/>
      <c r="T9" s="664"/>
      <c r="U9" s="664"/>
      <c r="V9" s="664"/>
      <c r="W9" s="664"/>
      <c r="X9" s="664"/>
      <c r="Y9" s="665"/>
      <c r="Z9" s="723">
        <v>0</v>
      </c>
      <c r="AA9" s="723"/>
      <c r="AB9" s="723"/>
      <c r="AC9" s="723"/>
      <c r="AD9" s="724">
        <v>11551</v>
      </c>
      <c r="AE9" s="724"/>
      <c r="AF9" s="724"/>
      <c r="AG9" s="724"/>
      <c r="AH9" s="724"/>
      <c r="AI9" s="724"/>
      <c r="AJ9" s="724"/>
      <c r="AK9" s="724"/>
      <c r="AL9" s="666">
        <v>0</v>
      </c>
      <c r="AM9" s="667"/>
      <c r="AN9" s="667"/>
      <c r="AO9" s="725"/>
      <c r="AP9" s="658" t="s">
        <v>243</v>
      </c>
      <c r="AQ9" s="659"/>
      <c r="AR9" s="659"/>
      <c r="AS9" s="659"/>
      <c r="AT9" s="659"/>
      <c r="AU9" s="659"/>
      <c r="AV9" s="659"/>
      <c r="AW9" s="659"/>
      <c r="AX9" s="659"/>
      <c r="AY9" s="659"/>
      <c r="AZ9" s="659"/>
      <c r="BA9" s="659"/>
      <c r="BB9" s="659"/>
      <c r="BC9" s="659"/>
      <c r="BD9" s="659"/>
      <c r="BE9" s="659"/>
      <c r="BF9" s="660"/>
      <c r="BG9" s="661">
        <v>2641303</v>
      </c>
      <c r="BH9" s="664"/>
      <c r="BI9" s="664"/>
      <c r="BJ9" s="664"/>
      <c r="BK9" s="664"/>
      <c r="BL9" s="664"/>
      <c r="BM9" s="664"/>
      <c r="BN9" s="665"/>
      <c r="BO9" s="723">
        <v>32.700000000000003</v>
      </c>
      <c r="BP9" s="723"/>
      <c r="BQ9" s="723"/>
      <c r="BR9" s="723"/>
      <c r="BS9" s="669" t="s">
        <v>139</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2941652</v>
      </c>
      <c r="CS9" s="664"/>
      <c r="CT9" s="664"/>
      <c r="CU9" s="664"/>
      <c r="CV9" s="664"/>
      <c r="CW9" s="664"/>
      <c r="CX9" s="664"/>
      <c r="CY9" s="665"/>
      <c r="CZ9" s="723">
        <v>6.1</v>
      </c>
      <c r="DA9" s="723"/>
      <c r="DB9" s="723"/>
      <c r="DC9" s="723"/>
      <c r="DD9" s="669">
        <v>192449</v>
      </c>
      <c r="DE9" s="664"/>
      <c r="DF9" s="664"/>
      <c r="DG9" s="664"/>
      <c r="DH9" s="664"/>
      <c r="DI9" s="664"/>
      <c r="DJ9" s="664"/>
      <c r="DK9" s="664"/>
      <c r="DL9" s="664"/>
      <c r="DM9" s="664"/>
      <c r="DN9" s="664"/>
      <c r="DO9" s="664"/>
      <c r="DP9" s="665"/>
      <c r="DQ9" s="669">
        <v>2634981</v>
      </c>
      <c r="DR9" s="664"/>
      <c r="DS9" s="664"/>
      <c r="DT9" s="664"/>
      <c r="DU9" s="664"/>
      <c r="DV9" s="664"/>
      <c r="DW9" s="664"/>
      <c r="DX9" s="664"/>
      <c r="DY9" s="664"/>
      <c r="DZ9" s="664"/>
      <c r="EA9" s="664"/>
      <c r="EB9" s="664"/>
      <c r="EC9" s="704"/>
    </row>
    <row r="10" spans="2:143" ht="11.25" customHeight="1">
      <c r="B10" s="658" t="s">
        <v>245</v>
      </c>
      <c r="C10" s="659"/>
      <c r="D10" s="659"/>
      <c r="E10" s="659"/>
      <c r="F10" s="659"/>
      <c r="G10" s="659"/>
      <c r="H10" s="659"/>
      <c r="I10" s="659"/>
      <c r="J10" s="659"/>
      <c r="K10" s="659"/>
      <c r="L10" s="659"/>
      <c r="M10" s="659"/>
      <c r="N10" s="659"/>
      <c r="O10" s="659"/>
      <c r="P10" s="659"/>
      <c r="Q10" s="660"/>
      <c r="R10" s="661" t="s">
        <v>246</v>
      </c>
      <c r="S10" s="664"/>
      <c r="T10" s="664"/>
      <c r="U10" s="664"/>
      <c r="V10" s="664"/>
      <c r="W10" s="664"/>
      <c r="X10" s="664"/>
      <c r="Y10" s="665"/>
      <c r="Z10" s="723" t="s">
        <v>139</v>
      </c>
      <c r="AA10" s="723"/>
      <c r="AB10" s="723"/>
      <c r="AC10" s="723"/>
      <c r="AD10" s="724" t="s">
        <v>176</v>
      </c>
      <c r="AE10" s="724"/>
      <c r="AF10" s="724"/>
      <c r="AG10" s="724"/>
      <c r="AH10" s="724"/>
      <c r="AI10" s="724"/>
      <c r="AJ10" s="724"/>
      <c r="AK10" s="724"/>
      <c r="AL10" s="666" t="s">
        <v>139</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250080</v>
      </c>
      <c r="BH10" s="664"/>
      <c r="BI10" s="664"/>
      <c r="BJ10" s="664"/>
      <c r="BK10" s="664"/>
      <c r="BL10" s="664"/>
      <c r="BM10" s="664"/>
      <c r="BN10" s="665"/>
      <c r="BO10" s="723">
        <v>3.1</v>
      </c>
      <c r="BP10" s="723"/>
      <c r="BQ10" s="723"/>
      <c r="BR10" s="723"/>
      <c r="BS10" s="669">
        <v>41620</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199953</v>
      </c>
      <c r="CS10" s="664"/>
      <c r="CT10" s="664"/>
      <c r="CU10" s="664"/>
      <c r="CV10" s="664"/>
      <c r="CW10" s="664"/>
      <c r="CX10" s="664"/>
      <c r="CY10" s="665"/>
      <c r="CZ10" s="723">
        <v>0.4</v>
      </c>
      <c r="DA10" s="723"/>
      <c r="DB10" s="723"/>
      <c r="DC10" s="723"/>
      <c r="DD10" s="669" t="s">
        <v>139</v>
      </c>
      <c r="DE10" s="664"/>
      <c r="DF10" s="664"/>
      <c r="DG10" s="664"/>
      <c r="DH10" s="664"/>
      <c r="DI10" s="664"/>
      <c r="DJ10" s="664"/>
      <c r="DK10" s="664"/>
      <c r="DL10" s="664"/>
      <c r="DM10" s="664"/>
      <c r="DN10" s="664"/>
      <c r="DO10" s="664"/>
      <c r="DP10" s="665"/>
      <c r="DQ10" s="669">
        <v>126680</v>
      </c>
      <c r="DR10" s="664"/>
      <c r="DS10" s="664"/>
      <c r="DT10" s="664"/>
      <c r="DU10" s="664"/>
      <c r="DV10" s="664"/>
      <c r="DW10" s="664"/>
      <c r="DX10" s="664"/>
      <c r="DY10" s="664"/>
      <c r="DZ10" s="664"/>
      <c r="EA10" s="664"/>
      <c r="EB10" s="664"/>
      <c r="EC10" s="704"/>
    </row>
    <row r="11" spans="2:143" ht="11.25" customHeight="1">
      <c r="B11" s="658" t="s">
        <v>249</v>
      </c>
      <c r="C11" s="659"/>
      <c r="D11" s="659"/>
      <c r="E11" s="659"/>
      <c r="F11" s="659"/>
      <c r="G11" s="659"/>
      <c r="H11" s="659"/>
      <c r="I11" s="659"/>
      <c r="J11" s="659"/>
      <c r="K11" s="659"/>
      <c r="L11" s="659"/>
      <c r="M11" s="659"/>
      <c r="N11" s="659"/>
      <c r="O11" s="659"/>
      <c r="P11" s="659"/>
      <c r="Q11" s="660"/>
      <c r="R11" s="661" t="s">
        <v>139</v>
      </c>
      <c r="S11" s="664"/>
      <c r="T11" s="664"/>
      <c r="U11" s="664"/>
      <c r="V11" s="664"/>
      <c r="W11" s="664"/>
      <c r="X11" s="664"/>
      <c r="Y11" s="665"/>
      <c r="Z11" s="723" t="s">
        <v>139</v>
      </c>
      <c r="AA11" s="723"/>
      <c r="AB11" s="723"/>
      <c r="AC11" s="723"/>
      <c r="AD11" s="724" t="s">
        <v>139</v>
      </c>
      <c r="AE11" s="724"/>
      <c r="AF11" s="724"/>
      <c r="AG11" s="724"/>
      <c r="AH11" s="724"/>
      <c r="AI11" s="724"/>
      <c r="AJ11" s="724"/>
      <c r="AK11" s="724"/>
      <c r="AL11" s="666" t="s">
        <v>139</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389184</v>
      </c>
      <c r="BH11" s="664"/>
      <c r="BI11" s="664"/>
      <c r="BJ11" s="664"/>
      <c r="BK11" s="664"/>
      <c r="BL11" s="664"/>
      <c r="BM11" s="664"/>
      <c r="BN11" s="665"/>
      <c r="BO11" s="723">
        <v>4.8</v>
      </c>
      <c r="BP11" s="723"/>
      <c r="BQ11" s="723"/>
      <c r="BR11" s="723"/>
      <c r="BS11" s="669">
        <v>76722</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3780401</v>
      </c>
      <c r="CS11" s="664"/>
      <c r="CT11" s="664"/>
      <c r="CU11" s="664"/>
      <c r="CV11" s="664"/>
      <c r="CW11" s="664"/>
      <c r="CX11" s="664"/>
      <c r="CY11" s="665"/>
      <c r="CZ11" s="723">
        <v>7.9</v>
      </c>
      <c r="DA11" s="723"/>
      <c r="DB11" s="723"/>
      <c r="DC11" s="723"/>
      <c r="DD11" s="669">
        <v>810645</v>
      </c>
      <c r="DE11" s="664"/>
      <c r="DF11" s="664"/>
      <c r="DG11" s="664"/>
      <c r="DH11" s="664"/>
      <c r="DI11" s="664"/>
      <c r="DJ11" s="664"/>
      <c r="DK11" s="664"/>
      <c r="DL11" s="664"/>
      <c r="DM11" s="664"/>
      <c r="DN11" s="664"/>
      <c r="DO11" s="664"/>
      <c r="DP11" s="665"/>
      <c r="DQ11" s="669">
        <v>1957301</v>
      </c>
      <c r="DR11" s="664"/>
      <c r="DS11" s="664"/>
      <c r="DT11" s="664"/>
      <c r="DU11" s="664"/>
      <c r="DV11" s="664"/>
      <c r="DW11" s="664"/>
      <c r="DX11" s="664"/>
      <c r="DY11" s="664"/>
      <c r="DZ11" s="664"/>
      <c r="EA11" s="664"/>
      <c r="EB11" s="664"/>
      <c r="EC11" s="704"/>
    </row>
    <row r="12" spans="2:143" ht="11.25" customHeight="1">
      <c r="B12" s="658" t="s">
        <v>252</v>
      </c>
      <c r="C12" s="659"/>
      <c r="D12" s="659"/>
      <c r="E12" s="659"/>
      <c r="F12" s="659"/>
      <c r="G12" s="659"/>
      <c r="H12" s="659"/>
      <c r="I12" s="659"/>
      <c r="J12" s="659"/>
      <c r="K12" s="659"/>
      <c r="L12" s="659"/>
      <c r="M12" s="659"/>
      <c r="N12" s="659"/>
      <c r="O12" s="659"/>
      <c r="P12" s="659"/>
      <c r="Q12" s="660"/>
      <c r="R12" s="661">
        <v>1601460</v>
      </c>
      <c r="S12" s="664"/>
      <c r="T12" s="664"/>
      <c r="U12" s="664"/>
      <c r="V12" s="664"/>
      <c r="W12" s="664"/>
      <c r="X12" s="664"/>
      <c r="Y12" s="665"/>
      <c r="Z12" s="723">
        <v>3.2</v>
      </c>
      <c r="AA12" s="723"/>
      <c r="AB12" s="723"/>
      <c r="AC12" s="723"/>
      <c r="AD12" s="724">
        <v>1601460</v>
      </c>
      <c r="AE12" s="724"/>
      <c r="AF12" s="724"/>
      <c r="AG12" s="724"/>
      <c r="AH12" s="724"/>
      <c r="AI12" s="724"/>
      <c r="AJ12" s="724"/>
      <c r="AK12" s="724"/>
      <c r="AL12" s="666">
        <v>5.8</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3801337</v>
      </c>
      <c r="BH12" s="664"/>
      <c r="BI12" s="664"/>
      <c r="BJ12" s="664"/>
      <c r="BK12" s="664"/>
      <c r="BL12" s="664"/>
      <c r="BM12" s="664"/>
      <c r="BN12" s="665"/>
      <c r="BO12" s="723">
        <v>47</v>
      </c>
      <c r="BP12" s="723"/>
      <c r="BQ12" s="723"/>
      <c r="BR12" s="723"/>
      <c r="BS12" s="669" t="s">
        <v>246</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1436260</v>
      </c>
      <c r="CS12" s="664"/>
      <c r="CT12" s="664"/>
      <c r="CU12" s="664"/>
      <c r="CV12" s="664"/>
      <c r="CW12" s="664"/>
      <c r="CX12" s="664"/>
      <c r="CY12" s="665"/>
      <c r="CZ12" s="723">
        <v>3</v>
      </c>
      <c r="DA12" s="723"/>
      <c r="DB12" s="723"/>
      <c r="DC12" s="723"/>
      <c r="DD12" s="669">
        <v>147895</v>
      </c>
      <c r="DE12" s="664"/>
      <c r="DF12" s="664"/>
      <c r="DG12" s="664"/>
      <c r="DH12" s="664"/>
      <c r="DI12" s="664"/>
      <c r="DJ12" s="664"/>
      <c r="DK12" s="664"/>
      <c r="DL12" s="664"/>
      <c r="DM12" s="664"/>
      <c r="DN12" s="664"/>
      <c r="DO12" s="664"/>
      <c r="DP12" s="665"/>
      <c r="DQ12" s="669">
        <v>693702</v>
      </c>
      <c r="DR12" s="664"/>
      <c r="DS12" s="664"/>
      <c r="DT12" s="664"/>
      <c r="DU12" s="664"/>
      <c r="DV12" s="664"/>
      <c r="DW12" s="664"/>
      <c r="DX12" s="664"/>
      <c r="DY12" s="664"/>
      <c r="DZ12" s="664"/>
      <c r="EA12" s="664"/>
      <c r="EB12" s="664"/>
      <c r="EC12" s="704"/>
    </row>
    <row r="13" spans="2:143" ht="11.25" customHeight="1">
      <c r="B13" s="658" t="s">
        <v>255</v>
      </c>
      <c r="C13" s="659"/>
      <c r="D13" s="659"/>
      <c r="E13" s="659"/>
      <c r="F13" s="659"/>
      <c r="G13" s="659"/>
      <c r="H13" s="659"/>
      <c r="I13" s="659"/>
      <c r="J13" s="659"/>
      <c r="K13" s="659"/>
      <c r="L13" s="659"/>
      <c r="M13" s="659"/>
      <c r="N13" s="659"/>
      <c r="O13" s="659"/>
      <c r="P13" s="659"/>
      <c r="Q13" s="660"/>
      <c r="R13" s="661">
        <v>13239</v>
      </c>
      <c r="S13" s="664"/>
      <c r="T13" s="664"/>
      <c r="U13" s="664"/>
      <c r="V13" s="664"/>
      <c r="W13" s="664"/>
      <c r="X13" s="664"/>
      <c r="Y13" s="665"/>
      <c r="Z13" s="723">
        <v>0</v>
      </c>
      <c r="AA13" s="723"/>
      <c r="AB13" s="723"/>
      <c r="AC13" s="723"/>
      <c r="AD13" s="724">
        <v>13239</v>
      </c>
      <c r="AE13" s="724"/>
      <c r="AF13" s="724"/>
      <c r="AG13" s="724"/>
      <c r="AH13" s="724"/>
      <c r="AI13" s="724"/>
      <c r="AJ13" s="724"/>
      <c r="AK13" s="724"/>
      <c r="AL13" s="666">
        <v>0</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3771828</v>
      </c>
      <c r="BH13" s="664"/>
      <c r="BI13" s="664"/>
      <c r="BJ13" s="664"/>
      <c r="BK13" s="664"/>
      <c r="BL13" s="664"/>
      <c r="BM13" s="664"/>
      <c r="BN13" s="665"/>
      <c r="BO13" s="723">
        <v>46.6</v>
      </c>
      <c r="BP13" s="723"/>
      <c r="BQ13" s="723"/>
      <c r="BR13" s="723"/>
      <c r="BS13" s="669" t="s">
        <v>176</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4337779</v>
      </c>
      <c r="CS13" s="664"/>
      <c r="CT13" s="664"/>
      <c r="CU13" s="664"/>
      <c r="CV13" s="664"/>
      <c r="CW13" s="664"/>
      <c r="CX13" s="664"/>
      <c r="CY13" s="665"/>
      <c r="CZ13" s="723">
        <v>9</v>
      </c>
      <c r="DA13" s="723"/>
      <c r="DB13" s="723"/>
      <c r="DC13" s="723"/>
      <c r="DD13" s="669">
        <v>783166</v>
      </c>
      <c r="DE13" s="664"/>
      <c r="DF13" s="664"/>
      <c r="DG13" s="664"/>
      <c r="DH13" s="664"/>
      <c r="DI13" s="664"/>
      <c r="DJ13" s="664"/>
      <c r="DK13" s="664"/>
      <c r="DL13" s="664"/>
      <c r="DM13" s="664"/>
      <c r="DN13" s="664"/>
      <c r="DO13" s="664"/>
      <c r="DP13" s="665"/>
      <c r="DQ13" s="669">
        <v>3578741</v>
      </c>
      <c r="DR13" s="664"/>
      <c r="DS13" s="664"/>
      <c r="DT13" s="664"/>
      <c r="DU13" s="664"/>
      <c r="DV13" s="664"/>
      <c r="DW13" s="664"/>
      <c r="DX13" s="664"/>
      <c r="DY13" s="664"/>
      <c r="DZ13" s="664"/>
      <c r="EA13" s="664"/>
      <c r="EB13" s="664"/>
      <c r="EC13" s="704"/>
    </row>
    <row r="14" spans="2:143" ht="11.25" customHeight="1">
      <c r="B14" s="658" t="s">
        <v>258</v>
      </c>
      <c r="C14" s="659"/>
      <c r="D14" s="659"/>
      <c r="E14" s="659"/>
      <c r="F14" s="659"/>
      <c r="G14" s="659"/>
      <c r="H14" s="659"/>
      <c r="I14" s="659"/>
      <c r="J14" s="659"/>
      <c r="K14" s="659"/>
      <c r="L14" s="659"/>
      <c r="M14" s="659"/>
      <c r="N14" s="659"/>
      <c r="O14" s="659"/>
      <c r="P14" s="659"/>
      <c r="Q14" s="660"/>
      <c r="R14" s="661" t="s">
        <v>139</v>
      </c>
      <c r="S14" s="664"/>
      <c r="T14" s="664"/>
      <c r="U14" s="664"/>
      <c r="V14" s="664"/>
      <c r="W14" s="664"/>
      <c r="X14" s="664"/>
      <c r="Y14" s="665"/>
      <c r="Z14" s="723" t="s">
        <v>139</v>
      </c>
      <c r="AA14" s="723"/>
      <c r="AB14" s="723"/>
      <c r="AC14" s="723"/>
      <c r="AD14" s="724" t="s">
        <v>139</v>
      </c>
      <c r="AE14" s="724"/>
      <c r="AF14" s="724"/>
      <c r="AG14" s="724"/>
      <c r="AH14" s="724"/>
      <c r="AI14" s="724"/>
      <c r="AJ14" s="724"/>
      <c r="AK14" s="724"/>
      <c r="AL14" s="666" t="s">
        <v>139</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268827</v>
      </c>
      <c r="BH14" s="664"/>
      <c r="BI14" s="664"/>
      <c r="BJ14" s="664"/>
      <c r="BK14" s="664"/>
      <c r="BL14" s="664"/>
      <c r="BM14" s="664"/>
      <c r="BN14" s="665"/>
      <c r="BO14" s="723">
        <v>3.3</v>
      </c>
      <c r="BP14" s="723"/>
      <c r="BQ14" s="723"/>
      <c r="BR14" s="723"/>
      <c r="BS14" s="669" t="s">
        <v>139</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2374846</v>
      </c>
      <c r="CS14" s="664"/>
      <c r="CT14" s="664"/>
      <c r="CU14" s="664"/>
      <c r="CV14" s="664"/>
      <c r="CW14" s="664"/>
      <c r="CX14" s="664"/>
      <c r="CY14" s="665"/>
      <c r="CZ14" s="723">
        <v>4.9000000000000004</v>
      </c>
      <c r="DA14" s="723"/>
      <c r="DB14" s="723"/>
      <c r="DC14" s="723"/>
      <c r="DD14" s="669">
        <v>141142</v>
      </c>
      <c r="DE14" s="664"/>
      <c r="DF14" s="664"/>
      <c r="DG14" s="664"/>
      <c r="DH14" s="664"/>
      <c r="DI14" s="664"/>
      <c r="DJ14" s="664"/>
      <c r="DK14" s="664"/>
      <c r="DL14" s="664"/>
      <c r="DM14" s="664"/>
      <c r="DN14" s="664"/>
      <c r="DO14" s="664"/>
      <c r="DP14" s="665"/>
      <c r="DQ14" s="669">
        <v>1567516</v>
      </c>
      <c r="DR14" s="664"/>
      <c r="DS14" s="664"/>
      <c r="DT14" s="664"/>
      <c r="DU14" s="664"/>
      <c r="DV14" s="664"/>
      <c r="DW14" s="664"/>
      <c r="DX14" s="664"/>
      <c r="DY14" s="664"/>
      <c r="DZ14" s="664"/>
      <c r="EA14" s="664"/>
      <c r="EB14" s="664"/>
      <c r="EC14" s="704"/>
    </row>
    <row r="15" spans="2:143" ht="11.25" customHeight="1">
      <c r="B15" s="658" t="s">
        <v>261</v>
      </c>
      <c r="C15" s="659"/>
      <c r="D15" s="659"/>
      <c r="E15" s="659"/>
      <c r="F15" s="659"/>
      <c r="G15" s="659"/>
      <c r="H15" s="659"/>
      <c r="I15" s="659"/>
      <c r="J15" s="659"/>
      <c r="K15" s="659"/>
      <c r="L15" s="659"/>
      <c r="M15" s="659"/>
      <c r="N15" s="659"/>
      <c r="O15" s="659"/>
      <c r="P15" s="659"/>
      <c r="Q15" s="660"/>
      <c r="R15" s="661">
        <v>159050</v>
      </c>
      <c r="S15" s="664"/>
      <c r="T15" s="664"/>
      <c r="U15" s="664"/>
      <c r="V15" s="664"/>
      <c r="W15" s="664"/>
      <c r="X15" s="664"/>
      <c r="Y15" s="665"/>
      <c r="Z15" s="723">
        <v>0.3</v>
      </c>
      <c r="AA15" s="723"/>
      <c r="AB15" s="723"/>
      <c r="AC15" s="723"/>
      <c r="AD15" s="724">
        <v>159050</v>
      </c>
      <c r="AE15" s="724"/>
      <c r="AF15" s="724"/>
      <c r="AG15" s="724"/>
      <c r="AH15" s="724"/>
      <c r="AI15" s="724"/>
      <c r="AJ15" s="724"/>
      <c r="AK15" s="724"/>
      <c r="AL15" s="666">
        <v>0.6</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581456</v>
      </c>
      <c r="BH15" s="664"/>
      <c r="BI15" s="664"/>
      <c r="BJ15" s="664"/>
      <c r="BK15" s="664"/>
      <c r="BL15" s="664"/>
      <c r="BM15" s="664"/>
      <c r="BN15" s="665"/>
      <c r="BO15" s="723">
        <v>7.2</v>
      </c>
      <c r="BP15" s="723"/>
      <c r="BQ15" s="723"/>
      <c r="BR15" s="723"/>
      <c r="BS15" s="669" t="s">
        <v>176</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5464601</v>
      </c>
      <c r="CS15" s="664"/>
      <c r="CT15" s="664"/>
      <c r="CU15" s="664"/>
      <c r="CV15" s="664"/>
      <c r="CW15" s="664"/>
      <c r="CX15" s="664"/>
      <c r="CY15" s="665"/>
      <c r="CZ15" s="723">
        <v>11.4</v>
      </c>
      <c r="DA15" s="723"/>
      <c r="DB15" s="723"/>
      <c r="DC15" s="723"/>
      <c r="DD15" s="669">
        <v>1502670</v>
      </c>
      <c r="DE15" s="664"/>
      <c r="DF15" s="664"/>
      <c r="DG15" s="664"/>
      <c r="DH15" s="664"/>
      <c r="DI15" s="664"/>
      <c r="DJ15" s="664"/>
      <c r="DK15" s="664"/>
      <c r="DL15" s="664"/>
      <c r="DM15" s="664"/>
      <c r="DN15" s="664"/>
      <c r="DO15" s="664"/>
      <c r="DP15" s="665"/>
      <c r="DQ15" s="669">
        <v>3535054</v>
      </c>
      <c r="DR15" s="664"/>
      <c r="DS15" s="664"/>
      <c r="DT15" s="664"/>
      <c r="DU15" s="664"/>
      <c r="DV15" s="664"/>
      <c r="DW15" s="664"/>
      <c r="DX15" s="664"/>
      <c r="DY15" s="664"/>
      <c r="DZ15" s="664"/>
      <c r="EA15" s="664"/>
      <c r="EB15" s="664"/>
      <c r="EC15" s="704"/>
    </row>
    <row r="16" spans="2:143" ht="11.25" customHeight="1">
      <c r="B16" s="658" t="s">
        <v>264</v>
      </c>
      <c r="C16" s="659"/>
      <c r="D16" s="659"/>
      <c r="E16" s="659"/>
      <c r="F16" s="659"/>
      <c r="G16" s="659"/>
      <c r="H16" s="659"/>
      <c r="I16" s="659"/>
      <c r="J16" s="659"/>
      <c r="K16" s="659"/>
      <c r="L16" s="659"/>
      <c r="M16" s="659"/>
      <c r="N16" s="659"/>
      <c r="O16" s="659"/>
      <c r="P16" s="659"/>
      <c r="Q16" s="660"/>
      <c r="R16" s="661" t="s">
        <v>139</v>
      </c>
      <c r="S16" s="664"/>
      <c r="T16" s="664"/>
      <c r="U16" s="664"/>
      <c r="V16" s="664"/>
      <c r="W16" s="664"/>
      <c r="X16" s="664"/>
      <c r="Y16" s="665"/>
      <c r="Z16" s="723" t="s">
        <v>139</v>
      </c>
      <c r="AA16" s="723"/>
      <c r="AB16" s="723"/>
      <c r="AC16" s="723"/>
      <c r="AD16" s="724" t="s">
        <v>139</v>
      </c>
      <c r="AE16" s="724"/>
      <c r="AF16" s="724"/>
      <c r="AG16" s="724"/>
      <c r="AH16" s="724"/>
      <c r="AI16" s="724"/>
      <c r="AJ16" s="724"/>
      <c r="AK16" s="724"/>
      <c r="AL16" s="666" t="s">
        <v>139</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139</v>
      </c>
      <c r="BH16" s="664"/>
      <c r="BI16" s="664"/>
      <c r="BJ16" s="664"/>
      <c r="BK16" s="664"/>
      <c r="BL16" s="664"/>
      <c r="BM16" s="664"/>
      <c r="BN16" s="665"/>
      <c r="BO16" s="723" t="s">
        <v>139</v>
      </c>
      <c r="BP16" s="723"/>
      <c r="BQ16" s="723"/>
      <c r="BR16" s="723"/>
      <c r="BS16" s="669" t="s">
        <v>246</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2190983</v>
      </c>
      <c r="CS16" s="664"/>
      <c r="CT16" s="664"/>
      <c r="CU16" s="664"/>
      <c r="CV16" s="664"/>
      <c r="CW16" s="664"/>
      <c r="CX16" s="664"/>
      <c r="CY16" s="665"/>
      <c r="CZ16" s="723">
        <v>4.5999999999999996</v>
      </c>
      <c r="DA16" s="723"/>
      <c r="DB16" s="723"/>
      <c r="DC16" s="723"/>
      <c r="DD16" s="669" t="s">
        <v>246</v>
      </c>
      <c r="DE16" s="664"/>
      <c r="DF16" s="664"/>
      <c r="DG16" s="664"/>
      <c r="DH16" s="664"/>
      <c r="DI16" s="664"/>
      <c r="DJ16" s="664"/>
      <c r="DK16" s="664"/>
      <c r="DL16" s="664"/>
      <c r="DM16" s="664"/>
      <c r="DN16" s="664"/>
      <c r="DO16" s="664"/>
      <c r="DP16" s="665"/>
      <c r="DQ16" s="669">
        <v>293030</v>
      </c>
      <c r="DR16" s="664"/>
      <c r="DS16" s="664"/>
      <c r="DT16" s="664"/>
      <c r="DU16" s="664"/>
      <c r="DV16" s="664"/>
      <c r="DW16" s="664"/>
      <c r="DX16" s="664"/>
      <c r="DY16" s="664"/>
      <c r="DZ16" s="664"/>
      <c r="EA16" s="664"/>
      <c r="EB16" s="664"/>
      <c r="EC16" s="704"/>
    </row>
    <row r="17" spans="2:133" ht="11.25" customHeight="1">
      <c r="B17" s="658" t="s">
        <v>267</v>
      </c>
      <c r="C17" s="659"/>
      <c r="D17" s="659"/>
      <c r="E17" s="659"/>
      <c r="F17" s="659"/>
      <c r="G17" s="659"/>
      <c r="H17" s="659"/>
      <c r="I17" s="659"/>
      <c r="J17" s="659"/>
      <c r="K17" s="659"/>
      <c r="L17" s="659"/>
      <c r="M17" s="659"/>
      <c r="N17" s="659"/>
      <c r="O17" s="659"/>
      <c r="P17" s="659"/>
      <c r="Q17" s="660"/>
      <c r="R17" s="661">
        <v>40139</v>
      </c>
      <c r="S17" s="664"/>
      <c r="T17" s="664"/>
      <c r="U17" s="664"/>
      <c r="V17" s="664"/>
      <c r="W17" s="664"/>
      <c r="X17" s="664"/>
      <c r="Y17" s="665"/>
      <c r="Z17" s="723">
        <v>0.1</v>
      </c>
      <c r="AA17" s="723"/>
      <c r="AB17" s="723"/>
      <c r="AC17" s="723"/>
      <c r="AD17" s="724">
        <v>40139</v>
      </c>
      <c r="AE17" s="724"/>
      <c r="AF17" s="724"/>
      <c r="AG17" s="724"/>
      <c r="AH17" s="724"/>
      <c r="AI17" s="724"/>
      <c r="AJ17" s="724"/>
      <c r="AK17" s="724"/>
      <c r="AL17" s="666">
        <v>0.1</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139</v>
      </c>
      <c r="BH17" s="664"/>
      <c r="BI17" s="664"/>
      <c r="BJ17" s="664"/>
      <c r="BK17" s="664"/>
      <c r="BL17" s="664"/>
      <c r="BM17" s="664"/>
      <c r="BN17" s="665"/>
      <c r="BO17" s="723" t="s">
        <v>139</v>
      </c>
      <c r="BP17" s="723"/>
      <c r="BQ17" s="723"/>
      <c r="BR17" s="723"/>
      <c r="BS17" s="669" t="s">
        <v>246</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5521904</v>
      </c>
      <c r="CS17" s="664"/>
      <c r="CT17" s="664"/>
      <c r="CU17" s="664"/>
      <c r="CV17" s="664"/>
      <c r="CW17" s="664"/>
      <c r="CX17" s="664"/>
      <c r="CY17" s="665"/>
      <c r="CZ17" s="723">
        <v>11.5</v>
      </c>
      <c r="DA17" s="723"/>
      <c r="DB17" s="723"/>
      <c r="DC17" s="723"/>
      <c r="DD17" s="669" t="s">
        <v>139</v>
      </c>
      <c r="DE17" s="664"/>
      <c r="DF17" s="664"/>
      <c r="DG17" s="664"/>
      <c r="DH17" s="664"/>
      <c r="DI17" s="664"/>
      <c r="DJ17" s="664"/>
      <c r="DK17" s="664"/>
      <c r="DL17" s="664"/>
      <c r="DM17" s="664"/>
      <c r="DN17" s="664"/>
      <c r="DO17" s="664"/>
      <c r="DP17" s="665"/>
      <c r="DQ17" s="669">
        <v>5379481</v>
      </c>
      <c r="DR17" s="664"/>
      <c r="DS17" s="664"/>
      <c r="DT17" s="664"/>
      <c r="DU17" s="664"/>
      <c r="DV17" s="664"/>
      <c r="DW17" s="664"/>
      <c r="DX17" s="664"/>
      <c r="DY17" s="664"/>
      <c r="DZ17" s="664"/>
      <c r="EA17" s="664"/>
      <c r="EB17" s="664"/>
      <c r="EC17" s="704"/>
    </row>
    <row r="18" spans="2:133" ht="11.25" customHeight="1">
      <c r="B18" s="658" t="s">
        <v>270</v>
      </c>
      <c r="C18" s="659"/>
      <c r="D18" s="659"/>
      <c r="E18" s="659"/>
      <c r="F18" s="659"/>
      <c r="G18" s="659"/>
      <c r="H18" s="659"/>
      <c r="I18" s="659"/>
      <c r="J18" s="659"/>
      <c r="K18" s="659"/>
      <c r="L18" s="659"/>
      <c r="M18" s="659"/>
      <c r="N18" s="659"/>
      <c r="O18" s="659"/>
      <c r="P18" s="659"/>
      <c r="Q18" s="660"/>
      <c r="R18" s="661">
        <v>18625282</v>
      </c>
      <c r="S18" s="664"/>
      <c r="T18" s="664"/>
      <c r="U18" s="664"/>
      <c r="V18" s="664"/>
      <c r="W18" s="664"/>
      <c r="X18" s="664"/>
      <c r="Y18" s="665"/>
      <c r="Z18" s="723">
        <v>37.700000000000003</v>
      </c>
      <c r="AA18" s="723"/>
      <c r="AB18" s="723"/>
      <c r="AC18" s="723"/>
      <c r="AD18" s="724">
        <v>16690835</v>
      </c>
      <c r="AE18" s="724"/>
      <c r="AF18" s="724"/>
      <c r="AG18" s="724"/>
      <c r="AH18" s="724"/>
      <c r="AI18" s="724"/>
      <c r="AJ18" s="724"/>
      <c r="AK18" s="724"/>
      <c r="AL18" s="666">
        <v>60.8</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139</v>
      </c>
      <c r="BH18" s="664"/>
      <c r="BI18" s="664"/>
      <c r="BJ18" s="664"/>
      <c r="BK18" s="664"/>
      <c r="BL18" s="664"/>
      <c r="BM18" s="664"/>
      <c r="BN18" s="665"/>
      <c r="BO18" s="723" t="s">
        <v>139</v>
      </c>
      <c r="BP18" s="723"/>
      <c r="BQ18" s="723"/>
      <c r="BR18" s="723"/>
      <c r="BS18" s="669" t="s">
        <v>139</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139</v>
      </c>
      <c r="CS18" s="664"/>
      <c r="CT18" s="664"/>
      <c r="CU18" s="664"/>
      <c r="CV18" s="664"/>
      <c r="CW18" s="664"/>
      <c r="CX18" s="664"/>
      <c r="CY18" s="665"/>
      <c r="CZ18" s="723" t="s">
        <v>139</v>
      </c>
      <c r="DA18" s="723"/>
      <c r="DB18" s="723"/>
      <c r="DC18" s="723"/>
      <c r="DD18" s="669" t="s">
        <v>139</v>
      </c>
      <c r="DE18" s="664"/>
      <c r="DF18" s="664"/>
      <c r="DG18" s="664"/>
      <c r="DH18" s="664"/>
      <c r="DI18" s="664"/>
      <c r="DJ18" s="664"/>
      <c r="DK18" s="664"/>
      <c r="DL18" s="664"/>
      <c r="DM18" s="664"/>
      <c r="DN18" s="664"/>
      <c r="DO18" s="664"/>
      <c r="DP18" s="665"/>
      <c r="DQ18" s="669" t="s">
        <v>246</v>
      </c>
      <c r="DR18" s="664"/>
      <c r="DS18" s="664"/>
      <c r="DT18" s="664"/>
      <c r="DU18" s="664"/>
      <c r="DV18" s="664"/>
      <c r="DW18" s="664"/>
      <c r="DX18" s="664"/>
      <c r="DY18" s="664"/>
      <c r="DZ18" s="664"/>
      <c r="EA18" s="664"/>
      <c r="EB18" s="664"/>
      <c r="EC18" s="704"/>
    </row>
    <row r="19" spans="2:133" ht="11.25" customHeight="1">
      <c r="B19" s="658" t="s">
        <v>273</v>
      </c>
      <c r="C19" s="659"/>
      <c r="D19" s="659"/>
      <c r="E19" s="659"/>
      <c r="F19" s="659"/>
      <c r="G19" s="659"/>
      <c r="H19" s="659"/>
      <c r="I19" s="659"/>
      <c r="J19" s="659"/>
      <c r="K19" s="659"/>
      <c r="L19" s="659"/>
      <c r="M19" s="659"/>
      <c r="N19" s="659"/>
      <c r="O19" s="659"/>
      <c r="P19" s="659"/>
      <c r="Q19" s="660"/>
      <c r="R19" s="661">
        <v>16690835</v>
      </c>
      <c r="S19" s="664"/>
      <c r="T19" s="664"/>
      <c r="U19" s="664"/>
      <c r="V19" s="664"/>
      <c r="W19" s="664"/>
      <c r="X19" s="664"/>
      <c r="Y19" s="665"/>
      <c r="Z19" s="723">
        <v>33.799999999999997</v>
      </c>
      <c r="AA19" s="723"/>
      <c r="AB19" s="723"/>
      <c r="AC19" s="723"/>
      <c r="AD19" s="724">
        <v>16690835</v>
      </c>
      <c r="AE19" s="724"/>
      <c r="AF19" s="724"/>
      <c r="AG19" s="724"/>
      <c r="AH19" s="724"/>
      <c r="AI19" s="724"/>
      <c r="AJ19" s="724"/>
      <c r="AK19" s="724"/>
      <c r="AL19" s="666">
        <v>60.8</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23170</v>
      </c>
      <c r="BH19" s="664"/>
      <c r="BI19" s="664"/>
      <c r="BJ19" s="664"/>
      <c r="BK19" s="664"/>
      <c r="BL19" s="664"/>
      <c r="BM19" s="664"/>
      <c r="BN19" s="665"/>
      <c r="BO19" s="723">
        <v>0.3</v>
      </c>
      <c r="BP19" s="723"/>
      <c r="BQ19" s="723"/>
      <c r="BR19" s="723"/>
      <c r="BS19" s="669" t="s">
        <v>139</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139</v>
      </c>
      <c r="CS19" s="664"/>
      <c r="CT19" s="664"/>
      <c r="CU19" s="664"/>
      <c r="CV19" s="664"/>
      <c r="CW19" s="664"/>
      <c r="CX19" s="664"/>
      <c r="CY19" s="665"/>
      <c r="CZ19" s="723" t="s">
        <v>246</v>
      </c>
      <c r="DA19" s="723"/>
      <c r="DB19" s="723"/>
      <c r="DC19" s="723"/>
      <c r="DD19" s="669" t="s">
        <v>139</v>
      </c>
      <c r="DE19" s="664"/>
      <c r="DF19" s="664"/>
      <c r="DG19" s="664"/>
      <c r="DH19" s="664"/>
      <c r="DI19" s="664"/>
      <c r="DJ19" s="664"/>
      <c r="DK19" s="664"/>
      <c r="DL19" s="664"/>
      <c r="DM19" s="664"/>
      <c r="DN19" s="664"/>
      <c r="DO19" s="664"/>
      <c r="DP19" s="665"/>
      <c r="DQ19" s="669" t="s">
        <v>139</v>
      </c>
      <c r="DR19" s="664"/>
      <c r="DS19" s="664"/>
      <c r="DT19" s="664"/>
      <c r="DU19" s="664"/>
      <c r="DV19" s="664"/>
      <c r="DW19" s="664"/>
      <c r="DX19" s="664"/>
      <c r="DY19" s="664"/>
      <c r="DZ19" s="664"/>
      <c r="EA19" s="664"/>
      <c r="EB19" s="664"/>
      <c r="EC19" s="704"/>
    </row>
    <row r="20" spans="2:133" ht="11.25" customHeight="1">
      <c r="B20" s="658" t="s">
        <v>276</v>
      </c>
      <c r="C20" s="659"/>
      <c r="D20" s="659"/>
      <c r="E20" s="659"/>
      <c r="F20" s="659"/>
      <c r="G20" s="659"/>
      <c r="H20" s="659"/>
      <c r="I20" s="659"/>
      <c r="J20" s="659"/>
      <c r="K20" s="659"/>
      <c r="L20" s="659"/>
      <c r="M20" s="659"/>
      <c r="N20" s="659"/>
      <c r="O20" s="659"/>
      <c r="P20" s="659"/>
      <c r="Q20" s="660"/>
      <c r="R20" s="661">
        <v>1934447</v>
      </c>
      <c r="S20" s="664"/>
      <c r="T20" s="664"/>
      <c r="U20" s="664"/>
      <c r="V20" s="664"/>
      <c r="W20" s="664"/>
      <c r="X20" s="664"/>
      <c r="Y20" s="665"/>
      <c r="Z20" s="723">
        <v>3.9</v>
      </c>
      <c r="AA20" s="723"/>
      <c r="AB20" s="723"/>
      <c r="AC20" s="723"/>
      <c r="AD20" s="724" t="s">
        <v>246</v>
      </c>
      <c r="AE20" s="724"/>
      <c r="AF20" s="724"/>
      <c r="AG20" s="724"/>
      <c r="AH20" s="724"/>
      <c r="AI20" s="724"/>
      <c r="AJ20" s="724"/>
      <c r="AK20" s="724"/>
      <c r="AL20" s="666" t="s">
        <v>139</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23170</v>
      </c>
      <c r="BH20" s="664"/>
      <c r="BI20" s="664"/>
      <c r="BJ20" s="664"/>
      <c r="BK20" s="664"/>
      <c r="BL20" s="664"/>
      <c r="BM20" s="664"/>
      <c r="BN20" s="665"/>
      <c r="BO20" s="723">
        <v>0.3</v>
      </c>
      <c r="BP20" s="723"/>
      <c r="BQ20" s="723"/>
      <c r="BR20" s="723"/>
      <c r="BS20" s="669" t="s">
        <v>139</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48054733</v>
      </c>
      <c r="CS20" s="664"/>
      <c r="CT20" s="664"/>
      <c r="CU20" s="664"/>
      <c r="CV20" s="664"/>
      <c r="CW20" s="664"/>
      <c r="CX20" s="664"/>
      <c r="CY20" s="665"/>
      <c r="CZ20" s="723">
        <v>100</v>
      </c>
      <c r="DA20" s="723"/>
      <c r="DB20" s="723"/>
      <c r="DC20" s="723"/>
      <c r="DD20" s="669">
        <v>4604849</v>
      </c>
      <c r="DE20" s="664"/>
      <c r="DF20" s="664"/>
      <c r="DG20" s="664"/>
      <c r="DH20" s="664"/>
      <c r="DI20" s="664"/>
      <c r="DJ20" s="664"/>
      <c r="DK20" s="664"/>
      <c r="DL20" s="664"/>
      <c r="DM20" s="664"/>
      <c r="DN20" s="664"/>
      <c r="DO20" s="664"/>
      <c r="DP20" s="665"/>
      <c r="DQ20" s="669">
        <v>31422407</v>
      </c>
      <c r="DR20" s="664"/>
      <c r="DS20" s="664"/>
      <c r="DT20" s="664"/>
      <c r="DU20" s="664"/>
      <c r="DV20" s="664"/>
      <c r="DW20" s="664"/>
      <c r="DX20" s="664"/>
      <c r="DY20" s="664"/>
      <c r="DZ20" s="664"/>
      <c r="EA20" s="664"/>
      <c r="EB20" s="664"/>
      <c r="EC20" s="704"/>
    </row>
    <row r="21" spans="2:133" ht="11.25" customHeight="1">
      <c r="B21" s="658" t="s">
        <v>279</v>
      </c>
      <c r="C21" s="659"/>
      <c r="D21" s="659"/>
      <c r="E21" s="659"/>
      <c r="F21" s="659"/>
      <c r="G21" s="659"/>
      <c r="H21" s="659"/>
      <c r="I21" s="659"/>
      <c r="J21" s="659"/>
      <c r="K21" s="659"/>
      <c r="L21" s="659"/>
      <c r="M21" s="659"/>
      <c r="N21" s="659"/>
      <c r="O21" s="659"/>
      <c r="P21" s="659"/>
      <c r="Q21" s="660"/>
      <c r="R21" s="661" t="s">
        <v>246</v>
      </c>
      <c r="S21" s="664"/>
      <c r="T21" s="664"/>
      <c r="U21" s="664"/>
      <c r="V21" s="664"/>
      <c r="W21" s="664"/>
      <c r="X21" s="664"/>
      <c r="Y21" s="665"/>
      <c r="Z21" s="723" t="s">
        <v>139</v>
      </c>
      <c r="AA21" s="723"/>
      <c r="AB21" s="723"/>
      <c r="AC21" s="723"/>
      <c r="AD21" s="724" t="s">
        <v>139</v>
      </c>
      <c r="AE21" s="724"/>
      <c r="AF21" s="724"/>
      <c r="AG21" s="724"/>
      <c r="AH21" s="724"/>
      <c r="AI21" s="724"/>
      <c r="AJ21" s="724"/>
      <c r="AK21" s="724"/>
      <c r="AL21" s="666" t="s">
        <v>139</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23170</v>
      </c>
      <c r="BH21" s="664"/>
      <c r="BI21" s="664"/>
      <c r="BJ21" s="664"/>
      <c r="BK21" s="664"/>
      <c r="BL21" s="664"/>
      <c r="BM21" s="664"/>
      <c r="BN21" s="665"/>
      <c r="BO21" s="723">
        <v>0.3</v>
      </c>
      <c r="BP21" s="723"/>
      <c r="BQ21" s="723"/>
      <c r="BR21" s="723"/>
      <c r="BS21" s="669" t="s">
        <v>176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281</v>
      </c>
      <c r="C22" s="659"/>
      <c r="D22" s="659"/>
      <c r="E22" s="659"/>
      <c r="F22" s="659"/>
      <c r="G22" s="659"/>
      <c r="H22" s="659"/>
      <c r="I22" s="659"/>
      <c r="J22" s="659"/>
      <c r="K22" s="659"/>
      <c r="L22" s="659"/>
      <c r="M22" s="659"/>
      <c r="N22" s="659"/>
      <c r="O22" s="659"/>
      <c r="P22" s="659"/>
      <c r="Q22" s="660"/>
      <c r="R22" s="661">
        <v>29349995</v>
      </c>
      <c r="S22" s="664"/>
      <c r="T22" s="664"/>
      <c r="U22" s="664"/>
      <c r="V22" s="664"/>
      <c r="W22" s="664"/>
      <c r="X22" s="664"/>
      <c r="Y22" s="665"/>
      <c r="Z22" s="723">
        <v>59.4</v>
      </c>
      <c r="AA22" s="723"/>
      <c r="AB22" s="723"/>
      <c r="AC22" s="723"/>
      <c r="AD22" s="724">
        <v>27415548</v>
      </c>
      <c r="AE22" s="724"/>
      <c r="AF22" s="724"/>
      <c r="AG22" s="724"/>
      <c r="AH22" s="724"/>
      <c r="AI22" s="724"/>
      <c r="AJ22" s="724"/>
      <c r="AK22" s="724"/>
      <c r="AL22" s="666">
        <v>99.9</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139</v>
      </c>
      <c r="BH22" s="664"/>
      <c r="BI22" s="664"/>
      <c r="BJ22" s="664"/>
      <c r="BK22" s="664"/>
      <c r="BL22" s="664"/>
      <c r="BM22" s="664"/>
      <c r="BN22" s="665"/>
      <c r="BO22" s="723" t="s">
        <v>139</v>
      </c>
      <c r="BP22" s="723"/>
      <c r="BQ22" s="723"/>
      <c r="BR22" s="723"/>
      <c r="BS22" s="669" t="s">
        <v>139</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284</v>
      </c>
      <c r="C23" s="659"/>
      <c r="D23" s="659"/>
      <c r="E23" s="659"/>
      <c r="F23" s="659"/>
      <c r="G23" s="659"/>
      <c r="H23" s="659"/>
      <c r="I23" s="659"/>
      <c r="J23" s="659"/>
      <c r="K23" s="659"/>
      <c r="L23" s="659"/>
      <c r="M23" s="659"/>
      <c r="N23" s="659"/>
      <c r="O23" s="659"/>
      <c r="P23" s="659"/>
      <c r="Q23" s="660"/>
      <c r="R23" s="661">
        <v>11129</v>
      </c>
      <c r="S23" s="664"/>
      <c r="T23" s="664"/>
      <c r="U23" s="664"/>
      <c r="V23" s="664"/>
      <c r="W23" s="664"/>
      <c r="X23" s="664"/>
      <c r="Y23" s="665"/>
      <c r="Z23" s="723">
        <v>0</v>
      </c>
      <c r="AA23" s="723"/>
      <c r="AB23" s="723"/>
      <c r="AC23" s="723"/>
      <c r="AD23" s="724">
        <v>11129</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246</v>
      </c>
      <c r="BH23" s="664"/>
      <c r="BI23" s="664"/>
      <c r="BJ23" s="664"/>
      <c r="BK23" s="664"/>
      <c r="BL23" s="664"/>
      <c r="BM23" s="664"/>
      <c r="BN23" s="665"/>
      <c r="BO23" s="723" t="s">
        <v>139</v>
      </c>
      <c r="BP23" s="723"/>
      <c r="BQ23" s="723"/>
      <c r="BR23" s="723"/>
      <c r="BS23" s="669" t="s">
        <v>139</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c r="B24" s="658" t="s">
        <v>291</v>
      </c>
      <c r="C24" s="659"/>
      <c r="D24" s="659"/>
      <c r="E24" s="659"/>
      <c r="F24" s="659"/>
      <c r="G24" s="659"/>
      <c r="H24" s="659"/>
      <c r="I24" s="659"/>
      <c r="J24" s="659"/>
      <c r="K24" s="659"/>
      <c r="L24" s="659"/>
      <c r="M24" s="659"/>
      <c r="N24" s="659"/>
      <c r="O24" s="659"/>
      <c r="P24" s="659"/>
      <c r="Q24" s="660"/>
      <c r="R24" s="661">
        <v>380549</v>
      </c>
      <c r="S24" s="664"/>
      <c r="T24" s="664"/>
      <c r="U24" s="664"/>
      <c r="V24" s="664"/>
      <c r="W24" s="664"/>
      <c r="X24" s="664"/>
      <c r="Y24" s="665"/>
      <c r="Z24" s="723">
        <v>0.8</v>
      </c>
      <c r="AA24" s="723"/>
      <c r="AB24" s="723"/>
      <c r="AC24" s="723"/>
      <c r="AD24" s="724">
        <v>679</v>
      </c>
      <c r="AE24" s="724"/>
      <c r="AF24" s="724"/>
      <c r="AG24" s="724"/>
      <c r="AH24" s="724"/>
      <c r="AI24" s="724"/>
      <c r="AJ24" s="724"/>
      <c r="AK24" s="724"/>
      <c r="AL24" s="666">
        <v>0</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139</v>
      </c>
      <c r="BH24" s="664"/>
      <c r="BI24" s="664"/>
      <c r="BJ24" s="664"/>
      <c r="BK24" s="664"/>
      <c r="BL24" s="664"/>
      <c r="BM24" s="664"/>
      <c r="BN24" s="665"/>
      <c r="BO24" s="723" t="s">
        <v>139</v>
      </c>
      <c r="BP24" s="723"/>
      <c r="BQ24" s="723"/>
      <c r="BR24" s="723"/>
      <c r="BS24" s="669" t="s">
        <v>139</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17724181</v>
      </c>
      <c r="CS24" s="727"/>
      <c r="CT24" s="727"/>
      <c r="CU24" s="727"/>
      <c r="CV24" s="727"/>
      <c r="CW24" s="727"/>
      <c r="CX24" s="727"/>
      <c r="CY24" s="773"/>
      <c r="CZ24" s="774">
        <v>36.9</v>
      </c>
      <c r="DA24" s="743"/>
      <c r="DB24" s="743"/>
      <c r="DC24" s="777"/>
      <c r="DD24" s="772">
        <v>13081181</v>
      </c>
      <c r="DE24" s="727"/>
      <c r="DF24" s="727"/>
      <c r="DG24" s="727"/>
      <c r="DH24" s="727"/>
      <c r="DI24" s="727"/>
      <c r="DJ24" s="727"/>
      <c r="DK24" s="773"/>
      <c r="DL24" s="772">
        <v>13009719</v>
      </c>
      <c r="DM24" s="727"/>
      <c r="DN24" s="727"/>
      <c r="DO24" s="727"/>
      <c r="DP24" s="727"/>
      <c r="DQ24" s="727"/>
      <c r="DR24" s="727"/>
      <c r="DS24" s="727"/>
      <c r="DT24" s="727"/>
      <c r="DU24" s="727"/>
      <c r="DV24" s="773"/>
      <c r="DW24" s="774">
        <v>45.4</v>
      </c>
      <c r="DX24" s="743"/>
      <c r="DY24" s="743"/>
      <c r="DZ24" s="743"/>
      <c r="EA24" s="743"/>
      <c r="EB24" s="743"/>
      <c r="EC24" s="775"/>
    </row>
    <row r="25" spans="2:133" ht="11.25" customHeight="1">
      <c r="B25" s="658" t="s">
        <v>294</v>
      </c>
      <c r="C25" s="659"/>
      <c r="D25" s="659"/>
      <c r="E25" s="659"/>
      <c r="F25" s="659"/>
      <c r="G25" s="659"/>
      <c r="H25" s="659"/>
      <c r="I25" s="659"/>
      <c r="J25" s="659"/>
      <c r="K25" s="659"/>
      <c r="L25" s="659"/>
      <c r="M25" s="659"/>
      <c r="N25" s="659"/>
      <c r="O25" s="659"/>
      <c r="P25" s="659"/>
      <c r="Q25" s="660"/>
      <c r="R25" s="661">
        <v>297367</v>
      </c>
      <c r="S25" s="664"/>
      <c r="T25" s="664"/>
      <c r="U25" s="664"/>
      <c r="V25" s="664"/>
      <c r="W25" s="664"/>
      <c r="X25" s="664"/>
      <c r="Y25" s="665"/>
      <c r="Z25" s="723">
        <v>0.6</v>
      </c>
      <c r="AA25" s="723"/>
      <c r="AB25" s="723"/>
      <c r="AC25" s="723"/>
      <c r="AD25" s="724">
        <v>20362</v>
      </c>
      <c r="AE25" s="724"/>
      <c r="AF25" s="724"/>
      <c r="AG25" s="724"/>
      <c r="AH25" s="724"/>
      <c r="AI25" s="724"/>
      <c r="AJ25" s="724"/>
      <c r="AK25" s="724"/>
      <c r="AL25" s="666">
        <v>0.1</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139</v>
      </c>
      <c r="BH25" s="664"/>
      <c r="BI25" s="664"/>
      <c r="BJ25" s="664"/>
      <c r="BK25" s="664"/>
      <c r="BL25" s="664"/>
      <c r="BM25" s="664"/>
      <c r="BN25" s="665"/>
      <c r="BO25" s="723" t="s">
        <v>139</v>
      </c>
      <c r="BP25" s="723"/>
      <c r="BQ25" s="723"/>
      <c r="BR25" s="723"/>
      <c r="BS25" s="669" t="s">
        <v>139</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6235966</v>
      </c>
      <c r="CS25" s="662"/>
      <c r="CT25" s="662"/>
      <c r="CU25" s="662"/>
      <c r="CV25" s="662"/>
      <c r="CW25" s="662"/>
      <c r="CX25" s="662"/>
      <c r="CY25" s="663"/>
      <c r="CZ25" s="666">
        <v>13</v>
      </c>
      <c r="DA25" s="695"/>
      <c r="DB25" s="695"/>
      <c r="DC25" s="696"/>
      <c r="DD25" s="669">
        <v>5855497</v>
      </c>
      <c r="DE25" s="662"/>
      <c r="DF25" s="662"/>
      <c r="DG25" s="662"/>
      <c r="DH25" s="662"/>
      <c r="DI25" s="662"/>
      <c r="DJ25" s="662"/>
      <c r="DK25" s="663"/>
      <c r="DL25" s="669">
        <v>5792627</v>
      </c>
      <c r="DM25" s="662"/>
      <c r="DN25" s="662"/>
      <c r="DO25" s="662"/>
      <c r="DP25" s="662"/>
      <c r="DQ25" s="662"/>
      <c r="DR25" s="662"/>
      <c r="DS25" s="662"/>
      <c r="DT25" s="662"/>
      <c r="DU25" s="662"/>
      <c r="DV25" s="663"/>
      <c r="DW25" s="666">
        <v>20.2</v>
      </c>
      <c r="DX25" s="695"/>
      <c r="DY25" s="695"/>
      <c r="DZ25" s="695"/>
      <c r="EA25" s="695"/>
      <c r="EB25" s="695"/>
      <c r="EC25" s="697"/>
    </row>
    <row r="26" spans="2:133" ht="11.25" customHeight="1">
      <c r="B26" s="658" t="s">
        <v>297</v>
      </c>
      <c r="C26" s="659"/>
      <c r="D26" s="659"/>
      <c r="E26" s="659"/>
      <c r="F26" s="659"/>
      <c r="G26" s="659"/>
      <c r="H26" s="659"/>
      <c r="I26" s="659"/>
      <c r="J26" s="659"/>
      <c r="K26" s="659"/>
      <c r="L26" s="659"/>
      <c r="M26" s="659"/>
      <c r="N26" s="659"/>
      <c r="O26" s="659"/>
      <c r="P26" s="659"/>
      <c r="Q26" s="660"/>
      <c r="R26" s="661">
        <v>160796</v>
      </c>
      <c r="S26" s="664"/>
      <c r="T26" s="664"/>
      <c r="U26" s="664"/>
      <c r="V26" s="664"/>
      <c r="W26" s="664"/>
      <c r="X26" s="664"/>
      <c r="Y26" s="665"/>
      <c r="Z26" s="723">
        <v>0.3</v>
      </c>
      <c r="AA26" s="723"/>
      <c r="AB26" s="723"/>
      <c r="AC26" s="723"/>
      <c r="AD26" s="724" t="s">
        <v>139</v>
      </c>
      <c r="AE26" s="724"/>
      <c r="AF26" s="724"/>
      <c r="AG26" s="724"/>
      <c r="AH26" s="724"/>
      <c r="AI26" s="724"/>
      <c r="AJ26" s="724"/>
      <c r="AK26" s="724"/>
      <c r="AL26" s="666" t="s">
        <v>139</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139</v>
      </c>
      <c r="BH26" s="664"/>
      <c r="BI26" s="664"/>
      <c r="BJ26" s="664"/>
      <c r="BK26" s="664"/>
      <c r="BL26" s="664"/>
      <c r="BM26" s="664"/>
      <c r="BN26" s="665"/>
      <c r="BO26" s="723" t="s">
        <v>139</v>
      </c>
      <c r="BP26" s="723"/>
      <c r="BQ26" s="723"/>
      <c r="BR26" s="723"/>
      <c r="BS26" s="669" t="s">
        <v>246</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4107534</v>
      </c>
      <c r="CS26" s="664"/>
      <c r="CT26" s="664"/>
      <c r="CU26" s="664"/>
      <c r="CV26" s="664"/>
      <c r="CW26" s="664"/>
      <c r="CX26" s="664"/>
      <c r="CY26" s="665"/>
      <c r="CZ26" s="666">
        <v>8.5</v>
      </c>
      <c r="DA26" s="695"/>
      <c r="DB26" s="695"/>
      <c r="DC26" s="696"/>
      <c r="DD26" s="669">
        <v>3739928</v>
      </c>
      <c r="DE26" s="664"/>
      <c r="DF26" s="664"/>
      <c r="DG26" s="664"/>
      <c r="DH26" s="664"/>
      <c r="DI26" s="664"/>
      <c r="DJ26" s="664"/>
      <c r="DK26" s="665"/>
      <c r="DL26" s="669" t="s">
        <v>246</v>
      </c>
      <c r="DM26" s="664"/>
      <c r="DN26" s="664"/>
      <c r="DO26" s="664"/>
      <c r="DP26" s="664"/>
      <c r="DQ26" s="664"/>
      <c r="DR26" s="664"/>
      <c r="DS26" s="664"/>
      <c r="DT26" s="664"/>
      <c r="DU26" s="664"/>
      <c r="DV26" s="665"/>
      <c r="DW26" s="666" t="s">
        <v>139</v>
      </c>
      <c r="DX26" s="695"/>
      <c r="DY26" s="695"/>
      <c r="DZ26" s="695"/>
      <c r="EA26" s="695"/>
      <c r="EB26" s="695"/>
      <c r="EC26" s="697"/>
    </row>
    <row r="27" spans="2:133" ht="11.25" customHeight="1">
      <c r="B27" s="658" t="s">
        <v>300</v>
      </c>
      <c r="C27" s="659"/>
      <c r="D27" s="659"/>
      <c r="E27" s="659"/>
      <c r="F27" s="659"/>
      <c r="G27" s="659"/>
      <c r="H27" s="659"/>
      <c r="I27" s="659"/>
      <c r="J27" s="659"/>
      <c r="K27" s="659"/>
      <c r="L27" s="659"/>
      <c r="M27" s="659"/>
      <c r="N27" s="659"/>
      <c r="O27" s="659"/>
      <c r="P27" s="659"/>
      <c r="Q27" s="660"/>
      <c r="R27" s="661">
        <v>6024225</v>
      </c>
      <c r="S27" s="664"/>
      <c r="T27" s="664"/>
      <c r="U27" s="664"/>
      <c r="V27" s="664"/>
      <c r="W27" s="664"/>
      <c r="X27" s="664"/>
      <c r="Y27" s="665"/>
      <c r="Z27" s="723">
        <v>12.2</v>
      </c>
      <c r="AA27" s="723"/>
      <c r="AB27" s="723"/>
      <c r="AC27" s="723"/>
      <c r="AD27" s="724" t="s">
        <v>139</v>
      </c>
      <c r="AE27" s="724"/>
      <c r="AF27" s="724"/>
      <c r="AG27" s="724"/>
      <c r="AH27" s="724"/>
      <c r="AI27" s="724"/>
      <c r="AJ27" s="724"/>
      <c r="AK27" s="724"/>
      <c r="AL27" s="666" t="s">
        <v>139</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8088987</v>
      </c>
      <c r="BH27" s="664"/>
      <c r="BI27" s="664"/>
      <c r="BJ27" s="664"/>
      <c r="BK27" s="664"/>
      <c r="BL27" s="664"/>
      <c r="BM27" s="664"/>
      <c r="BN27" s="665"/>
      <c r="BO27" s="723">
        <v>100</v>
      </c>
      <c r="BP27" s="723"/>
      <c r="BQ27" s="723"/>
      <c r="BR27" s="723"/>
      <c r="BS27" s="669">
        <v>118342</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5966856</v>
      </c>
      <c r="CS27" s="662"/>
      <c r="CT27" s="662"/>
      <c r="CU27" s="662"/>
      <c r="CV27" s="662"/>
      <c r="CW27" s="662"/>
      <c r="CX27" s="662"/>
      <c r="CY27" s="663"/>
      <c r="CZ27" s="666">
        <v>12.4</v>
      </c>
      <c r="DA27" s="695"/>
      <c r="DB27" s="695"/>
      <c r="DC27" s="696"/>
      <c r="DD27" s="669">
        <v>1846748</v>
      </c>
      <c r="DE27" s="662"/>
      <c r="DF27" s="662"/>
      <c r="DG27" s="662"/>
      <c r="DH27" s="662"/>
      <c r="DI27" s="662"/>
      <c r="DJ27" s="662"/>
      <c r="DK27" s="663"/>
      <c r="DL27" s="669">
        <v>1838256</v>
      </c>
      <c r="DM27" s="662"/>
      <c r="DN27" s="662"/>
      <c r="DO27" s="662"/>
      <c r="DP27" s="662"/>
      <c r="DQ27" s="662"/>
      <c r="DR27" s="662"/>
      <c r="DS27" s="662"/>
      <c r="DT27" s="662"/>
      <c r="DU27" s="662"/>
      <c r="DV27" s="663"/>
      <c r="DW27" s="666">
        <v>6.4</v>
      </c>
      <c r="DX27" s="695"/>
      <c r="DY27" s="695"/>
      <c r="DZ27" s="695"/>
      <c r="EA27" s="695"/>
      <c r="EB27" s="695"/>
      <c r="EC27" s="697"/>
    </row>
    <row r="28" spans="2:133" ht="11.25" customHeight="1">
      <c r="B28" s="766" t="s">
        <v>303</v>
      </c>
      <c r="C28" s="767"/>
      <c r="D28" s="767"/>
      <c r="E28" s="767"/>
      <c r="F28" s="767"/>
      <c r="G28" s="767"/>
      <c r="H28" s="767"/>
      <c r="I28" s="767"/>
      <c r="J28" s="767"/>
      <c r="K28" s="767"/>
      <c r="L28" s="767"/>
      <c r="M28" s="767"/>
      <c r="N28" s="767"/>
      <c r="O28" s="767"/>
      <c r="P28" s="767"/>
      <c r="Q28" s="768"/>
      <c r="R28" s="661" t="s">
        <v>139</v>
      </c>
      <c r="S28" s="664"/>
      <c r="T28" s="664"/>
      <c r="U28" s="664"/>
      <c r="V28" s="664"/>
      <c r="W28" s="664"/>
      <c r="X28" s="664"/>
      <c r="Y28" s="665"/>
      <c r="Z28" s="723" t="s">
        <v>139</v>
      </c>
      <c r="AA28" s="723"/>
      <c r="AB28" s="723"/>
      <c r="AC28" s="723"/>
      <c r="AD28" s="724" t="s">
        <v>176</v>
      </c>
      <c r="AE28" s="724"/>
      <c r="AF28" s="724"/>
      <c r="AG28" s="724"/>
      <c r="AH28" s="724"/>
      <c r="AI28" s="724"/>
      <c r="AJ28" s="724"/>
      <c r="AK28" s="724"/>
      <c r="AL28" s="666" t="s">
        <v>139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5521359</v>
      </c>
      <c r="CS28" s="664"/>
      <c r="CT28" s="664"/>
      <c r="CU28" s="664"/>
      <c r="CV28" s="664"/>
      <c r="CW28" s="664"/>
      <c r="CX28" s="664"/>
      <c r="CY28" s="665"/>
      <c r="CZ28" s="666">
        <v>11.5</v>
      </c>
      <c r="DA28" s="695"/>
      <c r="DB28" s="695"/>
      <c r="DC28" s="696"/>
      <c r="DD28" s="669">
        <v>5378936</v>
      </c>
      <c r="DE28" s="664"/>
      <c r="DF28" s="664"/>
      <c r="DG28" s="664"/>
      <c r="DH28" s="664"/>
      <c r="DI28" s="664"/>
      <c r="DJ28" s="664"/>
      <c r="DK28" s="665"/>
      <c r="DL28" s="669">
        <v>5378836</v>
      </c>
      <c r="DM28" s="664"/>
      <c r="DN28" s="664"/>
      <c r="DO28" s="664"/>
      <c r="DP28" s="664"/>
      <c r="DQ28" s="664"/>
      <c r="DR28" s="664"/>
      <c r="DS28" s="664"/>
      <c r="DT28" s="664"/>
      <c r="DU28" s="664"/>
      <c r="DV28" s="665"/>
      <c r="DW28" s="666">
        <v>18.8</v>
      </c>
      <c r="DX28" s="695"/>
      <c r="DY28" s="695"/>
      <c r="DZ28" s="695"/>
      <c r="EA28" s="695"/>
      <c r="EB28" s="695"/>
      <c r="EC28" s="697"/>
    </row>
    <row r="29" spans="2:133" ht="11.25" customHeight="1">
      <c r="B29" s="658" t="s">
        <v>305</v>
      </c>
      <c r="C29" s="659"/>
      <c r="D29" s="659"/>
      <c r="E29" s="659"/>
      <c r="F29" s="659"/>
      <c r="G29" s="659"/>
      <c r="H29" s="659"/>
      <c r="I29" s="659"/>
      <c r="J29" s="659"/>
      <c r="K29" s="659"/>
      <c r="L29" s="659"/>
      <c r="M29" s="659"/>
      <c r="N29" s="659"/>
      <c r="O29" s="659"/>
      <c r="P29" s="659"/>
      <c r="Q29" s="660"/>
      <c r="R29" s="661">
        <v>3797609</v>
      </c>
      <c r="S29" s="664"/>
      <c r="T29" s="664"/>
      <c r="U29" s="664"/>
      <c r="V29" s="664"/>
      <c r="W29" s="664"/>
      <c r="X29" s="664"/>
      <c r="Y29" s="665"/>
      <c r="Z29" s="723">
        <v>7.7</v>
      </c>
      <c r="AA29" s="723"/>
      <c r="AB29" s="723"/>
      <c r="AC29" s="723"/>
      <c r="AD29" s="724" t="s">
        <v>139</v>
      </c>
      <c r="AE29" s="724"/>
      <c r="AF29" s="724"/>
      <c r="AG29" s="724"/>
      <c r="AH29" s="724"/>
      <c r="AI29" s="724"/>
      <c r="AJ29" s="724"/>
      <c r="AK29" s="724"/>
      <c r="AL29" s="666" t="s">
        <v>139</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70</v>
      </c>
      <c r="CG29" s="702"/>
      <c r="CH29" s="702"/>
      <c r="CI29" s="702"/>
      <c r="CJ29" s="702"/>
      <c r="CK29" s="702"/>
      <c r="CL29" s="702"/>
      <c r="CM29" s="702"/>
      <c r="CN29" s="702"/>
      <c r="CO29" s="702"/>
      <c r="CP29" s="702"/>
      <c r="CQ29" s="703"/>
      <c r="CR29" s="661">
        <v>5520923</v>
      </c>
      <c r="CS29" s="662"/>
      <c r="CT29" s="662"/>
      <c r="CU29" s="662"/>
      <c r="CV29" s="662"/>
      <c r="CW29" s="662"/>
      <c r="CX29" s="662"/>
      <c r="CY29" s="663"/>
      <c r="CZ29" s="666">
        <v>11.5</v>
      </c>
      <c r="DA29" s="695"/>
      <c r="DB29" s="695"/>
      <c r="DC29" s="696"/>
      <c r="DD29" s="669">
        <v>5378500</v>
      </c>
      <c r="DE29" s="662"/>
      <c r="DF29" s="662"/>
      <c r="DG29" s="662"/>
      <c r="DH29" s="662"/>
      <c r="DI29" s="662"/>
      <c r="DJ29" s="662"/>
      <c r="DK29" s="663"/>
      <c r="DL29" s="669">
        <v>5378400</v>
      </c>
      <c r="DM29" s="662"/>
      <c r="DN29" s="662"/>
      <c r="DO29" s="662"/>
      <c r="DP29" s="662"/>
      <c r="DQ29" s="662"/>
      <c r="DR29" s="662"/>
      <c r="DS29" s="662"/>
      <c r="DT29" s="662"/>
      <c r="DU29" s="662"/>
      <c r="DV29" s="663"/>
      <c r="DW29" s="666">
        <v>18.8</v>
      </c>
      <c r="DX29" s="695"/>
      <c r="DY29" s="695"/>
      <c r="DZ29" s="695"/>
      <c r="EA29" s="695"/>
      <c r="EB29" s="695"/>
      <c r="EC29" s="697"/>
    </row>
    <row r="30" spans="2:133" ht="11.25" customHeight="1">
      <c r="B30" s="658" t="s">
        <v>309</v>
      </c>
      <c r="C30" s="659"/>
      <c r="D30" s="659"/>
      <c r="E30" s="659"/>
      <c r="F30" s="659"/>
      <c r="G30" s="659"/>
      <c r="H30" s="659"/>
      <c r="I30" s="659"/>
      <c r="J30" s="659"/>
      <c r="K30" s="659"/>
      <c r="L30" s="659"/>
      <c r="M30" s="659"/>
      <c r="N30" s="659"/>
      <c r="O30" s="659"/>
      <c r="P30" s="659"/>
      <c r="Q30" s="660"/>
      <c r="R30" s="661">
        <v>87533</v>
      </c>
      <c r="S30" s="664"/>
      <c r="T30" s="664"/>
      <c r="U30" s="664"/>
      <c r="V30" s="664"/>
      <c r="W30" s="664"/>
      <c r="X30" s="664"/>
      <c r="Y30" s="665"/>
      <c r="Z30" s="723">
        <v>0.2</v>
      </c>
      <c r="AA30" s="723"/>
      <c r="AB30" s="723"/>
      <c r="AC30" s="723"/>
      <c r="AD30" s="724" t="s">
        <v>139</v>
      </c>
      <c r="AE30" s="724"/>
      <c r="AF30" s="724"/>
      <c r="AG30" s="724"/>
      <c r="AH30" s="724"/>
      <c r="AI30" s="724"/>
      <c r="AJ30" s="724"/>
      <c r="AK30" s="724"/>
      <c r="AL30" s="666" t="s">
        <v>139</v>
      </c>
      <c r="AM30" s="667"/>
      <c r="AN30" s="667"/>
      <c r="AO30" s="725"/>
      <c r="AP30" s="751" t="s">
        <v>310</v>
      </c>
      <c r="AQ30" s="752"/>
      <c r="AR30" s="752"/>
      <c r="AS30" s="752"/>
      <c r="AT30" s="757" t="s">
        <v>311</v>
      </c>
      <c r="AU30" s="230"/>
      <c r="AV30" s="230"/>
      <c r="AW30" s="230"/>
      <c r="AX30" s="760" t="s">
        <v>189</v>
      </c>
      <c r="AY30" s="761"/>
      <c r="AZ30" s="761"/>
      <c r="BA30" s="761"/>
      <c r="BB30" s="761"/>
      <c r="BC30" s="761"/>
      <c r="BD30" s="761"/>
      <c r="BE30" s="761"/>
      <c r="BF30" s="762"/>
      <c r="BG30" s="741">
        <v>98.7</v>
      </c>
      <c r="BH30" s="742"/>
      <c r="BI30" s="742"/>
      <c r="BJ30" s="742"/>
      <c r="BK30" s="742"/>
      <c r="BL30" s="742"/>
      <c r="BM30" s="743">
        <v>94.5</v>
      </c>
      <c r="BN30" s="742"/>
      <c r="BO30" s="742"/>
      <c r="BP30" s="742"/>
      <c r="BQ30" s="744"/>
      <c r="BR30" s="741">
        <v>98.7</v>
      </c>
      <c r="BS30" s="742"/>
      <c r="BT30" s="742"/>
      <c r="BU30" s="742"/>
      <c r="BV30" s="742"/>
      <c r="BW30" s="742"/>
      <c r="BX30" s="743">
        <v>94.3</v>
      </c>
      <c r="BY30" s="742"/>
      <c r="BZ30" s="742"/>
      <c r="CA30" s="742"/>
      <c r="CB30" s="744"/>
      <c r="CD30" s="747"/>
      <c r="CE30" s="748"/>
      <c r="CF30" s="705" t="s">
        <v>312</v>
      </c>
      <c r="CG30" s="702"/>
      <c r="CH30" s="702"/>
      <c r="CI30" s="702"/>
      <c r="CJ30" s="702"/>
      <c r="CK30" s="702"/>
      <c r="CL30" s="702"/>
      <c r="CM30" s="702"/>
      <c r="CN30" s="702"/>
      <c r="CO30" s="702"/>
      <c r="CP30" s="702"/>
      <c r="CQ30" s="703"/>
      <c r="CR30" s="661">
        <v>5128470</v>
      </c>
      <c r="CS30" s="664"/>
      <c r="CT30" s="664"/>
      <c r="CU30" s="664"/>
      <c r="CV30" s="664"/>
      <c r="CW30" s="664"/>
      <c r="CX30" s="664"/>
      <c r="CY30" s="665"/>
      <c r="CZ30" s="666">
        <v>10.7</v>
      </c>
      <c r="DA30" s="695"/>
      <c r="DB30" s="695"/>
      <c r="DC30" s="696"/>
      <c r="DD30" s="669">
        <v>4992576</v>
      </c>
      <c r="DE30" s="664"/>
      <c r="DF30" s="664"/>
      <c r="DG30" s="664"/>
      <c r="DH30" s="664"/>
      <c r="DI30" s="664"/>
      <c r="DJ30" s="664"/>
      <c r="DK30" s="665"/>
      <c r="DL30" s="669">
        <v>4992476</v>
      </c>
      <c r="DM30" s="664"/>
      <c r="DN30" s="664"/>
      <c r="DO30" s="664"/>
      <c r="DP30" s="664"/>
      <c r="DQ30" s="664"/>
      <c r="DR30" s="664"/>
      <c r="DS30" s="664"/>
      <c r="DT30" s="664"/>
      <c r="DU30" s="664"/>
      <c r="DV30" s="665"/>
      <c r="DW30" s="666">
        <v>17.399999999999999</v>
      </c>
      <c r="DX30" s="695"/>
      <c r="DY30" s="695"/>
      <c r="DZ30" s="695"/>
      <c r="EA30" s="695"/>
      <c r="EB30" s="695"/>
      <c r="EC30" s="697"/>
    </row>
    <row r="31" spans="2:133" ht="11.25" customHeight="1">
      <c r="B31" s="658" t="s">
        <v>313</v>
      </c>
      <c r="C31" s="659"/>
      <c r="D31" s="659"/>
      <c r="E31" s="659"/>
      <c r="F31" s="659"/>
      <c r="G31" s="659"/>
      <c r="H31" s="659"/>
      <c r="I31" s="659"/>
      <c r="J31" s="659"/>
      <c r="K31" s="659"/>
      <c r="L31" s="659"/>
      <c r="M31" s="659"/>
      <c r="N31" s="659"/>
      <c r="O31" s="659"/>
      <c r="P31" s="659"/>
      <c r="Q31" s="660"/>
      <c r="R31" s="661">
        <v>91009</v>
      </c>
      <c r="S31" s="664"/>
      <c r="T31" s="664"/>
      <c r="U31" s="664"/>
      <c r="V31" s="664"/>
      <c r="W31" s="664"/>
      <c r="X31" s="664"/>
      <c r="Y31" s="665"/>
      <c r="Z31" s="723">
        <v>0.2</v>
      </c>
      <c r="AA31" s="723"/>
      <c r="AB31" s="723"/>
      <c r="AC31" s="723"/>
      <c r="AD31" s="724" t="s">
        <v>139</v>
      </c>
      <c r="AE31" s="724"/>
      <c r="AF31" s="724"/>
      <c r="AG31" s="724"/>
      <c r="AH31" s="724"/>
      <c r="AI31" s="724"/>
      <c r="AJ31" s="724"/>
      <c r="AK31" s="724"/>
      <c r="AL31" s="666" t="s">
        <v>246</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99.1</v>
      </c>
      <c r="BH31" s="662"/>
      <c r="BI31" s="662"/>
      <c r="BJ31" s="662"/>
      <c r="BK31" s="662"/>
      <c r="BL31" s="662"/>
      <c r="BM31" s="667">
        <v>96.5</v>
      </c>
      <c r="BN31" s="740"/>
      <c r="BO31" s="740"/>
      <c r="BP31" s="740"/>
      <c r="BQ31" s="701"/>
      <c r="BR31" s="739">
        <v>99.1</v>
      </c>
      <c r="BS31" s="662"/>
      <c r="BT31" s="662"/>
      <c r="BU31" s="662"/>
      <c r="BV31" s="662"/>
      <c r="BW31" s="662"/>
      <c r="BX31" s="667">
        <v>96.3</v>
      </c>
      <c r="BY31" s="740"/>
      <c r="BZ31" s="740"/>
      <c r="CA31" s="740"/>
      <c r="CB31" s="701"/>
      <c r="CD31" s="747"/>
      <c r="CE31" s="748"/>
      <c r="CF31" s="705" t="s">
        <v>316</v>
      </c>
      <c r="CG31" s="702"/>
      <c r="CH31" s="702"/>
      <c r="CI31" s="702"/>
      <c r="CJ31" s="702"/>
      <c r="CK31" s="702"/>
      <c r="CL31" s="702"/>
      <c r="CM31" s="702"/>
      <c r="CN31" s="702"/>
      <c r="CO31" s="702"/>
      <c r="CP31" s="702"/>
      <c r="CQ31" s="703"/>
      <c r="CR31" s="661">
        <v>392453</v>
      </c>
      <c r="CS31" s="662"/>
      <c r="CT31" s="662"/>
      <c r="CU31" s="662"/>
      <c r="CV31" s="662"/>
      <c r="CW31" s="662"/>
      <c r="CX31" s="662"/>
      <c r="CY31" s="663"/>
      <c r="CZ31" s="666">
        <v>0.8</v>
      </c>
      <c r="DA31" s="695"/>
      <c r="DB31" s="695"/>
      <c r="DC31" s="696"/>
      <c r="DD31" s="669">
        <v>385924</v>
      </c>
      <c r="DE31" s="662"/>
      <c r="DF31" s="662"/>
      <c r="DG31" s="662"/>
      <c r="DH31" s="662"/>
      <c r="DI31" s="662"/>
      <c r="DJ31" s="662"/>
      <c r="DK31" s="663"/>
      <c r="DL31" s="669">
        <v>385924</v>
      </c>
      <c r="DM31" s="662"/>
      <c r="DN31" s="662"/>
      <c r="DO31" s="662"/>
      <c r="DP31" s="662"/>
      <c r="DQ31" s="662"/>
      <c r="DR31" s="662"/>
      <c r="DS31" s="662"/>
      <c r="DT31" s="662"/>
      <c r="DU31" s="662"/>
      <c r="DV31" s="663"/>
      <c r="DW31" s="666">
        <v>1.3</v>
      </c>
      <c r="DX31" s="695"/>
      <c r="DY31" s="695"/>
      <c r="DZ31" s="695"/>
      <c r="EA31" s="695"/>
      <c r="EB31" s="695"/>
      <c r="EC31" s="697"/>
    </row>
    <row r="32" spans="2:133" ht="11.25" customHeight="1">
      <c r="B32" s="658" t="s">
        <v>317</v>
      </c>
      <c r="C32" s="659"/>
      <c r="D32" s="659"/>
      <c r="E32" s="659"/>
      <c r="F32" s="659"/>
      <c r="G32" s="659"/>
      <c r="H32" s="659"/>
      <c r="I32" s="659"/>
      <c r="J32" s="659"/>
      <c r="K32" s="659"/>
      <c r="L32" s="659"/>
      <c r="M32" s="659"/>
      <c r="N32" s="659"/>
      <c r="O32" s="659"/>
      <c r="P32" s="659"/>
      <c r="Q32" s="660"/>
      <c r="R32" s="661">
        <v>1033382</v>
      </c>
      <c r="S32" s="664"/>
      <c r="T32" s="664"/>
      <c r="U32" s="664"/>
      <c r="V32" s="664"/>
      <c r="W32" s="664"/>
      <c r="X32" s="664"/>
      <c r="Y32" s="665"/>
      <c r="Z32" s="723">
        <v>2.1</v>
      </c>
      <c r="AA32" s="723"/>
      <c r="AB32" s="723"/>
      <c r="AC32" s="723"/>
      <c r="AD32" s="724" t="s">
        <v>139</v>
      </c>
      <c r="AE32" s="724"/>
      <c r="AF32" s="724"/>
      <c r="AG32" s="724"/>
      <c r="AH32" s="724"/>
      <c r="AI32" s="724"/>
      <c r="AJ32" s="724"/>
      <c r="AK32" s="724"/>
      <c r="AL32" s="666" t="s">
        <v>318</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98.2</v>
      </c>
      <c r="BH32" s="677"/>
      <c r="BI32" s="677"/>
      <c r="BJ32" s="677"/>
      <c r="BK32" s="677"/>
      <c r="BL32" s="677"/>
      <c r="BM32" s="721">
        <v>92.1</v>
      </c>
      <c r="BN32" s="677"/>
      <c r="BO32" s="677"/>
      <c r="BP32" s="677"/>
      <c r="BQ32" s="714"/>
      <c r="BR32" s="738">
        <v>98.2</v>
      </c>
      <c r="BS32" s="677"/>
      <c r="BT32" s="677"/>
      <c r="BU32" s="677"/>
      <c r="BV32" s="677"/>
      <c r="BW32" s="677"/>
      <c r="BX32" s="721">
        <v>91.8</v>
      </c>
      <c r="BY32" s="677"/>
      <c r="BZ32" s="677"/>
      <c r="CA32" s="677"/>
      <c r="CB32" s="714"/>
      <c r="CD32" s="749"/>
      <c r="CE32" s="750"/>
      <c r="CF32" s="705" t="s">
        <v>320</v>
      </c>
      <c r="CG32" s="702"/>
      <c r="CH32" s="702"/>
      <c r="CI32" s="702"/>
      <c r="CJ32" s="702"/>
      <c r="CK32" s="702"/>
      <c r="CL32" s="702"/>
      <c r="CM32" s="702"/>
      <c r="CN32" s="702"/>
      <c r="CO32" s="702"/>
      <c r="CP32" s="702"/>
      <c r="CQ32" s="703"/>
      <c r="CR32" s="661">
        <v>436</v>
      </c>
      <c r="CS32" s="664"/>
      <c r="CT32" s="664"/>
      <c r="CU32" s="664"/>
      <c r="CV32" s="664"/>
      <c r="CW32" s="664"/>
      <c r="CX32" s="664"/>
      <c r="CY32" s="665"/>
      <c r="CZ32" s="666">
        <v>0</v>
      </c>
      <c r="DA32" s="695"/>
      <c r="DB32" s="695"/>
      <c r="DC32" s="696"/>
      <c r="DD32" s="669">
        <v>436</v>
      </c>
      <c r="DE32" s="664"/>
      <c r="DF32" s="664"/>
      <c r="DG32" s="664"/>
      <c r="DH32" s="664"/>
      <c r="DI32" s="664"/>
      <c r="DJ32" s="664"/>
      <c r="DK32" s="665"/>
      <c r="DL32" s="669">
        <v>436</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321</v>
      </c>
      <c r="C33" s="659"/>
      <c r="D33" s="659"/>
      <c r="E33" s="659"/>
      <c r="F33" s="659"/>
      <c r="G33" s="659"/>
      <c r="H33" s="659"/>
      <c r="I33" s="659"/>
      <c r="J33" s="659"/>
      <c r="K33" s="659"/>
      <c r="L33" s="659"/>
      <c r="M33" s="659"/>
      <c r="N33" s="659"/>
      <c r="O33" s="659"/>
      <c r="P33" s="659"/>
      <c r="Q33" s="660"/>
      <c r="R33" s="661">
        <v>1555547</v>
      </c>
      <c r="S33" s="664"/>
      <c r="T33" s="664"/>
      <c r="U33" s="664"/>
      <c r="V33" s="664"/>
      <c r="W33" s="664"/>
      <c r="X33" s="664"/>
      <c r="Y33" s="665"/>
      <c r="Z33" s="723">
        <v>3.1</v>
      </c>
      <c r="AA33" s="723"/>
      <c r="AB33" s="723"/>
      <c r="AC33" s="723"/>
      <c r="AD33" s="724" t="s">
        <v>246</v>
      </c>
      <c r="AE33" s="724"/>
      <c r="AF33" s="724"/>
      <c r="AG33" s="724"/>
      <c r="AH33" s="724"/>
      <c r="AI33" s="724"/>
      <c r="AJ33" s="724"/>
      <c r="AK33" s="724"/>
      <c r="AL33" s="666" t="s">
        <v>139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23534720</v>
      </c>
      <c r="CS33" s="662"/>
      <c r="CT33" s="662"/>
      <c r="CU33" s="662"/>
      <c r="CV33" s="662"/>
      <c r="CW33" s="662"/>
      <c r="CX33" s="662"/>
      <c r="CY33" s="663"/>
      <c r="CZ33" s="666">
        <v>49</v>
      </c>
      <c r="DA33" s="695"/>
      <c r="DB33" s="695"/>
      <c r="DC33" s="696"/>
      <c r="DD33" s="669">
        <v>17081943</v>
      </c>
      <c r="DE33" s="662"/>
      <c r="DF33" s="662"/>
      <c r="DG33" s="662"/>
      <c r="DH33" s="662"/>
      <c r="DI33" s="662"/>
      <c r="DJ33" s="662"/>
      <c r="DK33" s="663"/>
      <c r="DL33" s="669">
        <v>13059759</v>
      </c>
      <c r="DM33" s="662"/>
      <c r="DN33" s="662"/>
      <c r="DO33" s="662"/>
      <c r="DP33" s="662"/>
      <c r="DQ33" s="662"/>
      <c r="DR33" s="662"/>
      <c r="DS33" s="662"/>
      <c r="DT33" s="662"/>
      <c r="DU33" s="662"/>
      <c r="DV33" s="663"/>
      <c r="DW33" s="666">
        <v>45.5</v>
      </c>
      <c r="DX33" s="695"/>
      <c r="DY33" s="695"/>
      <c r="DZ33" s="695"/>
      <c r="EA33" s="695"/>
      <c r="EB33" s="695"/>
      <c r="EC33" s="697"/>
    </row>
    <row r="34" spans="2:133" ht="11.25" customHeight="1">
      <c r="B34" s="658" t="s">
        <v>323</v>
      </c>
      <c r="C34" s="659"/>
      <c r="D34" s="659"/>
      <c r="E34" s="659"/>
      <c r="F34" s="659"/>
      <c r="G34" s="659"/>
      <c r="H34" s="659"/>
      <c r="I34" s="659"/>
      <c r="J34" s="659"/>
      <c r="K34" s="659"/>
      <c r="L34" s="659"/>
      <c r="M34" s="659"/>
      <c r="N34" s="659"/>
      <c r="O34" s="659"/>
      <c r="P34" s="659"/>
      <c r="Q34" s="660"/>
      <c r="R34" s="661">
        <v>1461645</v>
      </c>
      <c r="S34" s="664"/>
      <c r="T34" s="664"/>
      <c r="U34" s="664"/>
      <c r="V34" s="664"/>
      <c r="W34" s="664"/>
      <c r="X34" s="664"/>
      <c r="Y34" s="665"/>
      <c r="Z34" s="723">
        <v>3</v>
      </c>
      <c r="AA34" s="723"/>
      <c r="AB34" s="723"/>
      <c r="AC34" s="723"/>
      <c r="AD34" s="724">
        <v>8676</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5386687</v>
      </c>
      <c r="CS34" s="664"/>
      <c r="CT34" s="664"/>
      <c r="CU34" s="664"/>
      <c r="CV34" s="664"/>
      <c r="CW34" s="664"/>
      <c r="CX34" s="664"/>
      <c r="CY34" s="665"/>
      <c r="CZ34" s="666">
        <v>11.2</v>
      </c>
      <c r="DA34" s="695"/>
      <c r="DB34" s="695"/>
      <c r="DC34" s="696"/>
      <c r="DD34" s="669">
        <v>4110211</v>
      </c>
      <c r="DE34" s="664"/>
      <c r="DF34" s="664"/>
      <c r="DG34" s="664"/>
      <c r="DH34" s="664"/>
      <c r="DI34" s="664"/>
      <c r="DJ34" s="664"/>
      <c r="DK34" s="665"/>
      <c r="DL34" s="669">
        <v>3355610</v>
      </c>
      <c r="DM34" s="664"/>
      <c r="DN34" s="664"/>
      <c r="DO34" s="664"/>
      <c r="DP34" s="664"/>
      <c r="DQ34" s="664"/>
      <c r="DR34" s="664"/>
      <c r="DS34" s="664"/>
      <c r="DT34" s="664"/>
      <c r="DU34" s="664"/>
      <c r="DV34" s="665"/>
      <c r="DW34" s="666">
        <v>11.7</v>
      </c>
      <c r="DX34" s="695"/>
      <c r="DY34" s="695"/>
      <c r="DZ34" s="695"/>
      <c r="EA34" s="695"/>
      <c r="EB34" s="695"/>
      <c r="EC34" s="697"/>
    </row>
    <row r="35" spans="2:133" ht="11.25" customHeight="1">
      <c r="B35" s="658" t="s">
        <v>327</v>
      </c>
      <c r="C35" s="659"/>
      <c r="D35" s="659"/>
      <c r="E35" s="659"/>
      <c r="F35" s="659"/>
      <c r="G35" s="659"/>
      <c r="H35" s="659"/>
      <c r="I35" s="659"/>
      <c r="J35" s="659"/>
      <c r="K35" s="659"/>
      <c r="L35" s="659"/>
      <c r="M35" s="659"/>
      <c r="N35" s="659"/>
      <c r="O35" s="659"/>
      <c r="P35" s="659"/>
      <c r="Q35" s="660"/>
      <c r="R35" s="661">
        <v>5185951</v>
      </c>
      <c r="S35" s="664"/>
      <c r="T35" s="664"/>
      <c r="U35" s="664"/>
      <c r="V35" s="664"/>
      <c r="W35" s="664"/>
      <c r="X35" s="664"/>
      <c r="Y35" s="665"/>
      <c r="Z35" s="723">
        <v>10.5</v>
      </c>
      <c r="AA35" s="723"/>
      <c r="AB35" s="723"/>
      <c r="AC35" s="723"/>
      <c r="AD35" s="724" t="s">
        <v>139</v>
      </c>
      <c r="AE35" s="724"/>
      <c r="AF35" s="724"/>
      <c r="AG35" s="724"/>
      <c r="AH35" s="724"/>
      <c r="AI35" s="724"/>
      <c r="AJ35" s="724"/>
      <c r="AK35" s="724"/>
      <c r="AL35" s="666" t="s">
        <v>139</v>
      </c>
      <c r="AM35" s="667"/>
      <c r="AN35" s="667"/>
      <c r="AO35" s="725"/>
      <c r="AP35" s="234"/>
      <c r="AQ35" s="729" t="s">
        <v>328</v>
      </c>
      <c r="AR35" s="730"/>
      <c r="AS35" s="730"/>
      <c r="AT35" s="730"/>
      <c r="AU35" s="730"/>
      <c r="AV35" s="730"/>
      <c r="AW35" s="730"/>
      <c r="AX35" s="730"/>
      <c r="AY35" s="731"/>
      <c r="AZ35" s="726">
        <v>6520946</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494321</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1529052</v>
      </c>
      <c r="CS35" s="662"/>
      <c r="CT35" s="662"/>
      <c r="CU35" s="662"/>
      <c r="CV35" s="662"/>
      <c r="CW35" s="662"/>
      <c r="CX35" s="662"/>
      <c r="CY35" s="663"/>
      <c r="CZ35" s="666">
        <v>3.2</v>
      </c>
      <c r="DA35" s="695"/>
      <c r="DB35" s="695"/>
      <c r="DC35" s="696"/>
      <c r="DD35" s="669">
        <v>1383689</v>
      </c>
      <c r="DE35" s="662"/>
      <c r="DF35" s="662"/>
      <c r="DG35" s="662"/>
      <c r="DH35" s="662"/>
      <c r="DI35" s="662"/>
      <c r="DJ35" s="662"/>
      <c r="DK35" s="663"/>
      <c r="DL35" s="669">
        <v>1063189</v>
      </c>
      <c r="DM35" s="662"/>
      <c r="DN35" s="662"/>
      <c r="DO35" s="662"/>
      <c r="DP35" s="662"/>
      <c r="DQ35" s="662"/>
      <c r="DR35" s="662"/>
      <c r="DS35" s="662"/>
      <c r="DT35" s="662"/>
      <c r="DU35" s="662"/>
      <c r="DV35" s="663"/>
      <c r="DW35" s="666">
        <v>3.7</v>
      </c>
      <c r="DX35" s="695"/>
      <c r="DY35" s="695"/>
      <c r="DZ35" s="695"/>
      <c r="EA35" s="695"/>
      <c r="EB35" s="695"/>
      <c r="EC35" s="697"/>
    </row>
    <row r="36" spans="2:133" ht="11.25" customHeight="1">
      <c r="B36" s="658" t="s">
        <v>331</v>
      </c>
      <c r="C36" s="659"/>
      <c r="D36" s="659"/>
      <c r="E36" s="659"/>
      <c r="F36" s="659"/>
      <c r="G36" s="659"/>
      <c r="H36" s="659"/>
      <c r="I36" s="659"/>
      <c r="J36" s="659"/>
      <c r="K36" s="659"/>
      <c r="L36" s="659"/>
      <c r="M36" s="659"/>
      <c r="N36" s="659"/>
      <c r="O36" s="659"/>
      <c r="P36" s="659"/>
      <c r="Q36" s="660"/>
      <c r="R36" s="661" t="s">
        <v>246</v>
      </c>
      <c r="S36" s="664"/>
      <c r="T36" s="664"/>
      <c r="U36" s="664"/>
      <c r="V36" s="664"/>
      <c r="W36" s="664"/>
      <c r="X36" s="664"/>
      <c r="Y36" s="665"/>
      <c r="Z36" s="723" t="s">
        <v>139</v>
      </c>
      <c r="AA36" s="723"/>
      <c r="AB36" s="723"/>
      <c r="AC36" s="723"/>
      <c r="AD36" s="724" t="s">
        <v>139</v>
      </c>
      <c r="AE36" s="724"/>
      <c r="AF36" s="724"/>
      <c r="AG36" s="724"/>
      <c r="AH36" s="724"/>
      <c r="AI36" s="724"/>
      <c r="AJ36" s="724"/>
      <c r="AK36" s="724"/>
      <c r="AL36" s="666" t="s">
        <v>139</v>
      </c>
      <c r="AM36" s="667"/>
      <c r="AN36" s="667"/>
      <c r="AO36" s="725"/>
      <c r="AQ36" s="698" t="s">
        <v>332</v>
      </c>
      <c r="AR36" s="699"/>
      <c r="AS36" s="699"/>
      <c r="AT36" s="699"/>
      <c r="AU36" s="699"/>
      <c r="AV36" s="699"/>
      <c r="AW36" s="699"/>
      <c r="AX36" s="699"/>
      <c r="AY36" s="700"/>
      <c r="AZ36" s="661">
        <v>2110654</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393954</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10997415</v>
      </c>
      <c r="CS36" s="664"/>
      <c r="CT36" s="664"/>
      <c r="CU36" s="664"/>
      <c r="CV36" s="664"/>
      <c r="CW36" s="664"/>
      <c r="CX36" s="664"/>
      <c r="CY36" s="665"/>
      <c r="CZ36" s="666">
        <v>22.9</v>
      </c>
      <c r="DA36" s="695"/>
      <c r="DB36" s="695"/>
      <c r="DC36" s="696"/>
      <c r="DD36" s="669">
        <v>7331581</v>
      </c>
      <c r="DE36" s="664"/>
      <c r="DF36" s="664"/>
      <c r="DG36" s="664"/>
      <c r="DH36" s="664"/>
      <c r="DI36" s="664"/>
      <c r="DJ36" s="664"/>
      <c r="DK36" s="665"/>
      <c r="DL36" s="669">
        <v>5849541</v>
      </c>
      <c r="DM36" s="664"/>
      <c r="DN36" s="664"/>
      <c r="DO36" s="664"/>
      <c r="DP36" s="664"/>
      <c r="DQ36" s="664"/>
      <c r="DR36" s="664"/>
      <c r="DS36" s="664"/>
      <c r="DT36" s="664"/>
      <c r="DU36" s="664"/>
      <c r="DV36" s="665"/>
      <c r="DW36" s="666">
        <v>20.399999999999999</v>
      </c>
      <c r="DX36" s="695"/>
      <c r="DY36" s="695"/>
      <c r="DZ36" s="695"/>
      <c r="EA36" s="695"/>
      <c r="EB36" s="695"/>
      <c r="EC36" s="697"/>
    </row>
    <row r="37" spans="2:133" ht="11.25" customHeight="1">
      <c r="B37" s="658" t="s">
        <v>335</v>
      </c>
      <c r="C37" s="659"/>
      <c r="D37" s="659"/>
      <c r="E37" s="659"/>
      <c r="F37" s="659"/>
      <c r="G37" s="659"/>
      <c r="H37" s="659"/>
      <c r="I37" s="659"/>
      <c r="J37" s="659"/>
      <c r="K37" s="659"/>
      <c r="L37" s="659"/>
      <c r="M37" s="659"/>
      <c r="N37" s="659"/>
      <c r="O37" s="659"/>
      <c r="P37" s="659"/>
      <c r="Q37" s="660"/>
      <c r="R37" s="661">
        <v>1227251</v>
      </c>
      <c r="S37" s="664"/>
      <c r="T37" s="664"/>
      <c r="U37" s="664"/>
      <c r="V37" s="664"/>
      <c r="W37" s="664"/>
      <c r="X37" s="664"/>
      <c r="Y37" s="665"/>
      <c r="Z37" s="723">
        <v>2.5</v>
      </c>
      <c r="AA37" s="723"/>
      <c r="AB37" s="723"/>
      <c r="AC37" s="723"/>
      <c r="AD37" s="724" t="s">
        <v>139</v>
      </c>
      <c r="AE37" s="724"/>
      <c r="AF37" s="724"/>
      <c r="AG37" s="724"/>
      <c r="AH37" s="724"/>
      <c r="AI37" s="724"/>
      <c r="AJ37" s="724"/>
      <c r="AK37" s="724"/>
      <c r="AL37" s="666" t="s">
        <v>139</v>
      </c>
      <c r="AM37" s="667"/>
      <c r="AN37" s="667"/>
      <c r="AO37" s="725"/>
      <c r="AQ37" s="698" t="s">
        <v>336</v>
      </c>
      <c r="AR37" s="699"/>
      <c r="AS37" s="699"/>
      <c r="AT37" s="699"/>
      <c r="AU37" s="699"/>
      <c r="AV37" s="699"/>
      <c r="AW37" s="699"/>
      <c r="AX37" s="699"/>
      <c r="AY37" s="700"/>
      <c r="AZ37" s="661">
        <v>440000</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10882</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2994754</v>
      </c>
      <c r="CS37" s="662"/>
      <c r="CT37" s="662"/>
      <c r="CU37" s="662"/>
      <c r="CV37" s="662"/>
      <c r="CW37" s="662"/>
      <c r="CX37" s="662"/>
      <c r="CY37" s="663"/>
      <c r="CZ37" s="666">
        <v>6.2</v>
      </c>
      <c r="DA37" s="695"/>
      <c r="DB37" s="695"/>
      <c r="DC37" s="696"/>
      <c r="DD37" s="669">
        <v>2319054</v>
      </c>
      <c r="DE37" s="662"/>
      <c r="DF37" s="662"/>
      <c r="DG37" s="662"/>
      <c r="DH37" s="662"/>
      <c r="DI37" s="662"/>
      <c r="DJ37" s="662"/>
      <c r="DK37" s="663"/>
      <c r="DL37" s="669">
        <v>2262379</v>
      </c>
      <c r="DM37" s="662"/>
      <c r="DN37" s="662"/>
      <c r="DO37" s="662"/>
      <c r="DP37" s="662"/>
      <c r="DQ37" s="662"/>
      <c r="DR37" s="662"/>
      <c r="DS37" s="662"/>
      <c r="DT37" s="662"/>
      <c r="DU37" s="662"/>
      <c r="DV37" s="663"/>
      <c r="DW37" s="666">
        <v>7.9</v>
      </c>
      <c r="DX37" s="695"/>
      <c r="DY37" s="695"/>
      <c r="DZ37" s="695"/>
      <c r="EA37" s="695"/>
      <c r="EB37" s="695"/>
      <c r="EC37" s="697"/>
    </row>
    <row r="38" spans="2:133" ht="11.25" customHeight="1">
      <c r="B38" s="673" t="s">
        <v>339</v>
      </c>
      <c r="C38" s="674"/>
      <c r="D38" s="674"/>
      <c r="E38" s="674"/>
      <c r="F38" s="674"/>
      <c r="G38" s="674"/>
      <c r="H38" s="674"/>
      <c r="I38" s="674"/>
      <c r="J38" s="674"/>
      <c r="K38" s="674"/>
      <c r="L38" s="674"/>
      <c r="M38" s="674"/>
      <c r="N38" s="674"/>
      <c r="O38" s="674"/>
      <c r="P38" s="674"/>
      <c r="Q38" s="675"/>
      <c r="R38" s="676">
        <v>49436737</v>
      </c>
      <c r="S38" s="713"/>
      <c r="T38" s="713"/>
      <c r="U38" s="713"/>
      <c r="V38" s="713"/>
      <c r="W38" s="713"/>
      <c r="X38" s="713"/>
      <c r="Y38" s="718"/>
      <c r="Z38" s="719">
        <v>100</v>
      </c>
      <c r="AA38" s="719"/>
      <c r="AB38" s="719"/>
      <c r="AC38" s="719"/>
      <c r="AD38" s="720">
        <v>27456394</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290000</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17718</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3672421</v>
      </c>
      <c r="CS38" s="664"/>
      <c r="CT38" s="664"/>
      <c r="CU38" s="664"/>
      <c r="CV38" s="664"/>
      <c r="CW38" s="664"/>
      <c r="CX38" s="664"/>
      <c r="CY38" s="665"/>
      <c r="CZ38" s="666">
        <v>7.6</v>
      </c>
      <c r="DA38" s="695"/>
      <c r="DB38" s="695"/>
      <c r="DC38" s="696"/>
      <c r="DD38" s="669">
        <v>3099475</v>
      </c>
      <c r="DE38" s="664"/>
      <c r="DF38" s="664"/>
      <c r="DG38" s="664"/>
      <c r="DH38" s="664"/>
      <c r="DI38" s="664"/>
      <c r="DJ38" s="664"/>
      <c r="DK38" s="665"/>
      <c r="DL38" s="669">
        <v>2791419</v>
      </c>
      <c r="DM38" s="664"/>
      <c r="DN38" s="664"/>
      <c r="DO38" s="664"/>
      <c r="DP38" s="664"/>
      <c r="DQ38" s="664"/>
      <c r="DR38" s="664"/>
      <c r="DS38" s="664"/>
      <c r="DT38" s="664"/>
      <c r="DU38" s="664"/>
      <c r="DV38" s="665"/>
      <c r="DW38" s="666">
        <v>9.6999999999999993</v>
      </c>
      <c r="DX38" s="695"/>
      <c r="DY38" s="695"/>
      <c r="DZ38" s="695"/>
      <c r="EA38" s="695"/>
      <c r="EB38" s="695"/>
      <c r="EC38" s="697"/>
    </row>
    <row r="39" spans="2:133" ht="11.25" customHeight="1">
      <c r="AQ39" s="698" t="s">
        <v>343</v>
      </c>
      <c r="AR39" s="699"/>
      <c r="AS39" s="699"/>
      <c r="AT39" s="699"/>
      <c r="AU39" s="699"/>
      <c r="AV39" s="699"/>
      <c r="AW39" s="699"/>
      <c r="AX39" s="699"/>
      <c r="AY39" s="700"/>
      <c r="AZ39" s="661">
        <v>115143</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88</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1279165</v>
      </c>
      <c r="CS39" s="662"/>
      <c r="CT39" s="662"/>
      <c r="CU39" s="662"/>
      <c r="CV39" s="662"/>
      <c r="CW39" s="662"/>
      <c r="CX39" s="662"/>
      <c r="CY39" s="663"/>
      <c r="CZ39" s="666">
        <v>2.7</v>
      </c>
      <c r="DA39" s="695"/>
      <c r="DB39" s="695"/>
      <c r="DC39" s="696"/>
      <c r="DD39" s="669">
        <v>1156987</v>
      </c>
      <c r="DE39" s="662"/>
      <c r="DF39" s="662"/>
      <c r="DG39" s="662"/>
      <c r="DH39" s="662"/>
      <c r="DI39" s="662"/>
      <c r="DJ39" s="662"/>
      <c r="DK39" s="663"/>
      <c r="DL39" s="669" t="s">
        <v>139</v>
      </c>
      <c r="DM39" s="662"/>
      <c r="DN39" s="662"/>
      <c r="DO39" s="662"/>
      <c r="DP39" s="662"/>
      <c r="DQ39" s="662"/>
      <c r="DR39" s="662"/>
      <c r="DS39" s="662"/>
      <c r="DT39" s="662"/>
      <c r="DU39" s="662"/>
      <c r="DV39" s="663"/>
      <c r="DW39" s="666" t="s">
        <v>139</v>
      </c>
      <c r="DX39" s="695"/>
      <c r="DY39" s="695"/>
      <c r="DZ39" s="695"/>
      <c r="EA39" s="695"/>
      <c r="EB39" s="695"/>
      <c r="EC39" s="697"/>
    </row>
    <row r="40" spans="2:133" ht="11.25" customHeight="1">
      <c r="AQ40" s="698" t="s">
        <v>347</v>
      </c>
      <c r="AR40" s="699"/>
      <c r="AS40" s="699"/>
      <c r="AT40" s="699"/>
      <c r="AU40" s="699"/>
      <c r="AV40" s="699"/>
      <c r="AW40" s="699"/>
      <c r="AX40" s="699"/>
      <c r="AY40" s="700"/>
      <c r="AZ40" s="661">
        <v>671531</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139</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669980</v>
      </c>
      <c r="CS40" s="664"/>
      <c r="CT40" s="664"/>
      <c r="CU40" s="664"/>
      <c r="CV40" s="664"/>
      <c r="CW40" s="664"/>
      <c r="CX40" s="664"/>
      <c r="CY40" s="665"/>
      <c r="CZ40" s="666">
        <v>1.4</v>
      </c>
      <c r="DA40" s="695"/>
      <c r="DB40" s="695"/>
      <c r="DC40" s="696"/>
      <c r="DD40" s="669" t="s">
        <v>139</v>
      </c>
      <c r="DE40" s="664"/>
      <c r="DF40" s="664"/>
      <c r="DG40" s="664"/>
      <c r="DH40" s="664"/>
      <c r="DI40" s="664"/>
      <c r="DJ40" s="664"/>
      <c r="DK40" s="665"/>
      <c r="DL40" s="669" t="s">
        <v>139</v>
      </c>
      <c r="DM40" s="664"/>
      <c r="DN40" s="664"/>
      <c r="DO40" s="664"/>
      <c r="DP40" s="664"/>
      <c r="DQ40" s="664"/>
      <c r="DR40" s="664"/>
      <c r="DS40" s="664"/>
      <c r="DT40" s="664"/>
      <c r="DU40" s="664"/>
      <c r="DV40" s="665"/>
      <c r="DW40" s="666" t="s">
        <v>318</v>
      </c>
      <c r="DX40" s="695"/>
      <c r="DY40" s="695"/>
      <c r="DZ40" s="695"/>
      <c r="EA40" s="695"/>
      <c r="EB40" s="695"/>
      <c r="EC40" s="697"/>
    </row>
    <row r="41" spans="2:133" ht="11.25" customHeight="1">
      <c r="AQ41" s="710" t="s">
        <v>350</v>
      </c>
      <c r="AR41" s="711"/>
      <c r="AS41" s="711"/>
      <c r="AT41" s="711"/>
      <c r="AU41" s="711"/>
      <c r="AV41" s="711"/>
      <c r="AW41" s="711"/>
      <c r="AX41" s="711"/>
      <c r="AY41" s="712"/>
      <c r="AZ41" s="676">
        <v>2893618</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330</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139</v>
      </c>
      <c r="CS41" s="662"/>
      <c r="CT41" s="662"/>
      <c r="CU41" s="662"/>
      <c r="CV41" s="662"/>
      <c r="CW41" s="662"/>
      <c r="CX41" s="662"/>
      <c r="CY41" s="663"/>
      <c r="CZ41" s="666" t="s">
        <v>139</v>
      </c>
      <c r="DA41" s="695"/>
      <c r="DB41" s="695"/>
      <c r="DC41" s="696"/>
      <c r="DD41" s="669" t="s">
        <v>176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6795832</v>
      </c>
      <c r="CS42" s="664"/>
      <c r="CT42" s="664"/>
      <c r="CU42" s="664"/>
      <c r="CV42" s="664"/>
      <c r="CW42" s="664"/>
      <c r="CX42" s="664"/>
      <c r="CY42" s="665"/>
      <c r="CZ42" s="666">
        <v>14.1</v>
      </c>
      <c r="DA42" s="667"/>
      <c r="DB42" s="667"/>
      <c r="DC42" s="668"/>
      <c r="DD42" s="669">
        <v>1259283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299008</v>
      </c>
      <c r="CS43" s="662"/>
      <c r="CT43" s="662"/>
      <c r="CU43" s="662"/>
      <c r="CV43" s="662"/>
      <c r="CW43" s="662"/>
      <c r="CX43" s="662"/>
      <c r="CY43" s="663"/>
      <c r="CZ43" s="666">
        <v>0.6</v>
      </c>
      <c r="DA43" s="695"/>
      <c r="DB43" s="695"/>
      <c r="DC43" s="696"/>
      <c r="DD43" s="669">
        <v>299008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357</v>
      </c>
      <c r="CD44" s="689" t="s">
        <v>308</v>
      </c>
      <c r="CE44" s="690"/>
      <c r="CF44" s="658" t="s">
        <v>358</v>
      </c>
      <c r="CG44" s="659"/>
      <c r="CH44" s="659"/>
      <c r="CI44" s="659"/>
      <c r="CJ44" s="659"/>
      <c r="CK44" s="659"/>
      <c r="CL44" s="659"/>
      <c r="CM44" s="659"/>
      <c r="CN44" s="659"/>
      <c r="CO44" s="659"/>
      <c r="CP44" s="659"/>
      <c r="CQ44" s="660"/>
      <c r="CR44" s="661">
        <v>4604849</v>
      </c>
      <c r="CS44" s="664"/>
      <c r="CT44" s="664"/>
      <c r="CU44" s="664"/>
      <c r="CV44" s="664"/>
      <c r="CW44" s="664"/>
      <c r="CX44" s="664"/>
      <c r="CY44" s="665"/>
      <c r="CZ44" s="666">
        <v>9.6</v>
      </c>
      <c r="DA44" s="667"/>
      <c r="DB44" s="667"/>
      <c r="DC44" s="668"/>
      <c r="DD44" s="669">
        <v>966253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359</v>
      </c>
      <c r="CG45" s="659"/>
      <c r="CH45" s="659"/>
      <c r="CI45" s="659"/>
      <c r="CJ45" s="659"/>
      <c r="CK45" s="659"/>
      <c r="CL45" s="659"/>
      <c r="CM45" s="659"/>
      <c r="CN45" s="659"/>
      <c r="CO45" s="659"/>
      <c r="CP45" s="659"/>
      <c r="CQ45" s="660"/>
      <c r="CR45" s="661">
        <v>1259678</v>
      </c>
      <c r="CS45" s="662"/>
      <c r="CT45" s="662"/>
      <c r="CU45" s="662"/>
      <c r="CV45" s="662"/>
      <c r="CW45" s="662"/>
      <c r="CX45" s="662"/>
      <c r="CY45" s="663"/>
      <c r="CZ45" s="666">
        <v>2.6</v>
      </c>
      <c r="DA45" s="695"/>
      <c r="DB45" s="695"/>
      <c r="DC45" s="696"/>
      <c r="DD45" s="669">
        <v>79555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360</v>
      </c>
      <c r="CG46" s="659"/>
      <c r="CH46" s="659"/>
      <c r="CI46" s="659"/>
      <c r="CJ46" s="659"/>
      <c r="CK46" s="659"/>
      <c r="CL46" s="659"/>
      <c r="CM46" s="659"/>
      <c r="CN46" s="659"/>
      <c r="CO46" s="659"/>
      <c r="CP46" s="659"/>
      <c r="CQ46" s="660"/>
      <c r="CR46" s="661">
        <v>2824878</v>
      </c>
      <c r="CS46" s="664"/>
      <c r="CT46" s="664"/>
      <c r="CU46" s="664"/>
      <c r="CV46" s="664"/>
      <c r="CW46" s="664"/>
      <c r="CX46" s="664"/>
      <c r="CY46" s="665"/>
      <c r="CZ46" s="666">
        <v>5.9</v>
      </c>
      <c r="DA46" s="667"/>
      <c r="DB46" s="667"/>
      <c r="DC46" s="668"/>
      <c r="DD46" s="669">
        <v>812906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361</v>
      </c>
      <c r="CG47" s="659"/>
      <c r="CH47" s="659"/>
      <c r="CI47" s="659"/>
      <c r="CJ47" s="659"/>
      <c r="CK47" s="659"/>
      <c r="CL47" s="659"/>
      <c r="CM47" s="659"/>
      <c r="CN47" s="659"/>
      <c r="CO47" s="659"/>
      <c r="CP47" s="659"/>
      <c r="CQ47" s="660"/>
      <c r="CR47" s="661">
        <v>2190983</v>
      </c>
      <c r="CS47" s="662"/>
      <c r="CT47" s="662"/>
      <c r="CU47" s="662"/>
      <c r="CV47" s="662"/>
      <c r="CW47" s="662"/>
      <c r="CX47" s="662"/>
      <c r="CY47" s="663"/>
      <c r="CZ47" s="666">
        <v>4.5999999999999996</v>
      </c>
      <c r="DA47" s="695"/>
      <c r="DB47" s="695"/>
      <c r="DC47" s="696"/>
      <c r="DD47" s="669">
        <v>293030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362</v>
      </c>
      <c r="CG48" s="659"/>
      <c r="CH48" s="659"/>
      <c r="CI48" s="659"/>
      <c r="CJ48" s="659"/>
      <c r="CK48" s="659"/>
      <c r="CL48" s="659"/>
      <c r="CM48" s="659"/>
      <c r="CN48" s="659"/>
      <c r="CO48" s="659"/>
      <c r="CP48" s="659"/>
      <c r="CQ48" s="660"/>
      <c r="CR48" s="661" t="s">
        <v>139</v>
      </c>
      <c r="CS48" s="664"/>
      <c r="CT48" s="664"/>
      <c r="CU48" s="664"/>
      <c r="CV48" s="664"/>
      <c r="CW48" s="664"/>
      <c r="CX48" s="664"/>
      <c r="CY48" s="665"/>
      <c r="CZ48" s="666" t="s">
        <v>139</v>
      </c>
      <c r="DA48" s="667"/>
      <c r="DB48" s="667"/>
      <c r="DC48" s="668"/>
      <c r="DD48" s="669" t="s">
        <v>139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363</v>
      </c>
      <c r="CE49" s="674"/>
      <c r="CF49" s="674"/>
      <c r="CG49" s="674"/>
      <c r="CH49" s="674"/>
      <c r="CI49" s="674"/>
      <c r="CJ49" s="674"/>
      <c r="CK49" s="674"/>
      <c r="CL49" s="674"/>
      <c r="CM49" s="674"/>
      <c r="CN49" s="674"/>
      <c r="CO49" s="674"/>
      <c r="CP49" s="674"/>
      <c r="CQ49" s="675"/>
      <c r="CR49" s="676">
        <v>48054733</v>
      </c>
      <c r="CS49" s="677"/>
      <c r="CT49" s="677"/>
      <c r="CU49" s="677"/>
      <c r="CV49" s="677"/>
      <c r="CW49" s="677"/>
      <c r="CX49" s="677"/>
      <c r="CY49" s="678"/>
      <c r="CZ49" s="679">
        <v>100</v>
      </c>
      <c r="DA49" s="680"/>
      <c r="DB49" s="680"/>
      <c r="DC49" s="681"/>
      <c r="DD49" s="682">
        <v>31422407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zhUBfYGSqqUoh3y5Ll6MMyKhopgg4BzdgU33NfofCX9szU4rUdpzglh4/+4+dXy3VFrGTZR3k+HsnWdMY3Gptg==" saltValue="BNqe8SRl2L8KjlAiXHx16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365</v>
      </c>
      <c r="DK2" s="1201"/>
      <c r="DL2" s="1201"/>
      <c r="DM2" s="1201"/>
      <c r="DN2" s="1201"/>
      <c r="DO2" s="1202"/>
      <c r="DP2" s="249"/>
      <c r="DQ2" s="1200" t="s">
        <v>366</v>
      </c>
      <c r="DR2" s="1201"/>
      <c r="DS2" s="1201"/>
      <c r="DT2" s="1201"/>
      <c r="DU2" s="1201"/>
      <c r="DV2" s="1201"/>
      <c r="DW2" s="1201"/>
      <c r="DX2" s="1201"/>
      <c r="DY2" s="1201"/>
      <c r="DZ2" s="1202"/>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3"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8" t="s">
        <v>383</v>
      </c>
      <c r="DH5" s="1189"/>
      <c r="DI5" s="1189"/>
      <c r="DJ5" s="1189"/>
      <c r="DK5" s="1190"/>
      <c r="DL5" s="1188" t="s">
        <v>384</v>
      </c>
      <c r="DM5" s="1189"/>
      <c r="DN5" s="1189"/>
      <c r="DO5" s="1189"/>
      <c r="DP5" s="1190"/>
      <c r="DQ5" s="1090" t="s">
        <v>385</v>
      </c>
      <c r="DR5" s="1091"/>
      <c r="DS5" s="1091"/>
      <c r="DT5" s="1091"/>
      <c r="DU5" s="1092"/>
      <c r="DV5" s="1090" t="s">
        <v>376</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4"/>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4"/>
    </row>
    <row r="7" spans="1:131" s="255" customFormat="1" ht="26.25" customHeight="1" thickTop="1">
      <c r="A7" s="258">
        <v>1</v>
      </c>
      <c r="B7" s="1139" t="s">
        <v>386</v>
      </c>
      <c r="C7" s="1140"/>
      <c r="D7" s="1140"/>
      <c r="E7" s="1140"/>
      <c r="F7" s="1140"/>
      <c r="G7" s="1140"/>
      <c r="H7" s="1140"/>
      <c r="I7" s="1140"/>
      <c r="J7" s="1140"/>
      <c r="K7" s="1140"/>
      <c r="L7" s="1140"/>
      <c r="M7" s="1140"/>
      <c r="N7" s="1140"/>
      <c r="O7" s="1140"/>
      <c r="P7" s="1141"/>
      <c r="Q7" s="1194">
        <v>49840</v>
      </c>
      <c r="R7" s="1195"/>
      <c r="S7" s="1195"/>
      <c r="T7" s="1195"/>
      <c r="U7" s="1195"/>
      <c r="V7" s="1195">
        <v>48468</v>
      </c>
      <c r="W7" s="1195"/>
      <c r="X7" s="1195"/>
      <c r="Y7" s="1195"/>
      <c r="Z7" s="1195"/>
      <c r="AA7" s="1195">
        <v>1372</v>
      </c>
      <c r="AB7" s="1195"/>
      <c r="AC7" s="1195"/>
      <c r="AD7" s="1195"/>
      <c r="AE7" s="1196"/>
      <c r="AF7" s="1197">
        <v>1259</v>
      </c>
      <c r="AG7" s="1198"/>
      <c r="AH7" s="1198"/>
      <c r="AI7" s="1198"/>
      <c r="AJ7" s="1199"/>
      <c r="AK7" s="1181">
        <v>1033</v>
      </c>
      <c r="AL7" s="1182"/>
      <c r="AM7" s="1182"/>
      <c r="AN7" s="1182"/>
      <c r="AO7" s="1182"/>
      <c r="AP7" s="1182">
        <v>54175</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590</v>
      </c>
      <c r="BT7" s="1186"/>
      <c r="BU7" s="1186"/>
      <c r="BV7" s="1186"/>
      <c r="BW7" s="1186"/>
      <c r="BX7" s="1186"/>
      <c r="BY7" s="1186"/>
      <c r="BZ7" s="1186"/>
      <c r="CA7" s="1186"/>
      <c r="CB7" s="1186"/>
      <c r="CC7" s="1186"/>
      <c r="CD7" s="1186"/>
      <c r="CE7" s="1186"/>
      <c r="CF7" s="1186"/>
      <c r="CG7" s="1187"/>
      <c r="CH7" s="1178">
        <v>-22</v>
      </c>
      <c r="CI7" s="1179"/>
      <c r="CJ7" s="1179"/>
      <c r="CK7" s="1179"/>
      <c r="CL7" s="1180"/>
      <c r="CM7" s="1178">
        <v>424</v>
      </c>
      <c r="CN7" s="1179"/>
      <c r="CO7" s="1179"/>
      <c r="CP7" s="1179"/>
      <c r="CQ7" s="1180"/>
      <c r="CR7" s="1178">
        <v>5</v>
      </c>
      <c r="CS7" s="1179"/>
      <c r="CT7" s="1179"/>
      <c r="CU7" s="1179"/>
      <c r="CV7" s="1180"/>
      <c r="CW7" s="1178" t="s">
        <v>577</v>
      </c>
      <c r="CX7" s="1179"/>
      <c r="CY7" s="1179"/>
      <c r="CZ7" s="1179"/>
      <c r="DA7" s="1180"/>
      <c r="DB7" s="1178" t="s">
        <v>577</v>
      </c>
      <c r="DC7" s="1179"/>
      <c r="DD7" s="1179"/>
      <c r="DE7" s="1179"/>
      <c r="DF7" s="1180"/>
      <c r="DG7" s="1178" t="s">
        <v>577</v>
      </c>
      <c r="DH7" s="1179"/>
      <c r="DI7" s="1179"/>
      <c r="DJ7" s="1179"/>
      <c r="DK7" s="1180"/>
      <c r="DL7" s="1178" t="s">
        <v>577</v>
      </c>
      <c r="DM7" s="1179"/>
      <c r="DN7" s="1179"/>
      <c r="DO7" s="1179"/>
      <c r="DP7" s="1180"/>
      <c r="DQ7" s="1178" t="s">
        <v>577</v>
      </c>
      <c r="DR7" s="1179"/>
      <c r="DS7" s="1179"/>
      <c r="DT7" s="1179"/>
      <c r="DU7" s="1180"/>
      <c r="DV7" s="1205"/>
      <c r="DW7" s="1206"/>
      <c r="DX7" s="1206"/>
      <c r="DY7" s="1206"/>
      <c r="DZ7" s="1207"/>
      <c r="EA7" s="254"/>
    </row>
    <row r="8" spans="1:131" s="255" customFormat="1" ht="26.25" customHeight="1">
      <c r="A8" s="261">
        <v>2</v>
      </c>
      <c r="B8" s="1126" t="s">
        <v>387</v>
      </c>
      <c r="C8" s="1127"/>
      <c r="D8" s="1127"/>
      <c r="E8" s="1127"/>
      <c r="F8" s="1127"/>
      <c r="G8" s="1127"/>
      <c r="H8" s="1127"/>
      <c r="I8" s="1127"/>
      <c r="J8" s="1127"/>
      <c r="K8" s="1127"/>
      <c r="L8" s="1127"/>
      <c r="M8" s="1127"/>
      <c r="N8" s="1127"/>
      <c r="O8" s="1127"/>
      <c r="P8" s="1128"/>
      <c r="Q8" s="1132">
        <v>1016</v>
      </c>
      <c r="R8" s="1133"/>
      <c r="S8" s="1133"/>
      <c r="T8" s="1133"/>
      <c r="U8" s="1133"/>
      <c r="V8" s="1133">
        <v>1015</v>
      </c>
      <c r="W8" s="1133"/>
      <c r="X8" s="1133"/>
      <c r="Y8" s="1133"/>
      <c r="Z8" s="1133"/>
      <c r="AA8" s="1133">
        <v>0</v>
      </c>
      <c r="AB8" s="1133"/>
      <c r="AC8" s="1133"/>
      <c r="AD8" s="1133"/>
      <c r="AE8" s="1134"/>
      <c r="AF8" s="1108">
        <v>0</v>
      </c>
      <c r="AG8" s="1109"/>
      <c r="AH8" s="1109"/>
      <c r="AI8" s="1109"/>
      <c r="AJ8" s="1110"/>
      <c r="AK8" s="1175" t="s">
        <v>577</v>
      </c>
      <c r="AL8" s="1176"/>
      <c r="AM8" s="1176"/>
      <c r="AN8" s="1176"/>
      <c r="AO8" s="1176"/>
      <c r="AP8" s="1176">
        <v>1288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591</v>
      </c>
      <c r="BT8" s="1104"/>
      <c r="BU8" s="1104"/>
      <c r="BV8" s="1104"/>
      <c r="BW8" s="1104"/>
      <c r="BX8" s="1104"/>
      <c r="BY8" s="1104"/>
      <c r="BZ8" s="1104"/>
      <c r="CA8" s="1104"/>
      <c r="CB8" s="1104"/>
      <c r="CC8" s="1104"/>
      <c r="CD8" s="1104"/>
      <c r="CE8" s="1104"/>
      <c r="CF8" s="1104"/>
      <c r="CG8" s="1105"/>
      <c r="CH8" s="1078">
        <v>5</v>
      </c>
      <c r="CI8" s="1079"/>
      <c r="CJ8" s="1079"/>
      <c r="CK8" s="1079"/>
      <c r="CL8" s="1080"/>
      <c r="CM8" s="1078">
        <v>83</v>
      </c>
      <c r="CN8" s="1079"/>
      <c r="CO8" s="1079"/>
      <c r="CP8" s="1079"/>
      <c r="CQ8" s="1080"/>
      <c r="CR8" s="1078">
        <v>10</v>
      </c>
      <c r="CS8" s="1079"/>
      <c r="CT8" s="1079"/>
      <c r="CU8" s="1079"/>
      <c r="CV8" s="1080"/>
      <c r="CW8" s="1078" t="s">
        <v>578</v>
      </c>
      <c r="CX8" s="1079"/>
      <c r="CY8" s="1079"/>
      <c r="CZ8" s="1079"/>
      <c r="DA8" s="1080"/>
      <c r="DB8" s="1078" t="s">
        <v>578</v>
      </c>
      <c r="DC8" s="1079"/>
      <c r="DD8" s="1079"/>
      <c r="DE8" s="1079"/>
      <c r="DF8" s="1080"/>
      <c r="DG8" s="1078" t="s">
        <v>577</v>
      </c>
      <c r="DH8" s="1079"/>
      <c r="DI8" s="1079"/>
      <c r="DJ8" s="1079"/>
      <c r="DK8" s="1080"/>
      <c r="DL8" s="1078" t="s">
        <v>577</v>
      </c>
      <c r="DM8" s="1079"/>
      <c r="DN8" s="1079"/>
      <c r="DO8" s="1079"/>
      <c r="DP8" s="1080"/>
      <c r="DQ8" s="1078" t="s">
        <v>577</v>
      </c>
      <c r="DR8" s="1079"/>
      <c r="DS8" s="1079"/>
      <c r="DT8" s="1079"/>
      <c r="DU8" s="1080"/>
      <c r="DV8" s="1081"/>
      <c r="DW8" s="1082"/>
      <c r="DX8" s="1082"/>
      <c r="DY8" s="1082"/>
      <c r="DZ8" s="1083"/>
      <c r="EA8" s="254"/>
    </row>
    <row r="9" spans="1:131" s="255" customFormat="1" ht="26.25" customHeight="1">
      <c r="A9" s="261">
        <v>3</v>
      </c>
      <c r="B9" s="1126" t="s">
        <v>388</v>
      </c>
      <c r="C9" s="1127"/>
      <c r="D9" s="1127"/>
      <c r="E9" s="1127"/>
      <c r="F9" s="1127"/>
      <c r="G9" s="1127"/>
      <c r="H9" s="1127"/>
      <c r="I9" s="1127"/>
      <c r="J9" s="1127"/>
      <c r="K9" s="1127"/>
      <c r="L9" s="1127"/>
      <c r="M9" s="1127"/>
      <c r="N9" s="1127"/>
      <c r="O9" s="1127"/>
      <c r="P9" s="1128"/>
      <c r="Q9" s="1132">
        <v>36</v>
      </c>
      <c r="R9" s="1133"/>
      <c r="S9" s="1133"/>
      <c r="T9" s="1133"/>
      <c r="U9" s="1133"/>
      <c r="V9" s="1133">
        <v>26</v>
      </c>
      <c r="W9" s="1133"/>
      <c r="X9" s="1133"/>
      <c r="Y9" s="1133"/>
      <c r="Z9" s="1133"/>
      <c r="AA9" s="1133">
        <v>10</v>
      </c>
      <c r="AB9" s="1133"/>
      <c r="AC9" s="1133"/>
      <c r="AD9" s="1133"/>
      <c r="AE9" s="1134"/>
      <c r="AF9" s="1108">
        <v>10</v>
      </c>
      <c r="AG9" s="1109"/>
      <c r="AH9" s="1109"/>
      <c r="AI9" s="1109"/>
      <c r="AJ9" s="1110"/>
      <c r="AK9" s="1175" t="s">
        <v>577</v>
      </c>
      <c r="AL9" s="1176"/>
      <c r="AM9" s="1176"/>
      <c r="AN9" s="1176"/>
      <c r="AO9" s="1176"/>
      <c r="AP9" s="1176" t="s">
        <v>577</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592</v>
      </c>
      <c r="BT9" s="1104"/>
      <c r="BU9" s="1104"/>
      <c r="BV9" s="1104"/>
      <c r="BW9" s="1104"/>
      <c r="BX9" s="1104"/>
      <c r="BY9" s="1104"/>
      <c r="BZ9" s="1104"/>
      <c r="CA9" s="1104"/>
      <c r="CB9" s="1104"/>
      <c r="CC9" s="1104"/>
      <c r="CD9" s="1104"/>
      <c r="CE9" s="1104"/>
      <c r="CF9" s="1104"/>
      <c r="CG9" s="1105"/>
      <c r="CH9" s="1078">
        <v>2</v>
      </c>
      <c r="CI9" s="1079"/>
      <c r="CJ9" s="1079"/>
      <c r="CK9" s="1079"/>
      <c r="CL9" s="1080"/>
      <c r="CM9" s="1078">
        <v>33</v>
      </c>
      <c r="CN9" s="1079"/>
      <c r="CO9" s="1079"/>
      <c r="CP9" s="1079"/>
      <c r="CQ9" s="1080"/>
      <c r="CR9" s="1078">
        <v>13</v>
      </c>
      <c r="CS9" s="1079"/>
      <c r="CT9" s="1079"/>
      <c r="CU9" s="1079"/>
      <c r="CV9" s="1080"/>
      <c r="CW9" s="1078" t="s">
        <v>577</v>
      </c>
      <c r="CX9" s="1079"/>
      <c r="CY9" s="1079"/>
      <c r="CZ9" s="1079"/>
      <c r="DA9" s="1080"/>
      <c r="DB9" s="1078" t="s">
        <v>577</v>
      </c>
      <c r="DC9" s="1079"/>
      <c r="DD9" s="1079"/>
      <c r="DE9" s="1079"/>
      <c r="DF9" s="1080"/>
      <c r="DG9" s="1078" t="s">
        <v>589</v>
      </c>
      <c r="DH9" s="1079"/>
      <c r="DI9" s="1079"/>
      <c r="DJ9" s="1079"/>
      <c r="DK9" s="1080"/>
      <c r="DL9" s="1078" t="s">
        <v>577</v>
      </c>
      <c r="DM9" s="1079"/>
      <c r="DN9" s="1079"/>
      <c r="DO9" s="1079"/>
      <c r="DP9" s="1080"/>
      <c r="DQ9" s="1078" t="s">
        <v>577</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593</v>
      </c>
      <c r="BT10" s="1104"/>
      <c r="BU10" s="1104"/>
      <c r="BV10" s="1104"/>
      <c r="BW10" s="1104"/>
      <c r="BX10" s="1104"/>
      <c r="BY10" s="1104"/>
      <c r="BZ10" s="1104"/>
      <c r="CA10" s="1104"/>
      <c r="CB10" s="1104"/>
      <c r="CC10" s="1104"/>
      <c r="CD10" s="1104"/>
      <c r="CE10" s="1104"/>
      <c r="CF10" s="1104"/>
      <c r="CG10" s="1105"/>
      <c r="CH10" s="1078">
        <v>2</v>
      </c>
      <c r="CI10" s="1079"/>
      <c r="CJ10" s="1079"/>
      <c r="CK10" s="1079"/>
      <c r="CL10" s="1080"/>
      <c r="CM10" s="1078">
        <v>103</v>
      </c>
      <c r="CN10" s="1079"/>
      <c r="CO10" s="1079"/>
      <c r="CP10" s="1079"/>
      <c r="CQ10" s="1080"/>
      <c r="CR10" s="1078">
        <v>60</v>
      </c>
      <c r="CS10" s="1079"/>
      <c r="CT10" s="1079"/>
      <c r="CU10" s="1079"/>
      <c r="CV10" s="1080"/>
      <c r="CW10" s="1078" t="s">
        <v>577</v>
      </c>
      <c r="CX10" s="1079"/>
      <c r="CY10" s="1079"/>
      <c r="CZ10" s="1079"/>
      <c r="DA10" s="1080"/>
      <c r="DB10" s="1078" t="s">
        <v>577</v>
      </c>
      <c r="DC10" s="1079"/>
      <c r="DD10" s="1079"/>
      <c r="DE10" s="1079"/>
      <c r="DF10" s="1080"/>
      <c r="DG10" s="1078" t="s">
        <v>589</v>
      </c>
      <c r="DH10" s="1079"/>
      <c r="DI10" s="1079"/>
      <c r="DJ10" s="1079"/>
      <c r="DK10" s="1080"/>
      <c r="DL10" s="1078" t="s">
        <v>577</v>
      </c>
      <c r="DM10" s="1079"/>
      <c r="DN10" s="1079"/>
      <c r="DO10" s="1079"/>
      <c r="DP10" s="1080"/>
      <c r="DQ10" s="1078" t="s">
        <v>589</v>
      </c>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594</v>
      </c>
      <c r="BT11" s="1104"/>
      <c r="BU11" s="1104"/>
      <c r="BV11" s="1104"/>
      <c r="BW11" s="1104"/>
      <c r="BX11" s="1104"/>
      <c r="BY11" s="1104"/>
      <c r="BZ11" s="1104"/>
      <c r="CA11" s="1104"/>
      <c r="CB11" s="1104"/>
      <c r="CC11" s="1104"/>
      <c r="CD11" s="1104"/>
      <c r="CE11" s="1104"/>
      <c r="CF11" s="1104"/>
      <c r="CG11" s="1105"/>
      <c r="CH11" s="1078">
        <v>6</v>
      </c>
      <c r="CI11" s="1079"/>
      <c r="CJ11" s="1079"/>
      <c r="CK11" s="1079"/>
      <c r="CL11" s="1080"/>
      <c r="CM11" s="1078">
        <v>67</v>
      </c>
      <c r="CN11" s="1079"/>
      <c r="CO11" s="1079"/>
      <c r="CP11" s="1079"/>
      <c r="CQ11" s="1080"/>
      <c r="CR11" s="1078">
        <v>60</v>
      </c>
      <c r="CS11" s="1079"/>
      <c r="CT11" s="1079"/>
      <c r="CU11" s="1079"/>
      <c r="CV11" s="1080"/>
      <c r="CW11" s="1078" t="s">
        <v>577</v>
      </c>
      <c r="CX11" s="1079"/>
      <c r="CY11" s="1079"/>
      <c r="CZ11" s="1079"/>
      <c r="DA11" s="1080"/>
      <c r="DB11" s="1177" t="s">
        <v>597</v>
      </c>
      <c r="DC11" s="1079"/>
      <c r="DD11" s="1079"/>
      <c r="DE11" s="1079"/>
      <c r="DF11" s="1080"/>
      <c r="DG11" s="1078" t="s">
        <v>577</v>
      </c>
      <c r="DH11" s="1079"/>
      <c r="DI11" s="1079"/>
      <c r="DJ11" s="1079"/>
      <c r="DK11" s="1080"/>
      <c r="DL11" s="1078" t="s">
        <v>577</v>
      </c>
      <c r="DM11" s="1079"/>
      <c r="DN11" s="1079"/>
      <c r="DO11" s="1079"/>
      <c r="DP11" s="1080"/>
      <c r="DQ11" s="1078" t="s">
        <v>589</v>
      </c>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595</v>
      </c>
      <c r="BT12" s="1104"/>
      <c r="BU12" s="1104"/>
      <c r="BV12" s="1104"/>
      <c r="BW12" s="1104"/>
      <c r="BX12" s="1104"/>
      <c r="BY12" s="1104"/>
      <c r="BZ12" s="1104"/>
      <c r="CA12" s="1104"/>
      <c r="CB12" s="1104"/>
      <c r="CC12" s="1104"/>
      <c r="CD12" s="1104"/>
      <c r="CE12" s="1104"/>
      <c r="CF12" s="1104"/>
      <c r="CG12" s="1105"/>
      <c r="CH12" s="1078">
        <v>0</v>
      </c>
      <c r="CI12" s="1079"/>
      <c r="CJ12" s="1079"/>
      <c r="CK12" s="1079"/>
      <c r="CL12" s="1080"/>
      <c r="CM12" s="1078">
        <v>37</v>
      </c>
      <c r="CN12" s="1079"/>
      <c r="CO12" s="1079"/>
      <c r="CP12" s="1079"/>
      <c r="CQ12" s="1080"/>
      <c r="CR12" s="1078">
        <v>13</v>
      </c>
      <c r="CS12" s="1079"/>
      <c r="CT12" s="1079"/>
      <c r="CU12" s="1079"/>
      <c r="CV12" s="1080"/>
      <c r="CW12" s="1078">
        <v>3</v>
      </c>
      <c r="CX12" s="1079"/>
      <c r="CY12" s="1079"/>
      <c r="CZ12" s="1079"/>
      <c r="DA12" s="1080"/>
      <c r="DB12" s="1078" t="s">
        <v>578</v>
      </c>
      <c r="DC12" s="1079"/>
      <c r="DD12" s="1079"/>
      <c r="DE12" s="1079"/>
      <c r="DF12" s="1080"/>
      <c r="DG12" s="1078" t="s">
        <v>577</v>
      </c>
      <c r="DH12" s="1079"/>
      <c r="DI12" s="1079"/>
      <c r="DJ12" s="1079"/>
      <c r="DK12" s="1080"/>
      <c r="DL12" s="1078" t="s">
        <v>577</v>
      </c>
      <c r="DM12" s="1079"/>
      <c r="DN12" s="1079"/>
      <c r="DO12" s="1079"/>
      <c r="DP12" s="1080"/>
      <c r="DQ12" s="1078" t="s">
        <v>577</v>
      </c>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596</v>
      </c>
      <c r="BT13" s="1104"/>
      <c r="BU13" s="1104"/>
      <c r="BV13" s="1104"/>
      <c r="BW13" s="1104"/>
      <c r="BX13" s="1104"/>
      <c r="BY13" s="1104"/>
      <c r="BZ13" s="1104"/>
      <c r="CA13" s="1104"/>
      <c r="CB13" s="1104"/>
      <c r="CC13" s="1104"/>
      <c r="CD13" s="1104"/>
      <c r="CE13" s="1104"/>
      <c r="CF13" s="1104"/>
      <c r="CG13" s="1105"/>
      <c r="CH13" s="1078">
        <v>-10</v>
      </c>
      <c r="CI13" s="1079"/>
      <c r="CJ13" s="1079"/>
      <c r="CK13" s="1079"/>
      <c r="CL13" s="1080"/>
      <c r="CM13" s="1078">
        <v>-15</v>
      </c>
      <c r="CN13" s="1079"/>
      <c r="CO13" s="1079"/>
      <c r="CP13" s="1079"/>
      <c r="CQ13" s="1080"/>
      <c r="CR13" s="1078">
        <v>74</v>
      </c>
      <c r="CS13" s="1079"/>
      <c r="CT13" s="1079"/>
      <c r="CU13" s="1079"/>
      <c r="CV13" s="1080"/>
      <c r="CW13" s="1078" t="s">
        <v>577</v>
      </c>
      <c r="CX13" s="1079"/>
      <c r="CY13" s="1079"/>
      <c r="CZ13" s="1079"/>
      <c r="DA13" s="1080"/>
      <c r="DB13" s="1078" t="s">
        <v>577</v>
      </c>
      <c r="DC13" s="1079"/>
      <c r="DD13" s="1079"/>
      <c r="DE13" s="1079"/>
      <c r="DF13" s="1080"/>
      <c r="DG13" s="1078" t="s">
        <v>578</v>
      </c>
      <c r="DH13" s="1079"/>
      <c r="DI13" s="1079"/>
      <c r="DJ13" s="1079"/>
      <c r="DK13" s="1080"/>
      <c r="DL13" s="1078" t="s">
        <v>577</v>
      </c>
      <c r="DM13" s="1079"/>
      <c r="DN13" s="1079"/>
      <c r="DO13" s="1079"/>
      <c r="DP13" s="1080"/>
      <c r="DQ13" s="1078" t="s">
        <v>577</v>
      </c>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390</v>
      </c>
      <c r="B23" s="1033" t="s">
        <v>391</v>
      </c>
      <c r="C23" s="1034"/>
      <c r="D23" s="1034"/>
      <c r="E23" s="1034"/>
      <c r="F23" s="1034"/>
      <c r="G23" s="1034"/>
      <c r="H23" s="1034"/>
      <c r="I23" s="1034"/>
      <c r="J23" s="1034"/>
      <c r="K23" s="1034"/>
      <c r="L23" s="1034"/>
      <c r="M23" s="1034"/>
      <c r="N23" s="1034"/>
      <c r="O23" s="1034"/>
      <c r="P23" s="1035"/>
      <c r="Q23" s="1157">
        <v>49468</v>
      </c>
      <c r="R23" s="1158"/>
      <c r="S23" s="1158"/>
      <c r="T23" s="1158"/>
      <c r="U23" s="1158"/>
      <c r="V23" s="1158">
        <v>48086</v>
      </c>
      <c r="W23" s="1158"/>
      <c r="X23" s="1158"/>
      <c r="Y23" s="1158"/>
      <c r="Z23" s="1158"/>
      <c r="AA23" s="1158">
        <v>1382</v>
      </c>
      <c r="AB23" s="1158"/>
      <c r="AC23" s="1158"/>
      <c r="AD23" s="1158"/>
      <c r="AE23" s="1159"/>
      <c r="AF23" s="1160">
        <v>1269</v>
      </c>
      <c r="AG23" s="1158"/>
      <c r="AH23" s="1158"/>
      <c r="AI23" s="1158"/>
      <c r="AJ23" s="1161"/>
      <c r="AK23" s="1162"/>
      <c r="AL23" s="1163"/>
      <c r="AM23" s="1163"/>
      <c r="AN23" s="1163"/>
      <c r="AO23" s="1163"/>
      <c r="AP23" s="1158">
        <v>55463</v>
      </c>
      <c r="AQ23" s="1158"/>
      <c r="AR23" s="1158"/>
      <c r="AS23" s="1158"/>
      <c r="AT23" s="1158"/>
      <c r="AU23" s="1164"/>
      <c r="AV23" s="1164"/>
      <c r="AW23" s="1164"/>
      <c r="AX23" s="1164"/>
      <c r="AY23" s="1165"/>
      <c r="AZ23" s="1154" t="s">
        <v>139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369</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402</v>
      </c>
      <c r="C28" s="1140"/>
      <c r="D28" s="1140"/>
      <c r="E28" s="1140"/>
      <c r="F28" s="1140"/>
      <c r="G28" s="1140"/>
      <c r="H28" s="1140"/>
      <c r="I28" s="1140"/>
      <c r="J28" s="1140"/>
      <c r="K28" s="1140"/>
      <c r="L28" s="1140"/>
      <c r="M28" s="1140"/>
      <c r="N28" s="1140"/>
      <c r="O28" s="1140"/>
      <c r="P28" s="1141"/>
      <c r="Q28" s="1142">
        <v>8604</v>
      </c>
      <c r="R28" s="1143"/>
      <c r="S28" s="1143"/>
      <c r="T28" s="1143"/>
      <c r="U28" s="1143"/>
      <c r="V28" s="1143">
        <v>8109</v>
      </c>
      <c r="W28" s="1143"/>
      <c r="X28" s="1143"/>
      <c r="Y28" s="1143"/>
      <c r="Z28" s="1143"/>
      <c r="AA28" s="1143">
        <v>494</v>
      </c>
      <c r="AB28" s="1143"/>
      <c r="AC28" s="1143"/>
      <c r="AD28" s="1143"/>
      <c r="AE28" s="1144"/>
      <c r="AF28" s="1145">
        <v>494</v>
      </c>
      <c r="AG28" s="1143"/>
      <c r="AH28" s="1143"/>
      <c r="AI28" s="1143"/>
      <c r="AJ28" s="1146"/>
      <c r="AK28" s="1147">
        <v>652</v>
      </c>
      <c r="AL28" s="1135"/>
      <c r="AM28" s="1135"/>
      <c r="AN28" s="1135"/>
      <c r="AO28" s="1135"/>
      <c r="AP28" s="1135" t="s">
        <v>578</v>
      </c>
      <c r="AQ28" s="1135"/>
      <c r="AR28" s="1135"/>
      <c r="AS28" s="1135"/>
      <c r="AT28" s="1135"/>
      <c r="AU28" s="1135" t="s">
        <v>577</v>
      </c>
      <c r="AV28" s="1135"/>
      <c r="AW28" s="1135"/>
      <c r="AX28" s="1135"/>
      <c r="AY28" s="1135"/>
      <c r="AZ28" s="1136" t="s">
        <v>578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403</v>
      </c>
      <c r="C29" s="1127"/>
      <c r="D29" s="1127"/>
      <c r="E29" s="1127"/>
      <c r="F29" s="1127"/>
      <c r="G29" s="1127"/>
      <c r="H29" s="1127"/>
      <c r="I29" s="1127"/>
      <c r="J29" s="1127"/>
      <c r="K29" s="1127"/>
      <c r="L29" s="1127"/>
      <c r="M29" s="1127"/>
      <c r="N29" s="1127"/>
      <c r="O29" s="1127"/>
      <c r="P29" s="1128"/>
      <c r="Q29" s="1132">
        <v>906</v>
      </c>
      <c r="R29" s="1133"/>
      <c r="S29" s="1133"/>
      <c r="T29" s="1133"/>
      <c r="U29" s="1133"/>
      <c r="V29" s="1133">
        <v>905</v>
      </c>
      <c r="W29" s="1133"/>
      <c r="X29" s="1133"/>
      <c r="Y29" s="1133"/>
      <c r="Z29" s="1133"/>
      <c r="AA29" s="1133">
        <v>1</v>
      </c>
      <c r="AB29" s="1133"/>
      <c r="AC29" s="1133"/>
      <c r="AD29" s="1133"/>
      <c r="AE29" s="1134"/>
      <c r="AF29" s="1108">
        <v>1</v>
      </c>
      <c r="AG29" s="1109"/>
      <c r="AH29" s="1109"/>
      <c r="AI29" s="1109"/>
      <c r="AJ29" s="1110"/>
      <c r="AK29" s="1069">
        <v>340</v>
      </c>
      <c r="AL29" s="1060"/>
      <c r="AM29" s="1060"/>
      <c r="AN29" s="1060"/>
      <c r="AO29" s="1060"/>
      <c r="AP29" s="1060" t="s">
        <v>578</v>
      </c>
      <c r="AQ29" s="1060"/>
      <c r="AR29" s="1060"/>
      <c r="AS29" s="1060"/>
      <c r="AT29" s="1060"/>
      <c r="AU29" s="1060" t="s">
        <v>577</v>
      </c>
      <c r="AV29" s="1060"/>
      <c r="AW29" s="1060"/>
      <c r="AX29" s="1060"/>
      <c r="AY29" s="1060"/>
      <c r="AZ29" s="1131" t="s">
        <v>577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404</v>
      </c>
      <c r="C30" s="1127"/>
      <c r="D30" s="1127"/>
      <c r="E30" s="1127"/>
      <c r="F30" s="1127"/>
      <c r="G30" s="1127"/>
      <c r="H30" s="1127"/>
      <c r="I30" s="1127"/>
      <c r="J30" s="1127"/>
      <c r="K30" s="1127"/>
      <c r="L30" s="1127"/>
      <c r="M30" s="1127"/>
      <c r="N30" s="1127"/>
      <c r="O30" s="1127"/>
      <c r="P30" s="1128"/>
      <c r="Q30" s="1132">
        <v>868</v>
      </c>
      <c r="R30" s="1133"/>
      <c r="S30" s="1133"/>
      <c r="T30" s="1133"/>
      <c r="U30" s="1133"/>
      <c r="V30" s="1133">
        <v>840</v>
      </c>
      <c r="W30" s="1133"/>
      <c r="X30" s="1133"/>
      <c r="Y30" s="1133"/>
      <c r="Z30" s="1133"/>
      <c r="AA30" s="1133">
        <v>28</v>
      </c>
      <c r="AB30" s="1133"/>
      <c r="AC30" s="1133"/>
      <c r="AD30" s="1133"/>
      <c r="AE30" s="1134"/>
      <c r="AF30" s="1108">
        <v>232</v>
      </c>
      <c r="AG30" s="1109"/>
      <c r="AH30" s="1109"/>
      <c r="AI30" s="1109"/>
      <c r="AJ30" s="1110"/>
      <c r="AK30" s="1069">
        <v>290</v>
      </c>
      <c r="AL30" s="1060"/>
      <c r="AM30" s="1060"/>
      <c r="AN30" s="1060"/>
      <c r="AO30" s="1060"/>
      <c r="AP30" s="1060">
        <v>832</v>
      </c>
      <c r="AQ30" s="1060"/>
      <c r="AR30" s="1060"/>
      <c r="AS30" s="1060"/>
      <c r="AT30" s="1060"/>
      <c r="AU30" s="1060">
        <v>562</v>
      </c>
      <c r="AV30" s="1060"/>
      <c r="AW30" s="1060"/>
      <c r="AX30" s="1060"/>
      <c r="AY30" s="1060"/>
      <c r="AZ30" s="1131" t="s">
        <v>577</v>
      </c>
      <c r="BA30" s="1131"/>
      <c r="BB30" s="1131"/>
      <c r="BC30" s="1131"/>
      <c r="BD30" s="1131"/>
      <c r="BE30" s="1121" t="s">
        <v>405</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406</v>
      </c>
      <c r="C31" s="1127"/>
      <c r="D31" s="1127"/>
      <c r="E31" s="1127"/>
      <c r="F31" s="1127"/>
      <c r="G31" s="1127"/>
      <c r="H31" s="1127"/>
      <c r="I31" s="1127"/>
      <c r="J31" s="1127"/>
      <c r="K31" s="1127"/>
      <c r="L31" s="1127"/>
      <c r="M31" s="1127"/>
      <c r="N31" s="1127"/>
      <c r="O31" s="1127"/>
      <c r="P31" s="1128"/>
      <c r="Q31" s="1132">
        <v>812</v>
      </c>
      <c r="R31" s="1133"/>
      <c r="S31" s="1133"/>
      <c r="T31" s="1133"/>
      <c r="U31" s="1133"/>
      <c r="V31" s="1133">
        <v>593</v>
      </c>
      <c r="W31" s="1133"/>
      <c r="X31" s="1133"/>
      <c r="Y31" s="1133"/>
      <c r="Z31" s="1133"/>
      <c r="AA31" s="1133">
        <v>219</v>
      </c>
      <c r="AB31" s="1133"/>
      <c r="AC31" s="1133"/>
      <c r="AD31" s="1133"/>
      <c r="AE31" s="1134"/>
      <c r="AF31" s="1108">
        <v>1605</v>
      </c>
      <c r="AG31" s="1109"/>
      <c r="AH31" s="1109"/>
      <c r="AI31" s="1109"/>
      <c r="AJ31" s="1110"/>
      <c r="AK31" s="1069">
        <v>8</v>
      </c>
      <c r="AL31" s="1060"/>
      <c r="AM31" s="1060"/>
      <c r="AN31" s="1060"/>
      <c r="AO31" s="1060"/>
      <c r="AP31" s="1060">
        <v>1580</v>
      </c>
      <c r="AQ31" s="1060"/>
      <c r="AR31" s="1060"/>
      <c r="AS31" s="1060"/>
      <c r="AT31" s="1060"/>
      <c r="AU31" s="1060">
        <v>70</v>
      </c>
      <c r="AV31" s="1060"/>
      <c r="AW31" s="1060"/>
      <c r="AX31" s="1060"/>
      <c r="AY31" s="1060"/>
      <c r="AZ31" s="1131" t="s">
        <v>577</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407</v>
      </c>
      <c r="C32" s="1127"/>
      <c r="D32" s="1127"/>
      <c r="E32" s="1127"/>
      <c r="F32" s="1127"/>
      <c r="G32" s="1127"/>
      <c r="H32" s="1127"/>
      <c r="I32" s="1127"/>
      <c r="J32" s="1127"/>
      <c r="K32" s="1127"/>
      <c r="L32" s="1127"/>
      <c r="M32" s="1127"/>
      <c r="N32" s="1127"/>
      <c r="O32" s="1127"/>
      <c r="P32" s="1128"/>
      <c r="Q32" s="1132">
        <v>1267</v>
      </c>
      <c r="R32" s="1133"/>
      <c r="S32" s="1133"/>
      <c r="T32" s="1133"/>
      <c r="U32" s="1133"/>
      <c r="V32" s="1133">
        <v>1205</v>
      </c>
      <c r="W32" s="1133"/>
      <c r="X32" s="1133"/>
      <c r="Y32" s="1133"/>
      <c r="Z32" s="1133"/>
      <c r="AA32" s="1133">
        <v>62</v>
      </c>
      <c r="AB32" s="1133"/>
      <c r="AC32" s="1133"/>
      <c r="AD32" s="1133"/>
      <c r="AE32" s="1134"/>
      <c r="AF32" s="1108">
        <v>194</v>
      </c>
      <c r="AG32" s="1109"/>
      <c r="AH32" s="1109"/>
      <c r="AI32" s="1109"/>
      <c r="AJ32" s="1110"/>
      <c r="AK32" s="1069">
        <v>440</v>
      </c>
      <c r="AL32" s="1060"/>
      <c r="AM32" s="1060"/>
      <c r="AN32" s="1060"/>
      <c r="AO32" s="1060"/>
      <c r="AP32" s="1060">
        <v>8934</v>
      </c>
      <c r="AQ32" s="1060"/>
      <c r="AR32" s="1060"/>
      <c r="AS32" s="1060"/>
      <c r="AT32" s="1060"/>
      <c r="AU32" s="1060">
        <v>5575</v>
      </c>
      <c r="AV32" s="1060"/>
      <c r="AW32" s="1060"/>
      <c r="AX32" s="1060"/>
      <c r="AY32" s="1060"/>
      <c r="AZ32" s="1131" t="s">
        <v>578</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408</v>
      </c>
      <c r="C33" s="1127"/>
      <c r="D33" s="1127"/>
      <c r="E33" s="1127"/>
      <c r="F33" s="1127"/>
      <c r="G33" s="1127"/>
      <c r="H33" s="1127"/>
      <c r="I33" s="1127"/>
      <c r="J33" s="1127"/>
      <c r="K33" s="1127"/>
      <c r="L33" s="1127"/>
      <c r="M33" s="1127"/>
      <c r="N33" s="1127"/>
      <c r="O33" s="1127"/>
      <c r="P33" s="1128"/>
      <c r="Q33" s="1132">
        <v>3479</v>
      </c>
      <c r="R33" s="1133"/>
      <c r="S33" s="1133"/>
      <c r="T33" s="1133"/>
      <c r="U33" s="1133"/>
      <c r="V33" s="1133">
        <v>2841</v>
      </c>
      <c r="W33" s="1133"/>
      <c r="X33" s="1133"/>
      <c r="Y33" s="1133"/>
      <c r="Z33" s="1133"/>
      <c r="AA33" s="1133">
        <v>637</v>
      </c>
      <c r="AB33" s="1133"/>
      <c r="AC33" s="1133"/>
      <c r="AD33" s="1133"/>
      <c r="AE33" s="1134"/>
      <c r="AF33" s="1108">
        <v>244</v>
      </c>
      <c r="AG33" s="1109"/>
      <c r="AH33" s="1109"/>
      <c r="AI33" s="1109"/>
      <c r="AJ33" s="1110"/>
      <c r="AK33" s="1069">
        <v>2111</v>
      </c>
      <c r="AL33" s="1060"/>
      <c r="AM33" s="1060"/>
      <c r="AN33" s="1060"/>
      <c r="AO33" s="1060"/>
      <c r="AP33" s="1060">
        <v>25221</v>
      </c>
      <c r="AQ33" s="1060"/>
      <c r="AR33" s="1060"/>
      <c r="AS33" s="1060"/>
      <c r="AT33" s="1060"/>
      <c r="AU33" s="1060">
        <v>23784</v>
      </c>
      <c r="AV33" s="1060"/>
      <c r="AW33" s="1060"/>
      <c r="AX33" s="1060"/>
      <c r="AY33" s="1060"/>
      <c r="AZ33" s="1131" t="s">
        <v>577</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410</v>
      </c>
      <c r="C34" s="1127"/>
      <c r="D34" s="1127"/>
      <c r="E34" s="1127"/>
      <c r="F34" s="1127"/>
      <c r="G34" s="1127"/>
      <c r="H34" s="1127"/>
      <c r="I34" s="1127"/>
      <c r="J34" s="1127"/>
      <c r="K34" s="1127"/>
      <c r="L34" s="1127"/>
      <c r="M34" s="1127"/>
      <c r="N34" s="1127"/>
      <c r="O34" s="1127"/>
      <c r="P34" s="1128"/>
      <c r="Q34" s="1132">
        <v>99</v>
      </c>
      <c r="R34" s="1133"/>
      <c r="S34" s="1133"/>
      <c r="T34" s="1133"/>
      <c r="U34" s="1133"/>
      <c r="V34" s="1133">
        <v>99</v>
      </c>
      <c r="W34" s="1133"/>
      <c r="X34" s="1133"/>
      <c r="Y34" s="1133"/>
      <c r="Z34" s="1133"/>
      <c r="AA34" s="1133" t="s">
        <v>577</v>
      </c>
      <c r="AB34" s="1133"/>
      <c r="AC34" s="1133"/>
      <c r="AD34" s="1133"/>
      <c r="AE34" s="1134"/>
      <c r="AF34" s="1108" t="s">
        <v>139</v>
      </c>
      <c r="AG34" s="1109"/>
      <c r="AH34" s="1109"/>
      <c r="AI34" s="1109"/>
      <c r="AJ34" s="1110"/>
      <c r="AK34" s="1069">
        <v>64</v>
      </c>
      <c r="AL34" s="1060"/>
      <c r="AM34" s="1060"/>
      <c r="AN34" s="1060"/>
      <c r="AO34" s="1060"/>
      <c r="AP34" s="1060">
        <v>56</v>
      </c>
      <c r="AQ34" s="1060"/>
      <c r="AR34" s="1060"/>
      <c r="AS34" s="1060"/>
      <c r="AT34" s="1060"/>
      <c r="AU34" s="1060">
        <v>55</v>
      </c>
      <c r="AV34" s="1060"/>
      <c r="AW34" s="1060"/>
      <c r="AX34" s="1060"/>
      <c r="AY34" s="1060"/>
      <c r="AZ34" s="1131" t="s">
        <v>578</v>
      </c>
      <c r="BA34" s="1131"/>
      <c r="BB34" s="1131"/>
      <c r="BC34" s="1131"/>
      <c r="BD34" s="1131"/>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412</v>
      </c>
      <c r="C35" s="1127"/>
      <c r="D35" s="1127"/>
      <c r="E35" s="1127"/>
      <c r="F35" s="1127"/>
      <c r="G35" s="1127"/>
      <c r="H35" s="1127"/>
      <c r="I35" s="1127"/>
      <c r="J35" s="1127"/>
      <c r="K35" s="1127"/>
      <c r="L35" s="1127"/>
      <c r="M35" s="1127"/>
      <c r="N35" s="1127"/>
      <c r="O35" s="1127"/>
      <c r="P35" s="1128"/>
      <c r="Q35" s="1132">
        <v>135</v>
      </c>
      <c r="R35" s="1133"/>
      <c r="S35" s="1133"/>
      <c r="T35" s="1133"/>
      <c r="U35" s="1133"/>
      <c r="V35" s="1133">
        <v>118</v>
      </c>
      <c r="W35" s="1133"/>
      <c r="X35" s="1133"/>
      <c r="Y35" s="1133"/>
      <c r="Z35" s="1133"/>
      <c r="AA35" s="1133">
        <v>18</v>
      </c>
      <c r="AB35" s="1133"/>
      <c r="AC35" s="1133"/>
      <c r="AD35" s="1133"/>
      <c r="AE35" s="1134"/>
      <c r="AF35" s="1108">
        <v>18</v>
      </c>
      <c r="AG35" s="1109"/>
      <c r="AH35" s="1109"/>
      <c r="AI35" s="1109"/>
      <c r="AJ35" s="1110"/>
      <c r="AK35" s="1069" t="s">
        <v>577</v>
      </c>
      <c r="AL35" s="1060"/>
      <c r="AM35" s="1060"/>
      <c r="AN35" s="1060"/>
      <c r="AO35" s="1060"/>
      <c r="AP35" s="1060" t="s">
        <v>577</v>
      </c>
      <c r="AQ35" s="1060"/>
      <c r="AR35" s="1060"/>
      <c r="AS35" s="1060"/>
      <c r="AT35" s="1060"/>
      <c r="AU35" s="1060" t="s">
        <v>577</v>
      </c>
      <c r="AV35" s="1060"/>
      <c r="AW35" s="1060"/>
      <c r="AX35" s="1060"/>
      <c r="AY35" s="1060"/>
      <c r="AZ35" s="1131" t="s">
        <v>577</v>
      </c>
      <c r="BA35" s="1131"/>
      <c r="BB35" s="1131"/>
      <c r="BC35" s="1131"/>
      <c r="BD35" s="1131"/>
      <c r="BE35" s="1121" t="s">
        <v>413</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390</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2788</v>
      </c>
      <c r="AG63" s="1048"/>
      <c r="AH63" s="1048"/>
      <c r="AI63" s="1048"/>
      <c r="AJ63" s="1119"/>
      <c r="AK63" s="1120"/>
      <c r="AL63" s="1052"/>
      <c r="AM63" s="1052"/>
      <c r="AN63" s="1052"/>
      <c r="AO63" s="1052"/>
      <c r="AP63" s="1048">
        <v>36623</v>
      </c>
      <c r="AQ63" s="1048"/>
      <c r="AR63" s="1048"/>
      <c r="AS63" s="1048"/>
      <c r="AT63" s="1048"/>
      <c r="AU63" s="1048">
        <v>30045</v>
      </c>
      <c r="AV63" s="1048"/>
      <c r="AW63" s="1048"/>
      <c r="AX63" s="1048"/>
      <c r="AY63" s="1048"/>
      <c r="AZ63" s="1114"/>
      <c r="BA63" s="1114"/>
      <c r="BB63" s="1114"/>
      <c r="BC63" s="1114"/>
      <c r="BD63" s="1114"/>
      <c r="BE63" s="1049"/>
      <c r="BF63" s="1049"/>
      <c r="BG63" s="1049"/>
      <c r="BH63" s="1049"/>
      <c r="BI63" s="1050"/>
      <c r="BJ63" s="1115" t="s">
        <v>139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417</v>
      </c>
      <c r="B66" s="1085"/>
      <c r="C66" s="1085"/>
      <c r="D66" s="1085"/>
      <c r="E66" s="1085"/>
      <c r="F66" s="1085"/>
      <c r="G66" s="1085"/>
      <c r="H66" s="1085"/>
      <c r="I66" s="1085"/>
      <c r="J66" s="1085"/>
      <c r="K66" s="1085"/>
      <c r="L66" s="1085"/>
      <c r="M66" s="1085"/>
      <c r="N66" s="1085"/>
      <c r="O66" s="1085"/>
      <c r="P66" s="1086"/>
      <c r="Q66" s="1090" t="s">
        <v>394</v>
      </c>
      <c r="R66" s="1091"/>
      <c r="S66" s="1091"/>
      <c r="T66" s="1091"/>
      <c r="U66" s="1092"/>
      <c r="V66" s="1090" t="s">
        <v>418</v>
      </c>
      <c r="W66" s="1091"/>
      <c r="X66" s="1091"/>
      <c r="Y66" s="1091"/>
      <c r="Z66" s="1092"/>
      <c r="AA66" s="1090" t="s">
        <v>419</v>
      </c>
      <c r="AB66" s="1091"/>
      <c r="AC66" s="1091"/>
      <c r="AD66" s="1091"/>
      <c r="AE66" s="1092"/>
      <c r="AF66" s="1096" t="s">
        <v>420</v>
      </c>
      <c r="AG66" s="1097"/>
      <c r="AH66" s="1097"/>
      <c r="AI66" s="1097"/>
      <c r="AJ66" s="1098"/>
      <c r="AK66" s="1090" t="s">
        <v>398</v>
      </c>
      <c r="AL66" s="1085"/>
      <c r="AM66" s="1085"/>
      <c r="AN66" s="1085"/>
      <c r="AO66" s="1086"/>
      <c r="AP66" s="1090" t="s">
        <v>399</v>
      </c>
      <c r="AQ66" s="1091"/>
      <c r="AR66" s="1091"/>
      <c r="AS66" s="1091"/>
      <c r="AT66" s="1092"/>
      <c r="AU66" s="1090" t="s">
        <v>421</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579</v>
      </c>
      <c r="C68" s="1075"/>
      <c r="D68" s="1075"/>
      <c r="E68" s="1075"/>
      <c r="F68" s="1075"/>
      <c r="G68" s="1075"/>
      <c r="H68" s="1075"/>
      <c r="I68" s="1075"/>
      <c r="J68" s="1075"/>
      <c r="K68" s="1075"/>
      <c r="L68" s="1075"/>
      <c r="M68" s="1075"/>
      <c r="N68" s="1075"/>
      <c r="O68" s="1075"/>
      <c r="P68" s="1076"/>
      <c r="Q68" s="1077">
        <v>3447</v>
      </c>
      <c r="R68" s="1071"/>
      <c r="S68" s="1071"/>
      <c r="T68" s="1071"/>
      <c r="U68" s="1071"/>
      <c r="V68" s="1071">
        <v>3424</v>
      </c>
      <c r="W68" s="1071"/>
      <c r="X68" s="1071"/>
      <c r="Y68" s="1071"/>
      <c r="Z68" s="1071"/>
      <c r="AA68" s="1071">
        <v>22</v>
      </c>
      <c r="AB68" s="1071"/>
      <c r="AC68" s="1071"/>
      <c r="AD68" s="1071"/>
      <c r="AE68" s="1071"/>
      <c r="AF68" s="1071">
        <v>22</v>
      </c>
      <c r="AG68" s="1071"/>
      <c r="AH68" s="1071"/>
      <c r="AI68" s="1071"/>
      <c r="AJ68" s="1071"/>
      <c r="AK68" s="1071">
        <v>113</v>
      </c>
      <c r="AL68" s="1071"/>
      <c r="AM68" s="1071"/>
      <c r="AN68" s="1071"/>
      <c r="AO68" s="1071"/>
      <c r="AP68" s="1071">
        <v>60</v>
      </c>
      <c r="AQ68" s="1071"/>
      <c r="AR68" s="1071"/>
      <c r="AS68" s="1071"/>
      <c r="AT68" s="1071"/>
      <c r="AU68" s="1071">
        <v>35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580</v>
      </c>
      <c r="C69" s="1064"/>
      <c r="D69" s="1064"/>
      <c r="E69" s="1064"/>
      <c r="F69" s="1064"/>
      <c r="G69" s="1064"/>
      <c r="H69" s="1064"/>
      <c r="I69" s="1064"/>
      <c r="J69" s="1064"/>
      <c r="K69" s="1064"/>
      <c r="L69" s="1064"/>
      <c r="M69" s="1064"/>
      <c r="N69" s="1064"/>
      <c r="O69" s="1064"/>
      <c r="P69" s="1065"/>
      <c r="Q69" s="1066">
        <v>18472</v>
      </c>
      <c r="R69" s="1060"/>
      <c r="S69" s="1060"/>
      <c r="T69" s="1060"/>
      <c r="U69" s="1060"/>
      <c r="V69" s="1060">
        <v>17960</v>
      </c>
      <c r="W69" s="1060"/>
      <c r="X69" s="1060"/>
      <c r="Y69" s="1060"/>
      <c r="Z69" s="1060"/>
      <c r="AA69" s="1060">
        <v>512</v>
      </c>
      <c r="AB69" s="1060"/>
      <c r="AC69" s="1060"/>
      <c r="AD69" s="1060"/>
      <c r="AE69" s="1060"/>
      <c r="AF69" s="1060">
        <v>512</v>
      </c>
      <c r="AG69" s="1060"/>
      <c r="AH69" s="1060"/>
      <c r="AI69" s="1060"/>
      <c r="AJ69" s="1060"/>
      <c r="AK69" s="1060">
        <v>330</v>
      </c>
      <c r="AL69" s="1060"/>
      <c r="AM69" s="1060"/>
      <c r="AN69" s="1060"/>
      <c r="AO69" s="1060"/>
      <c r="AP69" s="1060" t="s">
        <v>578</v>
      </c>
      <c r="AQ69" s="1060"/>
      <c r="AR69" s="1060"/>
      <c r="AS69" s="1060"/>
      <c r="AT69" s="1060"/>
      <c r="AU69" s="1060" t="s">
        <v>577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581</v>
      </c>
      <c r="C70" s="1064"/>
      <c r="D70" s="1064"/>
      <c r="E70" s="1064"/>
      <c r="F70" s="1064"/>
      <c r="G70" s="1064"/>
      <c r="H70" s="1064"/>
      <c r="I70" s="1064"/>
      <c r="J70" s="1064"/>
      <c r="K70" s="1064"/>
      <c r="L70" s="1064"/>
      <c r="M70" s="1064"/>
      <c r="N70" s="1064"/>
      <c r="O70" s="1064"/>
      <c r="P70" s="1065"/>
      <c r="Q70" s="1066">
        <v>1283</v>
      </c>
      <c r="R70" s="1060"/>
      <c r="S70" s="1060"/>
      <c r="T70" s="1060"/>
      <c r="U70" s="1060"/>
      <c r="V70" s="1060">
        <v>1117</v>
      </c>
      <c r="W70" s="1060"/>
      <c r="X70" s="1060"/>
      <c r="Y70" s="1060"/>
      <c r="Z70" s="1060"/>
      <c r="AA70" s="1060">
        <v>166</v>
      </c>
      <c r="AB70" s="1060"/>
      <c r="AC70" s="1060"/>
      <c r="AD70" s="1060"/>
      <c r="AE70" s="1060"/>
      <c r="AF70" s="1060">
        <v>166</v>
      </c>
      <c r="AG70" s="1060"/>
      <c r="AH70" s="1060"/>
      <c r="AI70" s="1060"/>
      <c r="AJ70" s="1060"/>
      <c r="AK70" s="1060" t="s">
        <v>577</v>
      </c>
      <c r="AL70" s="1060"/>
      <c r="AM70" s="1060"/>
      <c r="AN70" s="1060"/>
      <c r="AO70" s="1060"/>
      <c r="AP70" s="1060">
        <v>637</v>
      </c>
      <c r="AQ70" s="1060"/>
      <c r="AR70" s="1060"/>
      <c r="AS70" s="1060"/>
      <c r="AT70" s="1060"/>
      <c r="AU70" s="1060">
        <v>561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582</v>
      </c>
      <c r="C71" s="1064"/>
      <c r="D71" s="1064"/>
      <c r="E71" s="1064"/>
      <c r="F71" s="1064"/>
      <c r="G71" s="1064"/>
      <c r="H71" s="1064"/>
      <c r="I71" s="1064"/>
      <c r="J71" s="1064"/>
      <c r="K71" s="1064"/>
      <c r="L71" s="1064"/>
      <c r="M71" s="1064"/>
      <c r="N71" s="1064"/>
      <c r="O71" s="1064"/>
      <c r="P71" s="1065"/>
      <c r="Q71" s="1066">
        <v>127</v>
      </c>
      <c r="R71" s="1060"/>
      <c r="S71" s="1060"/>
      <c r="T71" s="1060"/>
      <c r="U71" s="1060"/>
      <c r="V71" s="1060">
        <v>127</v>
      </c>
      <c r="W71" s="1060"/>
      <c r="X71" s="1060"/>
      <c r="Y71" s="1060"/>
      <c r="Z71" s="1060"/>
      <c r="AA71" s="1060" t="s">
        <v>577</v>
      </c>
      <c r="AB71" s="1060"/>
      <c r="AC71" s="1060"/>
      <c r="AD71" s="1060"/>
      <c r="AE71" s="1060"/>
      <c r="AF71" s="1060" t="s">
        <v>577</v>
      </c>
      <c r="AG71" s="1060"/>
      <c r="AH71" s="1060"/>
      <c r="AI71" s="1060"/>
      <c r="AJ71" s="1060"/>
      <c r="AK71" s="1060" t="s">
        <v>577</v>
      </c>
      <c r="AL71" s="1060"/>
      <c r="AM71" s="1060"/>
      <c r="AN71" s="1060"/>
      <c r="AO71" s="1060"/>
      <c r="AP71" s="1060">
        <v>23</v>
      </c>
      <c r="AQ71" s="1060"/>
      <c r="AR71" s="1060"/>
      <c r="AS71" s="1060"/>
      <c r="AT71" s="1060"/>
      <c r="AU71" s="1060">
        <v>15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583</v>
      </c>
      <c r="C72" s="1064"/>
      <c r="D72" s="1064"/>
      <c r="E72" s="1064"/>
      <c r="F72" s="1064"/>
      <c r="G72" s="1064"/>
      <c r="H72" s="1064"/>
      <c r="I72" s="1064"/>
      <c r="J72" s="1064"/>
      <c r="K72" s="1064"/>
      <c r="L72" s="1064"/>
      <c r="M72" s="1064"/>
      <c r="N72" s="1064"/>
      <c r="O72" s="1064"/>
      <c r="P72" s="1065"/>
      <c r="Q72" s="1066">
        <v>1008</v>
      </c>
      <c r="R72" s="1060"/>
      <c r="S72" s="1060"/>
      <c r="T72" s="1060"/>
      <c r="U72" s="1060"/>
      <c r="V72" s="1060">
        <v>997</v>
      </c>
      <c r="W72" s="1060"/>
      <c r="X72" s="1060"/>
      <c r="Y72" s="1060"/>
      <c r="Z72" s="1060"/>
      <c r="AA72" s="1060">
        <v>11</v>
      </c>
      <c r="AB72" s="1060"/>
      <c r="AC72" s="1060"/>
      <c r="AD72" s="1060"/>
      <c r="AE72" s="1060"/>
      <c r="AF72" s="1060">
        <v>11</v>
      </c>
      <c r="AG72" s="1060"/>
      <c r="AH72" s="1060"/>
      <c r="AI72" s="1060"/>
      <c r="AJ72" s="1060"/>
      <c r="AK72" s="1060" t="s">
        <v>577</v>
      </c>
      <c r="AL72" s="1060"/>
      <c r="AM72" s="1060"/>
      <c r="AN72" s="1060"/>
      <c r="AO72" s="1060"/>
      <c r="AP72" s="1060">
        <v>115</v>
      </c>
      <c r="AQ72" s="1060"/>
      <c r="AR72" s="1060"/>
      <c r="AS72" s="1060"/>
      <c r="AT72" s="1060"/>
      <c r="AU72" s="1060">
        <v>73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584</v>
      </c>
      <c r="C73" s="1064"/>
      <c r="D73" s="1064"/>
      <c r="E73" s="1064"/>
      <c r="F73" s="1064"/>
      <c r="G73" s="1064"/>
      <c r="H73" s="1064"/>
      <c r="I73" s="1064"/>
      <c r="J73" s="1064"/>
      <c r="K73" s="1064"/>
      <c r="L73" s="1064"/>
      <c r="M73" s="1064"/>
      <c r="N73" s="1064"/>
      <c r="O73" s="1064"/>
      <c r="P73" s="1065"/>
      <c r="Q73" s="1066">
        <v>8778</v>
      </c>
      <c r="R73" s="1060"/>
      <c r="S73" s="1060"/>
      <c r="T73" s="1060"/>
      <c r="U73" s="1060"/>
      <c r="V73" s="1060">
        <v>8501</v>
      </c>
      <c r="W73" s="1060"/>
      <c r="X73" s="1060"/>
      <c r="Y73" s="1060"/>
      <c r="Z73" s="1060"/>
      <c r="AA73" s="1060">
        <v>276</v>
      </c>
      <c r="AB73" s="1060"/>
      <c r="AC73" s="1060"/>
      <c r="AD73" s="1060"/>
      <c r="AE73" s="1060"/>
      <c r="AF73" s="1060">
        <v>276</v>
      </c>
      <c r="AG73" s="1060"/>
      <c r="AH73" s="1060"/>
      <c r="AI73" s="1060"/>
      <c r="AJ73" s="1060"/>
      <c r="AK73" s="1060">
        <v>373</v>
      </c>
      <c r="AL73" s="1060"/>
      <c r="AM73" s="1060"/>
      <c r="AN73" s="1060"/>
      <c r="AO73" s="1060"/>
      <c r="AP73" s="1060" t="s">
        <v>577</v>
      </c>
      <c r="AQ73" s="1060"/>
      <c r="AR73" s="1060"/>
      <c r="AS73" s="1060"/>
      <c r="AT73" s="1060"/>
      <c r="AU73" s="1060" t="s">
        <v>577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585</v>
      </c>
      <c r="C74" s="1064"/>
      <c r="D74" s="1064"/>
      <c r="E74" s="1064"/>
      <c r="F74" s="1064"/>
      <c r="G74" s="1064"/>
      <c r="H74" s="1064"/>
      <c r="I74" s="1064"/>
      <c r="J74" s="1064"/>
      <c r="K74" s="1064"/>
      <c r="L74" s="1064"/>
      <c r="M74" s="1064"/>
      <c r="N74" s="1064"/>
      <c r="O74" s="1064"/>
      <c r="P74" s="1065"/>
      <c r="Q74" s="1066">
        <v>116</v>
      </c>
      <c r="R74" s="1060"/>
      <c r="S74" s="1060"/>
      <c r="T74" s="1060"/>
      <c r="U74" s="1060"/>
      <c r="V74" s="1060">
        <v>93</v>
      </c>
      <c r="W74" s="1060"/>
      <c r="X74" s="1060"/>
      <c r="Y74" s="1060"/>
      <c r="Z74" s="1060"/>
      <c r="AA74" s="1060">
        <v>23</v>
      </c>
      <c r="AB74" s="1060"/>
      <c r="AC74" s="1060"/>
      <c r="AD74" s="1060"/>
      <c r="AE74" s="1060"/>
      <c r="AF74" s="1060">
        <v>23</v>
      </c>
      <c r="AG74" s="1060"/>
      <c r="AH74" s="1060"/>
      <c r="AI74" s="1060"/>
      <c r="AJ74" s="1060"/>
      <c r="AK74" s="1060">
        <v>12</v>
      </c>
      <c r="AL74" s="1060"/>
      <c r="AM74" s="1060"/>
      <c r="AN74" s="1060"/>
      <c r="AO74" s="1060"/>
      <c r="AP74" s="1060" t="s">
        <v>577</v>
      </c>
      <c r="AQ74" s="1060"/>
      <c r="AR74" s="1060"/>
      <c r="AS74" s="1060"/>
      <c r="AT74" s="1060"/>
      <c r="AU74" s="1060" t="s">
        <v>578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586</v>
      </c>
      <c r="C75" s="1064"/>
      <c r="D75" s="1064"/>
      <c r="E75" s="1064"/>
      <c r="F75" s="1064"/>
      <c r="G75" s="1064"/>
      <c r="H75" s="1064"/>
      <c r="I75" s="1064"/>
      <c r="J75" s="1064"/>
      <c r="K75" s="1064"/>
      <c r="L75" s="1064"/>
      <c r="M75" s="1064"/>
      <c r="N75" s="1064"/>
      <c r="O75" s="1064"/>
      <c r="P75" s="1065"/>
      <c r="Q75" s="1067">
        <v>265</v>
      </c>
      <c r="R75" s="1068"/>
      <c r="S75" s="1068"/>
      <c r="T75" s="1068"/>
      <c r="U75" s="1069"/>
      <c r="V75" s="1070">
        <v>248</v>
      </c>
      <c r="W75" s="1068"/>
      <c r="X75" s="1068"/>
      <c r="Y75" s="1068"/>
      <c r="Z75" s="1069"/>
      <c r="AA75" s="1070">
        <v>17</v>
      </c>
      <c r="AB75" s="1068"/>
      <c r="AC75" s="1068"/>
      <c r="AD75" s="1068"/>
      <c r="AE75" s="1069"/>
      <c r="AF75" s="1070">
        <v>17</v>
      </c>
      <c r="AG75" s="1068"/>
      <c r="AH75" s="1068"/>
      <c r="AI75" s="1068"/>
      <c r="AJ75" s="1069"/>
      <c r="AK75" s="1070">
        <v>151</v>
      </c>
      <c r="AL75" s="1068"/>
      <c r="AM75" s="1068"/>
      <c r="AN75" s="1068"/>
      <c r="AO75" s="1069"/>
      <c r="AP75" s="1070" t="s">
        <v>577</v>
      </c>
      <c r="AQ75" s="1068"/>
      <c r="AR75" s="1068"/>
      <c r="AS75" s="1068"/>
      <c r="AT75" s="1069"/>
      <c r="AU75" s="1070" t="s">
        <v>577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587</v>
      </c>
      <c r="C76" s="1064"/>
      <c r="D76" s="1064"/>
      <c r="E76" s="1064"/>
      <c r="F76" s="1064"/>
      <c r="G76" s="1064"/>
      <c r="H76" s="1064"/>
      <c r="I76" s="1064"/>
      <c r="J76" s="1064"/>
      <c r="K76" s="1064"/>
      <c r="L76" s="1064"/>
      <c r="M76" s="1064"/>
      <c r="N76" s="1064"/>
      <c r="O76" s="1064"/>
      <c r="P76" s="1065"/>
      <c r="Q76" s="1067">
        <v>545</v>
      </c>
      <c r="R76" s="1068"/>
      <c r="S76" s="1068"/>
      <c r="T76" s="1068"/>
      <c r="U76" s="1069"/>
      <c r="V76" s="1070">
        <v>409</v>
      </c>
      <c r="W76" s="1068"/>
      <c r="X76" s="1068"/>
      <c r="Y76" s="1068"/>
      <c r="Z76" s="1069"/>
      <c r="AA76" s="1070">
        <v>136</v>
      </c>
      <c r="AB76" s="1068"/>
      <c r="AC76" s="1068"/>
      <c r="AD76" s="1068"/>
      <c r="AE76" s="1069"/>
      <c r="AF76" s="1070">
        <v>136</v>
      </c>
      <c r="AG76" s="1068"/>
      <c r="AH76" s="1068"/>
      <c r="AI76" s="1068"/>
      <c r="AJ76" s="1069"/>
      <c r="AK76" s="1070" t="s">
        <v>577</v>
      </c>
      <c r="AL76" s="1068"/>
      <c r="AM76" s="1068"/>
      <c r="AN76" s="1068"/>
      <c r="AO76" s="1069"/>
      <c r="AP76" s="1070" t="s">
        <v>589</v>
      </c>
      <c r="AQ76" s="1068"/>
      <c r="AR76" s="1068"/>
      <c r="AS76" s="1068"/>
      <c r="AT76" s="1069"/>
      <c r="AU76" s="1070" t="s">
        <v>578</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588</v>
      </c>
      <c r="C77" s="1064"/>
      <c r="D77" s="1064"/>
      <c r="E77" s="1064"/>
      <c r="F77" s="1064"/>
      <c r="G77" s="1064"/>
      <c r="H77" s="1064"/>
      <c r="I77" s="1064"/>
      <c r="J77" s="1064"/>
      <c r="K77" s="1064"/>
      <c r="L77" s="1064"/>
      <c r="M77" s="1064"/>
      <c r="N77" s="1064"/>
      <c r="O77" s="1064"/>
      <c r="P77" s="1065"/>
      <c r="Q77" s="1067">
        <v>152075</v>
      </c>
      <c r="R77" s="1068"/>
      <c r="S77" s="1068"/>
      <c r="T77" s="1068"/>
      <c r="U77" s="1069"/>
      <c r="V77" s="1070">
        <v>147885</v>
      </c>
      <c r="W77" s="1068"/>
      <c r="X77" s="1068"/>
      <c r="Y77" s="1068"/>
      <c r="Z77" s="1069"/>
      <c r="AA77" s="1070">
        <v>4190</v>
      </c>
      <c r="AB77" s="1068"/>
      <c r="AC77" s="1068"/>
      <c r="AD77" s="1068"/>
      <c r="AE77" s="1069"/>
      <c r="AF77" s="1070">
        <v>4190</v>
      </c>
      <c r="AG77" s="1068"/>
      <c r="AH77" s="1068"/>
      <c r="AI77" s="1068"/>
      <c r="AJ77" s="1069"/>
      <c r="AK77" s="1070">
        <v>1425</v>
      </c>
      <c r="AL77" s="1068"/>
      <c r="AM77" s="1068"/>
      <c r="AN77" s="1068"/>
      <c r="AO77" s="1069"/>
      <c r="AP77" s="1070" t="s">
        <v>577</v>
      </c>
      <c r="AQ77" s="1068"/>
      <c r="AR77" s="1068"/>
      <c r="AS77" s="1068"/>
      <c r="AT77" s="1069"/>
      <c r="AU77" s="1070" t="s">
        <v>577</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390</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5353</v>
      </c>
      <c r="AG88" s="1048"/>
      <c r="AH88" s="1048"/>
      <c r="AI88" s="1048"/>
      <c r="AJ88" s="1048"/>
      <c r="AK88" s="1052"/>
      <c r="AL88" s="1052"/>
      <c r="AM88" s="1052"/>
      <c r="AN88" s="1052"/>
      <c r="AO88" s="1052"/>
      <c r="AP88" s="1048">
        <v>834</v>
      </c>
      <c r="AQ88" s="1048"/>
      <c r="AR88" s="1048"/>
      <c r="AS88" s="1048"/>
      <c r="AT88" s="1048"/>
      <c r="AU88" s="1048">
        <v>684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235</v>
      </c>
      <c r="CS102" s="1040"/>
      <c r="CT102" s="1040"/>
      <c r="CU102" s="1040"/>
      <c r="CV102" s="1041"/>
      <c r="CW102" s="1039">
        <v>0</v>
      </c>
      <c r="CX102" s="1040"/>
      <c r="CY102" s="1040"/>
      <c r="CZ102" s="1040"/>
      <c r="DA102" s="1041"/>
      <c r="DB102" s="1039" t="s">
        <v>577</v>
      </c>
      <c r="DC102" s="1040"/>
      <c r="DD102" s="1040"/>
      <c r="DE102" s="1040"/>
      <c r="DF102" s="1041"/>
      <c r="DG102" s="1039" t="s">
        <v>577</v>
      </c>
      <c r="DH102" s="1040"/>
      <c r="DI102" s="1040"/>
      <c r="DJ102" s="1040"/>
      <c r="DK102" s="1041"/>
      <c r="DL102" s="1039" t="s">
        <v>577</v>
      </c>
      <c r="DM102" s="1040"/>
      <c r="DN102" s="1040"/>
      <c r="DO102" s="1040"/>
      <c r="DP102" s="1041"/>
      <c r="DQ102" s="1039" t="s">
        <v>578</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307</v>
      </c>
      <c r="AG109" s="983"/>
      <c r="AH109" s="983"/>
      <c r="AI109" s="983"/>
      <c r="AJ109" s="984"/>
      <c r="AK109" s="985" t="s">
        <v>306</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307</v>
      </c>
      <c r="BW109" s="983"/>
      <c r="BX109" s="983"/>
      <c r="BY109" s="983"/>
      <c r="BZ109" s="984"/>
      <c r="CA109" s="985" t="s">
        <v>306</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307</v>
      </c>
      <c r="DM109" s="983"/>
      <c r="DN109" s="983"/>
      <c r="DO109" s="983"/>
      <c r="DP109" s="984"/>
      <c r="DQ109" s="985" t="s">
        <v>306</v>
      </c>
      <c r="DR109" s="983"/>
      <c r="DS109" s="983"/>
      <c r="DT109" s="983"/>
      <c r="DU109" s="984"/>
      <c r="DV109" s="985" t="s">
        <v>432</v>
      </c>
      <c r="DW109" s="983"/>
      <c r="DX109" s="983"/>
      <c r="DY109" s="983"/>
      <c r="DZ109" s="1014"/>
    </row>
    <row r="110" spans="1:131" s="246" customFormat="1" ht="26.25" customHeight="1">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5807022</v>
      </c>
      <c r="AB110" s="976"/>
      <c r="AC110" s="976"/>
      <c r="AD110" s="976"/>
      <c r="AE110" s="977"/>
      <c r="AF110" s="978">
        <v>5718951</v>
      </c>
      <c r="AG110" s="976"/>
      <c r="AH110" s="976"/>
      <c r="AI110" s="976"/>
      <c r="AJ110" s="977"/>
      <c r="AK110" s="978">
        <v>5553789</v>
      </c>
      <c r="AL110" s="976"/>
      <c r="AM110" s="976"/>
      <c r="AN110" s="976"/>
      <c r="AO110" s="977"/>
      <c r="AP110" s="979">
        <v>24.1</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56485474</v>
      </c>
      <c r="BR110" s="923"/>
      <c r="BS110" s="923"/>
      <c r="BT110" s="923"/>
      <c r="BU110" s="923"/>
      <c r="BV110" s="923">
        <v>55559509</v>
      </c>
      <c r="BW110" s="923"/>
      <c r="BX110" s="923"/>
      <c r="BY110" s="923"/>
      <c r="BZ110" s="923"/>
      <c r="CA110" s="923">
        <v>55463307</v>
      </c>
      <c r="CB110" s="923"/>
      <c r="CC110" s="923"/>
      <c r="CD110" s="923"/>
      <c r="CE110" s="923"/>
      <c r="CF110" s="947">
        <v>241.2</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438</v>
      </c>
      <c r="DH110" s="923"/>
      <c r="DI110" s="923"/>
      <c r="DJ110" s="923"/>
      <c r="DK110" s="923"/>
      <c r="DL110" s="923" t="s">
        <v>438</v>
      </c>
      <c r="DM110" s="923"/>
      <c r="DN110" s="923"/>
      <c r="DO110" s="923"/>
      <c r="DP110" s="923"/>
      <c r="DQ110" s="923" t="s">
        <v>139</v>
      </c>
      <c r="DR110" s="923"/>
      <c r="DS110" s="923"/>
      <c r="DT110" s="923"/>
      <c r="DU110" s="923"/>
      <c r="DV110" s="924" t="s">
        <v>139</v>
      </c>
      <c r="DW110" s="924"/>
      <c r="DX110" s="924"/>
      <c r="DY110" s="924"/>
      <c r="DZ110" s="925"/>
    </row>
    <row r="111" spans="1:131" s="246" customFormat="1" ht="26.25" customHeight="1">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139</v>
      </c>
      <c r="AB111" s="1004"/>
      <c r="AC111" s="1004"/>
      <c r="AD111" s="1004"/>
      <c r="AE111" s="1005"/>
      <c r="AF111" s="1006" t="s">
        <v>139</v>
      </c>
      <c r="AG111" s="1004"/>
      <c r="AH111" s="1004"/>
      <c r="AI111" s="1004"/>
      <c r="AJ111" s="1005"/>
      <c r="AK111" s="1006" t="s">
        <v>139</v>
      </c>
      <c r="AL111" s="1004"/>
      <c r="AM111" s="1004"/>
      <c r="AN111" s="1004"/>
      <c r="AO111" s="1005"/>
      <c r="AP111" s="1007" t="s">
        <v>139</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88087</v>
      </c>
      <c r="BR111" s="895"/>
      <c r="BS111" s="895"/>
      <c r="BT111" s="895"/>
      <c r="BU111" s="895"/>
      <c r="BV111" s="895">
        <v>42527</v>
      </c>
      <c r="BW111" s="895"/>
      <c r="BX111" s="895"/>
      <c r="BY111" s="895"/>
      <c r="BZ111" s="895"/>
      <c r="CA111" s="895">
        <v>4319</v>
      </c>
      <c r="CB111" s="895"/>
      <c r="CC111" s="895"/>
      <c r="CD111" s="895"/>
      <c r="CE111" s="895"/>
      <c r="CF111" s="956">
        <v>0</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438</v>
      </c>
      <c r="DH111" s="895"/>
      <c r="DI111" s="895"/>
      <c r="DJ111" s="895"/>
      <c r="DK111" s="895"/>
      <c r="DL111" s="895" t="s">
        <v>438</v>
      </c>
      <c r="DM111" s="895"/>
      <c r="DN111" s="895"/>
      <c r="DO111" s="895"/>
      <c r="DP111" s="895"/>
      <c r="DQ111" s="895" t="s">
        <v>438</v>
      </c>
      <c r="DR111" s="895"/>
      <c r="DS111" s="895"/>
      <c r="DT111" s="895"/>
      <c r="DU111" s="895"/>
      <c r="DV111" s="872" t="s">
        <v>139</v>
      </c>
      <c r="DW111" s="872"/>
      <c r="DX111" s="872"/>
      <c r="DY111" s="872"/>
      <c r="DZ111" s="873"/>
    </row>
    <row r="112" spans="1:131" s="246" customFormat="1" ht="26.25" customHeight="1">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16667</v>
      </c>
      <c r="AB112" s="858"/>
      <c r="AC112" s="858"/>
      <c r="AD112" s="858"/>
      <c r="AE112" s="859"/>
      <c r="AF112" s="860">
        <v>16667</v>
      </c>
      <c r="AG112" s="858"/>
      <c r="AH112" s="858"/>
      <c r="AI112" s="858"/>
      <c r="AJ112" s="859"/>
      <c r="AK112" s="860">
        <v>16667</v>
      </c>
      <c r="AL112" s="858"/>
      <c r="AM112" s="858"/>
      <c r="AN112" s="858"/>
      <c r="AO112" s="859"/>
      <c r="AP112" s="905">
        <v>0.1</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32119225</v>
      </c>
      <c r="BR112" s="895"/>
      <c r="BS112" s="895"/>
      <c r="BT112" s="895"/>
      <c r="BU112" s="895"/>
      <c r="BV112" s="895">
        <v>31493523</v>
      </c>
      <c r="BW112" s="895"/>
      <c r="BX112" s="895"/>
      <c r="BY112" s="895"/>
      <c r="BZ112" s="895"/>
      <c r="CA112" s="895">
        <v>30045356</v>
      </c>
      <c r="CB112" s="895"/>
      <c r="CC112" s="895"/>
      <c r="CD112" s="895"/>
      <c r="CE112" s="895"/>
      <c r="CF112" s="956">
        <v>130.6</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6855</v>
      </c>
      <c r="DH112" s="895"/>
      <c r="DI112" s="895"/>
      <c r="DJ112" s="895"/>
      <c r="DK112" s="895"/>
      <c r="DL112" s="895" t="s">
        <v>438</v>
      </c>
      <c r="DM112" s="895"/>
      <c r="DN112" s="895"/>
      <c r="DO112" s="895"/>
      <c r="DP112" s="895"/>
      <c r="DQ112" s="895" t="s">
        <v>438</v>
      </c>
      <c r="DR112" s="895"/>
      <c r="DS112" s="895"/>
      <c r="DT112" s="895"/>
      <c r="DU112" s="895"/>
      <c r="DV112" s="872" t="s">
        <v>438</v>
      </c>
      <c r="DW112" s="872"/>
      <c r="DX112" s="872"/>
      <c r="DY112" s="872"/>
      <c r="DZ112" s="873"/>
    </row>
    <row r="113" spans="1:130" s="246" customFormat="1" ht="26.25" customHeight="1">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2299153</v>
      </c>
      <c r="AB113" s="1004"/>
      <c r="AC113" s="1004"/>
      <c r="AD113" s="1004"/>
      <c r="AE113" s="1005"/>
      <c r="AF113" s="1006">
        <v>2484896</v>
      </c>
      <c r="AG113" s="1004"/>
      <c r="AH113" s="1004"/>
      <c r="AI113" s="1004"/>
      <c r="AJ113" s="1005"/>
      <c r="AK113" s="1006">
        <v>2208151</v>
      </c>
      <c r="AL113" s="1004"/>
      <c r="AM113" s="1004"/>
      <c r="AN113" s="1004"/>
      <c r="AO113" s="1005"/>
      <c r="AP113" s="1007">
        <v>9.6</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1103335</v>
      </c>
      <c r="BR113" s="895"/>
      <c r="BS113" s="895"/>
      <c r="BT113" s="895"/>
      <c r="BU113" s="895"/>
      <c r="BV113" s="895">
        <v>883605</v>
      </c>
      <c r="BW113" s="895"/>
      <c r="BX113" s="895"/>
      <c r="BY113" s="895"/>
      <c r="BZ113" s="895"/>
      <c r="CA113" s="895">
        <v>683935</v>
      </c>
      <c r="CB113" s="895"/>
      <c r="CC113" s="895"/>
      <c r="CD113" s="895"/>
      <c r="CE113" s="895"/>
      <c r="CF113" s="956">
        <v>3</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438</v>
      </c>
      <c r="DH113" s="858"/>
      <c r="DI113" s="858"/>
      <c r="DJ113" s="858"/>
      <c r="DK113" s="859"/>
      <c r="DL113" s="860" t="s">
        <v>139</v>
      </c>
      <c r="DM113" s="858"/>
      <c r="DN113" s="858"/>
      <c r="DO113" s="858"/>
      <c r="DP113" s="859"/>
      <c r="DQ113" s="860" t="s">
        <v>438</v>
      </c>
      <c r="DR113" s="858"/>
      <c r="DS113" s="858"/>
      <c r="DT113" s="858"/>
      <c r="DU113" s="859"/>
      <c r="DV113" s="905" t="s">
        <v>438</v>
      </c>
      <c r="DW113" s="906"/>
      <c r="DX113" s="906"/>
      <c r="DY113" s="906"/>
      <c r="DZ113" s="907"/>
    </row>
    <row r="114" spans="1:130" s="246" customFormat="1" ht="26.25" customHeight="1">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665402</v>
      </c>
      <c r="AB114" s="858"/>
      <c r="AC114" s="858"/>
      <c r="AD114" s="858"/>
      <c r="AE114" s="859"/>
      <c r="AF114" s="860">
        <v>191682</v>
      </c>
      <c r="AG114" s="858"/>
      <c r="AH114" s="858"/>
      <c r="AI114" s="858"/>
      <c r="AJ114" s="859"/>
      <c r="AK114" s="860">
        <v>177963</v>
      </c>
      <c r="AL114" s="858"/>
      <c r="AM114" s="858"/>
      <c r="AN114" s="858"/>
      <c r="AO114" s="859"/>
      <c r="AP114" s="905">
        <v>0.8</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5694966</v>
      </c>
      <c r="BR114" s="895"/>
      <c r="BS114" s="895"/>
      <c r="BT114" s="895"/>
      <c r="BU114" s="895"/>
      <c r="BV114" s="895">
        <v>5844748</v>
      </c>
      <c r="BW114" s="895"/>
      <c r="BX114" s="895"/>
      <c r="BY114" s="895"/>
      <c r="BZ114" s="895"/>
      <c r="CA114" s="895">
        <v>5558548</v>
      </c>
      <c r="CB114" s="895"/>
      <c r="CC114" s="895"/>
      <c r="CD114" s="895"/>
      <c r="CE114" s="895"/>
      <c r="CF114" s="956">
        <v>24.2</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139</v>
      </c>
      <c r="DH114" s="858"/>
      <c r="DI114" s="858"/>
      <c r="DJ114" s="858"/>
      <c r="DK114" s="859"/>
      <c r="DL114" s="860" t="s">
        <v>139</v>
      </c>
      <c r="DM114" s="858"/>
      <c r="DN114" s="858"/>
      <c r="DO114" s="858"/>
      <c r="DP114" s="859"/>
      <c r="DQ114" s="860" t="s">
        <v>438</v>
      </c>
      <c r="DR114" s="858"/>
      <c r="DS114" s="858"/>
      <c r="DT114" s="858"/>
      <c r="DU114" s="859"/>
      <c r="DV114" s="905" t="s">
        <v>452</v>
      </c>
      <c r="DW114" s="906"/>
      <c r="DX114" s="906"/>
      <c r="DY114" s="906"/>
      <c r="DZ114" s="907"/>
    </row>
    <row r="115" spans="1:130" s="246" customFormat="1" ht="26.25" customHeight="1">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70773</v>
      </c>
      <c r="AB115" s="1004"/>
      <c r="AC115" s="1004"/>
      <c r="AD115" s="1004"/>
      <c r="AE115" s="1005"/>
      <c r="AF115" s="1006">
        <v>61587</v>
      </c>
      <c r="AG115" s="1004"/>
      <c r="AH115" s="1004"/>
      <c r="AI115" s="1004"/>
      <c r="AJ115" s="1005"/>
      <c r="AK115" s="1006">
        <v>49266</v>
      </c>
      <c r="AL115" s="1004"/>
      <c r="AM115" s="1004"/>
      <c r="AN115" s="1004"/>
      <c r="AO115" s="1005"/>
      <c r="AP115" s="1007">
        <v>0.2</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v>371</v>
      </c>
      <c r="BR115" s="895"/>
      <c r="BS115" s="895"/>
      <c r="BT115" s="895"/>
      <c r="BU115" s="895"/>
      <c r="BV115" s="895">
        <v>301</v>
      </c>
      <c r="BW115" s="895"/>
      <c r="BX115" s="895"/>
      <c r="BY115" s="895"/>
      <c r="BZ115" s="895"/>
      <c r="CA115" s="895">
        <v>230</v>
      </c>
      <c r="CB115" s="895"/>
      <c r="CC115" s="895"/>
      <c r="CD115" s="895"/>
      <c r="CE115" s="895"/>
      <c r="CF115" s="956">
        <v>0</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139</v>
      </c>
      <c r="DH115" s="858"/>
      <c r="DI115" s="858"/>
      <c r="DJ115" s="858"/>
      <c r="DK115" s="859"/>
      <c r="DL115" s="860" t="s">
        <v>139</v>
      </c>
      <c r="DM115" s="858"/>
      <c r="DN115" s="858"/>
      <c r="DO115" s="858"/>
      <c r="DP115" s="859"/>
      <c r="DQ115" s="860" t="s">
        <v>139</v>
      </c>
      <c r="DR115" s="858"/>
      <c r="DS115" s="858"/>
      <c r="DT115" s="858"/>
      <c r="DU115" s="859"/>
      <c r="DV115" s="905" t="s">
        <v>139</v>
      </c>
      <c r="DW115" s="906"/>
      <c r="DX115" s="906"/>
      <c r="DY115" s="906"/>
      <c r="DZ115" s="907"/>
    </row>
    <row r="116" spans="1:130" s="246" customFormat="1" ht="26.25" customHeight="1">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438</v>
      </c>
      <c r="AB116" s="858"/>
      <c r="AC116" s="858"/>
      <c r="AD116" s="858"/>
      <c r="AE116" s="859"/>
      <c r="AF116" s="860" t="s">
        <v>452</v>
      </c>
      <c r="AG116" s="858"/>
      <c r="AH116" s="858"/>
      <c r="AI116" s="858"/>
      <c r="AJ116" s="859"/>
      <c r="AK116" s="860">
        <v>356</v>
      </c>
      <c r="AL116" s="858"/>
      <c r="AM116" s="858"/>
      <c r="AN116" s="858"/>
      <c r="AO116" s="859"/>
      <c r="AP116" s="905">
        <v>0</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139</v>
      </c>
      <c r="BR116" s="895"/>
      <c r="BS116" s="895"/>
      <c r="BT116" s="895"/>
      <c r="BU116" s="895"/>
      <c r="BV116" s="895" t="s">
        <v>452</v>
      </c>
      <c r="BW116" s="895"/>
      <c r="BX116" s="895"/>
      <c r="BY116" s="895"/>
      <c r="BZ116" s="895"/>
      <c r="CA116" s="895" t="s">
        <v>438</v>
      </c>
      <c r="CB116" s="895"/>
      <c r="CC116" s="895"/>
      <c r="CD116" s="895"/>
      <c r="CE116" s="895"/>
      <c r="CF116" s="956" t="s">
        <v>438</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81232</v>
      </c>
      <c r="DH116" s="858"/>
      <c r="DI116" s="858"/>
      <c r="DJ116" s="858"/>
      <c r="DK116" s="859"/>
      <c r="DL116" s="860">
        <v>42527</v>
      </c>
      <c r="DM116" s="858"/>
      <c r="DN116" s="858"/>
      <c r="DO116" s="858"/>
      <c r="DP116" s="859"/>
      <c r="DQ116" s="860">
        <v>4319</v>
      </c>
      <c r="DR116" s="858"/>
      <c r="DS116" s="858"/>
      <c r="DT116" s="858"/>
      <c r="DU116" s="859"/>
      <c r="DV116" s="905">
        <v>0</v>
      </c>
      <c r="DW116" s="906"/>
      <c r="DX116" s="906"/>
      <c r="DY116" s="906"/>
      <c r="DZ116" s="907"/>
    </row>
    <row r="117" spans="1:130" s="246" customFormat="1" ht="26.25" customHeight="1">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8859017</v>
      </c>
      <c r="AB117" s="990"/>
      <c r="AC117" s="990"/>
      <c r="AD117" s="990"/>
      <c r="AE117" s="991"/>
      <c r="AF117" s="992">
        <v>8473783</v>
      </c>
      <c r="AG117" s="990"/>
      <c r="AH117" s="990"/>
      <c r="AI117" s="990"/>
      <c r="AJ117" s="991"/>
      <c r="AK117" s="992">
        <v>8006192</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139</v>
      </c>
      <c r="BR117" s="895"/>
      <c r="BS117" s="895"/>
      <c r="BT117" s="895"/>
      <c r="BU117" s="895"/>
      <c r="BV117" s="895" t="s">
        <v>139</v>
      </c>
      <c r="BW117" s="895"/>
      <c r="BX117" s="895"/>
      <c r="BY117" s="895"/>
      <c r="BZ117" s="895"/>
      <c r="CA117" s="895" t="s">
        <v>452</v>
      </c>
      <c r="CB117" s="895"/>
      <c r="CC117" s="895"/>
      <c r="CD117" s="895"/>
      <c r="CE117" s="895"/>
      <c r="CF117" s="956" t="s">
        <v>438</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438</v>
      </c>
      <c r="DH117" s="858"/>
      <c r="DI117" s="858"/>
      <c r="DJ117" s="858"/>
      <c r="DK117" s="859"/>
      <c r="DL117" s="860" t="s">
        <v>438</v>
      </c>
      <c r="DM117" s="858"/>
      <c r="DN117" s="858"/>
      <c r="DO117" s="858"/>
      <c r="DP117" s="859"/>
      <c r="DQ117" s="860" t="s">
        <v>438</v>
      </c>
      <c r="DR117" s="858"/>
      <c r="DS117" s="858"/>
      <c r="DT117" s="858"/>
      <c r="DU117" s="859"/>
      <c r="DV117" s="905" t="s">
        <v>438</v>
      </c>
      <c r="DW117" s="906"/>
      <c r="DX117" s="906"/>
      <c r="DY117" s="906"/>
      <c r="DZ117" s="907"/>
    </row>
    <row r="118" spans="1:130" s="246" customFormat="1" ht="26.25" customHeight="1">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307</v>
      </c>
      <c r="AG118" s="983"/>
      <c r="AH118" s="983"/>
      <c r="AI118" s="983"/>
      <c r="AJ118" s="984"/>
      <c r="AK118" s="985" t="s">
        <v>306</v>
      </c>
      <c r="AL118" s="983"/>
      <c r="AM118" s="983"/>
      <c r="AN118" s="983"/>
      <c r="AO118" s="984"/>
      <c r="AP118" s="986" t="s">
        <v>432</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438</v>
      </c>
      <c r="BR118" s="926"/>
      <c r="BS118" s="926"/>
      <c r="BT118" s="926"/>
      <c r="BU118" s="926"/>
      <c r="BV118" s="926" t="s">
        <v>139</v>
      </c>
      <c r="BW118" s="926"/>
      <c r="BX118" s="926"/>
      <c r="BY118" s="926"/>
      <c r="BZ118" s="926"/>
      <c r="CA118" s="926" t="s">
        <v>438</v>
      </c>
      <c r="CB118" s="926"/>
      <c r="CC118" s="926"/>
      <c r="CD118" s="926"/>
      <c r="CE118" s="926"/>
      <c r="CF118" s="956" t="s">
        <v>139</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139</v>
      </c>
      <c r="DH118" s="858"/>
      <c r="DI118" s="858"/>
      <c r="DJ118" s="858"/>
      <c r="DK118" s="859"/>
      <c r="DL118" s="860" t="s">
        <v>139</v>
      </c>
      <c r="DM118" s="858"/>
      <c r="DN118" s="858"/>
      <c r="DO118" s="858"/>
      <c r="DP118" s="859"/>
      <c r="DQ118" s="860" t="s">
        <v>438</v>
      </c>
      <c r="DR118" s="858"/>
      <c r="DS118" s="858"/>
      <c r="DT118" s="858"/>
      <c r="DU118" s="859"/>
      <c r="DV118" s="905" t="s">
        <v>438</v>
      </c>
      <c r="DW118" s="906"/>
      <c r="DX118" s="906"/>
      <c r="DY118" s="906"/>
      <c r="DZ118" s="907"/>
    </row>
    <row r="119" spans="1:130" s="246" customFormat="1" ht="26.25" customHeight="1">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438</v>
      </c>
      <c r="AB119" s="976"/>
      <c r="AC119" s="976"/>
      <c r="AD119" s="976"/>
      <c r="AE119" s="977"/>
      <c r="AF119" s="978" t="s">
        <v>438</v>
      </c>
      <c r="AG119" s="976"/>
      <c r="AH119" s="976"/>
      <c r="AI119" s="976"/>
      <c r="AJ119" s="977"/>
      <c r="AK119" s="978" t="s">
        <v>438</v>
      </c>
      <c r="AL119" s="976"/>
      <c r="AM119" s="976"/>
      <c r="AN119" s="976"/>
      <c r="AO119" s="977"/>
      <c r="AP119" s="979" t="s">
        <v>452</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464</v>
      </c>
      <c r="BP119" s="959"/>
      <c r="BQ119" s="963">
        <v>95491458</v>
      </c>
      <c r="BR119" s="926"/>
      <c r="BS119" s="926"/>
      <c r="BT119" s="926"/>
      <c r="BU119" s="926"/>
      <c r="BV119" s="926">
        <v>93824213</v>
      </c>
      <c r="BW119" s="926"/>
      <c r="BX119" s="926"/>
      <c r="BY119" s="926"/>
      <c r="BZ119" s="926"/>
      <c r="CA119" s="926">
        <v>91755695</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139</v>
      </c>
      <c r="DH119" s="841"/>
      <c r="DI119" s="841"/>
      <c r="DJ119" s="841"/>
      <c r="DK119" s="842"/>
      <c r="DL119" s="843" t="s">
        <v>438</v>
      </c>
      <c r="DM119" s="841"/>
      <c r="DN119" s="841"/>
      <c r="DO119" s="841"/>
      <c r="DP119" s="842"/>
      <c r="DQ119" s="843" t="s">
        <v>139</v>
      </c>
      <c r="DR119" s="841"/>
      <c r="DS119" s="841"/>
      <c r="DT119" s="841"/>
      <c r="DU119" s="842"/>
      <c r="DV119" s="929" t="s">
        <v>139</v>
      </c>
      <c r="DW119" s="930"/>
      <c r="DX119" s="930"/>
      <c r="DY119" s="930"/>
      <c r="DZ119" s="931"/>
    </row>
    <row r="120" spans="1:130" s="246" customFormat="1" ht="26.25" customHeight="1">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438</v>
      </c>
      <c r="AB120" s="858"/>
      <c r="AC120" s="858"/>
      <c r="AD120" s="858"/>
      <c r="AE120" s="859"/>
      <c r="AF120" s="860" t="s">
        <v>139</v>
      </c>
      <c r="AG120" s="858"/>
      <c r="AH120" s="858"/>
      <c r="AI120" s="858"/>
      <c r="AJ120" s="859"/>
      <c r="AK120" s="860" t="s">
        <v>438</v>
      </c>
      <c r="AL120" s="858"/>
      <c r="AM120" s="858"/>
      <c r="AN120" s="858"/>
      <c r="AO120" s="859"/>
      <c r="AP120" s="905" t="s">
        <v>438</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4950914</v>
      </c>
      <c r="BR120" s="923"/>
      <c r="BS120" s="923"/>
      <c r="BT120" s="923"/>
      <c r="BU120" s="923"/>
      <c r="BV120" s="923">
        <v>4353780</v>
      </c>
      <c r="BW120" s="923"/>
      <c r="BX120" s="923"/>
      <c r="BY120" s="923"/>
      <c r="BZ120" s="923"/>
      <c r="CA120" s="923">
        <v>4781826</v>
      </c>
      <c r="CB120" s="923"/>
      <c r="CC120" s="923"/>
      <c r="CD120" s="923"/>
      <c r="CE120" s="923"/>
      <c r="CF120" s="947">
        <v>20.8</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t="s">
        <v>139</v>
      </c>
      <c r="DH120" s="923"/>
      <c r="DI120" s="923"/>
      <c r="DJ120" s="923"/>
      <c r="DK120" s="923"/>
      <c r="DL120" s="923" t="s">
        <v>139</v>
      </c>
      <c r="DM120" s="923"/>
      <c r="DN120" s="923"/>
      <c r="DO120" s="923"/>
      <c r="DP120" s="923"/>
      <c r="DQ120" s="923">
        <v>23783663</v>
      </c>
      <c r="DR120" s="923"/>
      <c r="DS120" s="923"/>
      <c r="DT120" s="923"/>
      <c r="DU120" s="923"/>
      <c r="DV120" s="924">
        <v>103.4</v>
      </c>
      <c r="DW120" s="924"/>
      <c r="DX120" s="924"/>
      <c r="DY120" s="924"/>
      <c r="DZ120" s="925"/>
    </row>
    <row r="121" spans="1:130" s="246" customFormat="1" ht="26.25" customHeight="1">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438</v>
      </c>
      <c r="AB121" s="858"/>
      <c r="AC121" s="858"/>
      <c r="AD121" s="858"/>
      <c r="AE121" s="859"/>
      <c r="AF121" s="860" t="s">
        <v>438</v>
      </c>
      <c r="AG121" s="858"/>
      <c r="AH121" s="858"/>
      <c r="AI121" s="858"/>
      <c r="AJ121" s="859"/>
      <c r="AK121" s="860" t="s">
        <v>139</v>
      </c>
      <c r="AL121" s="858"/>
      <c r="AM121" s="858"/>
      <c r="AN121" s="858"/>
      <c r="AO121" s="859"/>
      <c r="AP121" s="905" t="s">
        <v>139</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940388</v>
      </c>
      <c r="BR121" s="895"/>
      <c r="BS121" s="895"/>
      <c r="BT121" s="895"/>
      <c r="BU121" s="895"/>
      <c r="BV121" s="895">
        <v>995409</v>
      </c>
      <c r="BW121" s="895"/>
      <c r="BX121" s="895"/>
      <c r="BY121" s="895"/>
      <c r="BZ121" s="895"/>
      <c r="CA121" s="895">
        <v>997880</v>
      </c>
      <c r="CB121" s="895"/>
      <c r="CC121" s="895"/>
      <c r="CD121" s="895"/>
      <c r="CE121" s="895"/>
      <c r="CF121" s="956">
        <v>4.3</v>
      </c>
      <c r="CG121" s="957"/>
      <c r="CH121" s="957"/>
      <c r="CI121" s="957"/>
      <c r="CJ121" s="957"/>
      <c r="CK121" s="950"/>
      <c r="CL121" s="936"/>
      <c r="CM121" s="936"/>
      <c r="CN121" s="936"/>
      <c r="CO121" s="937"/>
      <c r="CP121" s="916" t="s">
        <v>407</v>
      </c>
      <c r="CQ121" s="917"/>
      <c r="CR121" s="917"/>
      <c r="CS121" s="917"/>
      <c r="CT121" s="917"/>
      <c r="CU121" s="917"/>
      <c r="CV121" s="917"/>
      <c r="CW121" s="917"/>
      <c r="CX121" s="917"/>
      <c r="CY121" s="917"/>
      <c r="CZ121" s="917"/>
      <c r="DA121" s="917"/>
      <c r="DB121" s="917"/>
      <c r="DC121" s="917"/>
      <c r="DD121" s="917"/>
      <c r="DE121" s="917"/>
      <c r="DF121" s="918"/>
      <c r="DG121" s="894" t="s">
        <v>438</v>
      </c>
      <c r="DH121" s="895"/>
      <c r="DI121" s="895"/>
      <c r="DJ121" s="895"/>
      <c r="DK121" s="895"/>
      <c r="DL121" s="895">
        <v>5716065</v>
      </c>
      <c r="DM121" s="895"/>
      <c r="DN121" s="895"/>
      <c r="DO121" s="895"/>
      <c r="DP121" s="895"/>
      <c r="DQ121" s="895">
        <v>5574990</v>
      </c>
      <c r="DR121" s="895"/>
      <c r="DS121" s="895"/>
      <c r="DT121" s="895"/>
      <c r="DU121" s="895"/>
      <c r="DV121" s="872">
        <v>24.2</v>
      </c>
      <c r="DW121" s="872"/>
      <c r="DX121" s="872"/>
      <c r="DY121" s="872"/>
      <c r="DZ121" s="873"/>
    </row>
    <row r="122" spans="1:130" s="246" customFormat="1" ht="26.25" customHeight="1">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139</v>
      </c>
      <c r="AB122" s="858"/>
      <c r="AC122" s="858"/>
      <c r="AD122" s="858"/>
      <c r="AE122" s="859"/>
      <c r="AF122" s="860" t="s">
        <v>139</v>
      </c>
      <c r="AG122" s="858"/>
      <c r="AH122" s="858"/>
      <c r="AI122" s="858"/>
      <c r="AJ122" s="859"/>
      <c r="AK122" s="860" t="s">
        <v>139</v>
      </c>
      <c r="AL122" s="858"/>
      <c r="AM122" s="858"/>
      <c r="AN122" s="858"/>
      <c r="AO122" s="859"/>
      <c r="AP122" s="905" t="s">
        <v>139</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58445894</v>
      </c>
      <c r="BR122" s="926"/>
      <c r="BS122" s="926"/>
      <c r="BT122" s="926"/>
      <c r="BU122" s="926"/>
      <c r="BV122" s="926">
        <v>56805560</v>
      </c>
      <c r="BW122" s="926"/>
      <c r="BX122" s="926"/>
      <c r="BY122" s="926"/>
      <c r="BZ122" s="926"/>
      <c r="CA122" s="926">
        <v>56507051</v>
      </c>
      <c r="CB122" s="926"/>
      <c r="CC122" s="926"/>
      <c r="CD122" s="926"/>
      <c r="CE122" s="926"/>
      <c r="CF122" s="927">
        <v>245.7</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v>741226</v>
      </c>
      <c r="DH122" s="895"/>
      <c r="DI122" s="895"/>
      <c r="DJ122" s="895"/>
      <c r="DK122" s="895"/>
      <c r="DL122" s="895">
        <v>651279</v>
      </c>
      <c r="DM122" s="895"/>
      <c r="DN122" s="895"/>
      <c r="DO122" s="895"/>
      <c r="DP122" s="895"/>
      <c r="DQ122" s="895">
        <v>561843</v>
      </c>
      <c r="DR122" s="895"/>
      <c r="DS122" s="895"/>
      <c r="DT122" s="895"/>
      <c r="DU122" s="895"/>
      <c r="DV122" s="872">
        <v>2.4</v>
      </c>
      <c r="DW122" s="872"/>
      <c r="DX122" s="872"/>
      <c r="DY122" s="872"/>
      <c r="DZ122" s="873"/>
    </row>
    <row r="123" spans="1:130" s="246" customFormat="1" ht="26.25" customHeight="1">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39691</v>
      </c>
      <c r="AB123" s="858"/>
      <c r="AC123" s="858"/>
      <c r="AD123" s="858"/>
      <c r="AE123" s="859"/>
      <c r="AF123" s="860">
        <v>38705</v>
      </c>
      <c r="AG123" s="858"/>
      <c r="AH123" s="858"/>
      <c r="AI123" s="858"/>
      <c r="AJ123" s="859"/>
      <c r="AK123" s="860">
        <v>38209</v>
      </c>
      <c r="AL123" s="858"/>
      <c r="AM123" s="858"/>
      <c r="AN123" s="858"/>
      <c r="AO123" s="859"/>
      <c r="AP123" s="905">
        <v>0.2</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474</v>
      </c>
      <c r="BP123" s="959"/>
      <c r="BQ123" s="913">
        <v>64337196</v>
      </c>
      <c r="BR123" s="914"/>
      <c r="BS123" s="914"/>
      <c r="BT123" s="914"/>
      <c r="BU123" s="914"/>
      <c r="BV123" s="914">
        <v>62154749</v>
      </c>
      <c r="BW123" s="914"/>
      <c r="BX123" s="914"/>
      <c r="BY123" s="914"/>
      <c r="BZ123" s="914"/>
      <c r="CA123" s="914">
        <v>62286757</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v>81678</v>
      </c>
      <c r="DH123" s="858"/>
      <c r="DI123" s="858"/>
      <c r="DJ123" s="858"/>
      <c r="DK123" s="859"/>
      <c r="DL123" s="860">
        <v>75672</v>
      </c>
      <c r="DM123" s="858"/>
      <c r="DN123" s="858"/>
      <c r="DO123" s="858"/>
      <c r="DP123" s="859"/>
      <c r="DQ123" s="860">
        <v>69507</v>
      </c>
      <c r="DR123" s="858"/>
      <c r="DS123" s="858"/>
      <c r="DT123" s="858"/>
      <c r="DU123" s="859"/>
      <c r="DV123" s="905">
        <v>0.3</v>
      </c>
      <c r="DW123" s="906"/>
      <c r="DX123" s="906"/>
      <c r="DY123" s="906"/>
      <c r="DZ123" s="907"/>
    </row>
    <row r="124" spans="1:130" s="246" customFormat="1" ht="26.25" customHeight="1" thickBot="1">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452</v>
      </c>
      <c r="AB124" s="858"/>
      <c r="AC124" s="858"/>
      <c r="AD124" s="858"/>
      <c r="AE124" s="859"/>
      <c r="AF124" s="860" t="s">
        <v>139</v>
      </c>
      <c r="AG124" s="858"/>
      <c r="AH124" s="858"/>
      <c r="AI124" s="858"/>
      <c r="AJ124" s="859"/>
      <c r="AK124" s="860" t="s">
        <v>438</v>
      </c>
      <c r="AL124" s="858"/>
      <c r="AM124" s="858"/>
      <c r="AN124" s="858"/>
      <c r="AO124" s="859"/>
      <c r="AP124" s="905" t="s">
        <v>139</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128.9</v>
      </c>
      <c r="BR124" s="912"/>
      <c r="BS124" s="912"/>
      <c r="BT124" s="912"/>
      <c r="BU124" s="912"/>
      <c r="BV124" s="912">
        <v>134.80000000000001</v>
      </c>
      <c r="BW124" s="912"/>
      <c r="BX124" s="912"/>
      <c r="BY124" s="912"/>
      <c r="BZ124" s="912"/>
      <c r="CA124" s="912">
        <v>128.1</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v>31296321</v>
      </c>
      <c r="DH124" s="841"/>
      <c r="DI124" s="841"/>
      <c r="DJ124" s="841"/>
      <c r="DK124" s="842"/>
      <c r="DL124" s="843">
        <v>25050507</v>
      </c>
      <c r="DM124" s="841"/>
      <c r="DN124" s="841"/>
      <c r="DO124" s="841"/>
      <c r="DP124" s="842"/>
      <c r="DQ124" s="843">
        <v>55353</v>
      </c>
      <c r="DR124" s="841"/>
      <c r="DS124" s="841"/>
      <c r="DT124" s="841"/>
      <c r="DU124" s="842"/>
      <c r="DV124" s="929">
        <v>0.2</v>
      </c>
      <c r="DW124" s="930"/>
      <c r="DX124" s="930"/>
      <c r="DY124" s="930"/>
      <c r="DZ124" s="931"/>
    </row>
    <row r="125" spans="1:130" s="246" customFormat="1" ht="26.25" customHeight="1">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452</v>
      </c>
      <c r="AB125" s="858"/>
      <c r="AC125" s="858"/>
      <c r="AD125" s="858"/>
      <c r="AE125" s="859"/>
      <c r="AF125" s="860" t="s">
        <v>139</v>
      </c>
      <c r="AG125" s="858"/>
      <c r="AH125" s="858"/>
      <c r="AI125" s="858"/>
      <c r="AJ125" s="859"/>
      <c r="AK125" s="860" t="s">
        <v>139</v>
      </c>
      <c r="AL125" s="858"/>
      <c r="AM125" s="858"/>
      <c r="AN125" s="858"/>
      <c r="AO125" s="859"/>
      <c r="AP125" s="905" t="s">
        <v>139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139</v>
      </c>
      <c r="DH125" s="923"/>
      <c r="DI125" s="923"/>
      <c r="DJ125" s="923"/>
      <c r="DK125" s="923"/>
      <c r="DL125" s="923" t="s">
        <v>452</v>
      </c>
      <c r="DM125" s="923"/>
      <c r="DN125" s="923"/>
      <c r="DO125" s="923"/>
      <c r="DP125" s="923"/>
      <c r="DQ125" s="923" t="s">
        <v>452</v>
      </c>
      <c r="DR125" s="923"/>
      <c r="DS125" s="923"/>
      <c r="DT125" s="923"/>
      <c r="DU125" s="923"/>
      <c r="DV125" s="924" t="s">
        <v>139</v>
      </c>
      <c r="DW125" s="924"/>
      <c r="DX125" s="924"/>
      <c r="DY125" s="924"/>
      <c r="DZ125" s="925"/>
    </row>
    <row r="126" spans="1:130" s="246" customFormat="1" ht="26.25" customHeight="1" thickBot="1">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7197</v>
      </c>
      <c r="AB126" s="858"/>
      <c r="AC126" s="858"/>
      <c r="AD126" s="858"/>
      <c r="AE126" s="859"/>
      <c r="AF126" s="860">
        <v>7198</v>
      </c>
      <c r="AG126" s="858"/>
      <c r="AH126" s="858"/>
      <c r="AI126" s="858"/>
      <c r="AJ126" s="859"/>
      <c r="AK126" s="860" t="s">
        <v>452</v>
      </c>
      <c r="AL126" s="858"/>
      <c r="AM126" s="858"/>
      <c r="AN126" s="858"/>
      <c r="AO126" s="859"/>
      <c r="AP126" s="905" t="s">
        <v>139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139</v>
      </c>
      <c r="DH126" s="895"/>
      <c r="DI126" s="895"/>
      <c r="DJ126" s="895"/>
      <c r="DK126" s="895"/>
      <c r="DL126" s="895" t="s">
        <v>139</v>
      </c>
      <c r="DM126" s="895"/>
      <c r="DN126" s="895"/>
      <c r="DO126" s="895"/>
      <c r="DP126" s="895"/>
      <c r="DQ126" s="895" t="s">
        <v>452</v>
      </c>
      <c r="DR126" s="895"/>
      <c r="DS126" s="895"/>
      <c r="DT126" s="895"/>
      <c r="DU126" s="895"/>
      <c r="DV126" s="872" t="s">
        <v>139</v>
      </c>
      <c r="DW126" s="872"/>
      <c r="DX126" s="872"/>
      <c r="DY126" s="872"/>
      <c r="DZ126" s="873"/>
    </row>
    <row r="127" spans="1:130" s="246" customFormat="1" ht="26.25" customHeight="1">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23885</v>
      </c>
      <c r="AB127" s="858"/>
      <c r="AC127" s="858"/>
      <c r="AD127" s="858"/>
      <c r="AE127" s="859"/>
      <c r="AF127" s="860">
        <v>15684</v>
      </c>
      <c r="AG127" s="858"/>
      <c r="AH127" s="858"/>
      <c r="AI127" s="858"/>
      <c r="AJ127" s="859"/>
      <c r="AK127" s="860">
        <v>11057</v>
      </c>
      <c r="AL127" s="858"/>
      <c r="AM127" s="858"/>
      <c r="AN127" s="858"/>
      <c r="AO127" s="859"/>
      <c r="AP127" s="905">
        <v>0</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452</v>
      </c>
      <c r="DH127" s="895"/>
      <c r="DI127" s="895"/>
      <c r="DJ127" s="895"/>
      <c r="DK127" s="895"/>
      <c r="DL127" s="895" t="s">
        <v>139</v>
      </c>
      <c r="DM127" s="895"/>
      <c r="DN127" s="895"/>
      <c r="DO127" s="895"/>
      <c r="DP127" s="895"/>
      <c r="DQ127" s="895" t="s">
        <v>452</v>
      </c>
      <c r="DR127" s="895"/>
      <c r="DS127" s="895"/>
      <c r="DT127" s="895"/>
      <c r="DU127" s="895"/>
      <c r="DV127" s="872" t="s">
        <v>139</v>
      </c>
      <c r="DW127" s="872"/>
      <c r="DX127" s="872"/>
      <c r="DY127" s="872"/>
      <c r="DZ127" s="873"/>
    </row>
    <row r="128" spans="1:130" s="246" customFormat="1" ht="26.25" customHeight="1" thickBot="1">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143193</v>
      </c>
      <c r="AB128" s="879"/>
      <c r="AC128" s="879"/>
      <c r="AD128" s="879"/>
      <c r="AE128" s="880"/>
      <c r="AF128" s="881">
        <v>137990</v>
      </c>
      <c r="AG128" s="879"/>
      <c r="AH128" s="879"/>
      <c r="AI128" s="879"/>
      <c r="AJ128" s="880"/>
      <c r="AK128" s="881">
        <v>143562</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139</v>
      </c>
      <c r="BG128" s="865"/>
      <c r="BH128" s="865"/>
      <c r="BI128" s="865"/>
      <c r="BJ128" s="865"/>
      <c r="BK128" s="865"/>
      <c r="BL128" s="888"/>
      <c r="BM128" s="864">
        <v>11.89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v>371</v>
      </c>
      <c r="DH128" s="869"/>
      <c r="DI128" s="869"/>
      <c r="DJ128" s="869"/>
      <c r="DK128" s="869"/>
      <c r="DL128" s="869">
        <v>301</v>
      </c>
      <c r="DM128" s="869"/>
      <c r="DN128" s="869"/>
      <c r="DO128" s="869"/>
      <c r="DP128" s="869"/>
      <c r="DQ128" s="869">
        <v>230</v>
      </c>
      <c r="DR128" s="869"/>
      <c r="DS128" s="869"/>
      <c r="DT128" s="869"/>
      <c r="DU128" s="869"/>
      <c r="DV128" s="870">
        <v>0</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29690957</v>
      </c>
      <c r="AB129" s="858"/>
      <c r="AC129" s="858"/>
      <c r="AD129" s="858"/>
      <c r="AE129" s="859"/>
      <c r="AF129" s="860">
        <v>28881286</v>
      </c>
      <c r="AG129" s="858"/>
      <c r="AH129" s="858"/>
      <c r="AI129" s="858"/>
      <c r="AJ129" s="859"/>
      <c r="AK129" s="860">
        <v>28346381</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139</v>
      </c>
      <c r="BG129" s="848"/>
      <c r="BH129" s="848"/>
      <c r="BI129" s="848"/>
      <c r="BJ129" s="848"/>
      <c r="BK129" s="848"/>
      <c r="BL129" s="849"/>
      <c r="BM129" s="847">
        <v>16.89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5528091</v>
      </c>
      <c r="AB130" s="858"/>
      <c r="AC130" s="858"/>
      <c r="AD130" s="858"/>
      <c r="AE130" s="859"/>
      <c r="AF130" s="860">
        <v>5398384</v>
      </c>
      <c r="AG130" s="858"/>
      <c r="AH130" s="858"/>
      <c r="AI130" s="858"/>
      <c r="AJ130" s="859"/>
      <c r="AK130" s="860">
        <v>5348795</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12.2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24162866</v>
      </c>
      <c r="AB131" s="841"/>
      <c r="AC131" s="841"/>
      <c r="AD131" s="841"/>
      <c r="AE131" s="842"/>
      <c r="AF131" s="843">
        <v>23482902</v>
      </c>
      <c r="AG131" s="841"/>
      <c r="AH131" s="841"/>
      <c r="AI131" s="841"/>
      <c r="AJ131" s="842"/>
      <c r="AK131" s="843">
        <v>22997586</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v>128.1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13.19269411</v>
      </c>
      <c r="AB132" s="821"/>
      <c r="AC132" s="821"/>
      <c r="AD132" s="821"/>
      <c r="AE132" s="822"/>
      <c r="AF132" s="823">
        <v>12.50871379</v>
      </c>
      <c r="AG132" s="821"/>
      <c r="AH132" s="821"/>
      <c r="AI132" s="821"/>
      <c r="AJ132" s="822"/>
      <c r="AK132" s="823">
        <v>10.930864659999999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14</v>
      </c>
      <c r="AB133" s="800"/>
      <c r="AC133" s="800"/>
      <c r="AD133" s="800"/>
      <c r="AE133" s="801"/>
      <c r="AF133" s="799">
        <v>13.3</v>
      </c>
      <c r="AG133" s="800"/>
      <c r="AH133" s="800"/>
      <c r="AI133" s="800"/>
      <c r="AJ133" s="801"/>
      <c r="AK133" s="799">
        <v>12.2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QnVlkid/pKRXibKvPzUhQbCnd1fxtdfM28C5ph+Wh6J7v8c0L2JkJcbMLdFpn5eR0GybnN92vrwuJnY41v7UQ==" saltValue="iNar+ItFYYyldxsK2Ei1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P7lYzpectFRyK2uPdP3IoRfMEn9MeB4uzR2MYmx7zayefU74HrU759cM1BCyNZbr+ZIhS2s+/lu8yjK9ANgRFQ==" saltValue="Ry/KJVkuc1JBCyjP5BV3ug=="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leqdFdww+wibas+PArZalr+JWfUyY9DGsRLm2LsxbjsGy4i/xdjjJblAmSPTV6mwozR+eFXhqmwDthDei8wjA==" saltValue="FuzXQ2wtjPShxlg2Xb5O8w=="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509</v>
      </c>
      <c r="AL9" s="1228"/>
      <c r="AM9" s="1228"/>
      <c r="AN9" s="1229"/>
      <c r="AO9" s="312">
        <v>6235966</v>
      </c>
      <c r="AP9" s="312">
        <v>76283</v>
      </c>
      <c r="AQ9" s="313">
        <v>72852</v>
      </c>
      <c r="AR9" s="314">
        <v>4.7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510</v>
      </c>
      <c r="AL10" s="1228"/>
      <c r="AM10" s="1228"/>
      <c r="AN10" s="1229"/>
      <c r="AO10" s="315">
        <v>561358</v>
      </c>
      <c r="AP10" s="315">
        <v>6867</v>
      </c>
      <c r="AQ10" s="316">
        <v>5779</v>
      </c>
      <c r="AR10" s="317">
        <v>18.8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511</v>
      </c>
      <c r="AL11" s="1228"/>
      <c r="AM11" s="1228"/>
      <c r="AN11" s="1229"/>
      <c r="AO11" s="315">
        <v>1252462</v>
      </c>
      <c r="AP11" s="315">
        <v>15321</v>
      </c>
      <c r="AQ11" s="316">
        <v>5205</v>
      </c>
      <c r="AR11" s="317">
        <v>194.4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512</v>
      </c>
      <c r="AL12" s="1228"/>
      <c r="AM12" s="1228"/>
      <c r="AN12" s="1229"/>
      <c r="AO12" s="315">
        <v>96448</v>
      </c>
      <c r="AP12" s="315">
        <v>1180</v>
      </c>
      <c r="AQ12" s="316">
        <v>1186</v>
      </c>
      <c r="AR12" s="317">
        <v>-0.5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513</v>
      </c>
      <c r="AL13" s="1228"/>
      <c r="AM13" s="1228"/>
      <c r="AN13" s="1229"/>
      <c r="AO13" s="315" t="s">
        <v>514</v>
      </c>
      <c r="AP13" s="315" t="s">
        <v>514</v>
      </c>
      <c r="AQ13" s="316">
        <v>2</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515</v>
      </c>
      <c r="AL14" s="1228"/>
      <c r="AM14" s="1228"/>
      <c r="AN14" s="1229"/>
      <c r="AO14" s="315">
        <v>180083</v>
      </c>
      <c r="AP14" s="315">
        <v>2203</v>
      </c>
      <c r="AQ14" s="316">
        <v>3005</v>
      </c>
      <c r="AR14" s="317">
        <v>-26.7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516</v>
      </c>
      <c r="AL15" s="1228"/>
      <c r="AM15" s="1228"/>
      <c r="AN15" s="1229"/>
      <c r="AO15" s="315">
        <v>299008</v>
      </c>
      <c r="AP15" s="315">
        <v>3658</v>
      </c>
      <c r="AQ15" s="316">
        <v>1720</v>
      </c>
      <c r="AR15" s="317">
        <v>112.7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517</v>
      </c>
      <c r="AL16" s="1231"/>
      <c r="AM16" s="1231"/>
      <c r="AN16" s="1232"/>
      <c r="AO16" s="315">
        <v>-799864</v>
      </c>
      <c r="AP16" s="315">
        <v>-9785</v>
      </c>
      <c r="AQ16" s="316">
        <v>-6900</v>
      </c>
      <c r="AR16" s="317">
        <v>41.8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189</v>
      </c>
      <c r="AL17" s="1231"/>
      <c r="AM17" s="1231"/>
      <c r="AN17" s="1232"/>
      <c r="AO17" s="315">
        <v>7825461</v>
      </c>
      <c r="AP17" s="315">
        <v>95727</v>
      </c>
      <c r="AQ17" s="316">
        <v>82850</v>
      </c>
      <c r="AR17" s="317">
        <v>15.5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522</v>
      </c>
      <c r="AL21" s="1225"/>
      <c r="AM21" s="1225"/>
      <c r="AN21" s="1226"/>
      <c r="AO21" s="327">
        <v>8.99</v>
      </c>
      <c r="AP21" s="328">
        <v>8.1999999999999993</v>
      </c>
      <c r="AQ21" s="329">
        <v>0.79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523</v>
      </c>
      <c r="AL22" s="1225"/>
      <c r="AM22" s="1225"/>
      <c r="AN22" s="1226"/>
      <c r="AO22" s="332">
        <v>96.7</v>
      </c>
      <c r="AP22" s="333">
        <v>97.9</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527</v>
      </c>
      <c r="AL32" s="1216"/>
      <c r="AM32" s="1216"/>
      <c r="AN32" s="1217"/>
      <c r="AO32" s="342">
        <v>5553789</v>
      </c>
      <c r="AP32" s="342">
        <v>67938</v>
      </c>
      <c r="AQ32" s="343">
        <v>53769</v>
      </c>
      <c r="AR32" s="344">
        <v>26.4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528</v>
      </c>
      <c r="AL33" s="1216"/>
      <c r="AM33" s="1216"/>
      <c r="AN33" s="1217"/>
      <c r="AO33" s="342" t="s">
        <v>514</v>
      </c>
      <c r="AP33" s="342" t="s">
        <v>514</v>
      </c>
      <c r="AQ33" s="343" t="s">
        <v>514</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529</v>
      </c>
      <c r="AL34" s="1216"/>
      <c r="AM34" s="1216"/>
      <c r="AN34" s="1217"/>
      <c r="AO34" s="342">
        <v>16667</v>
      </c>
      <c r="AP34" s="342">
        <v>204</v>
      </c>
      <c r="AQ34" s="343">
        <v>30</v>
      </c>
      <c r="AR34" s="344">
        <v>580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530</v>
      </c>
      <c r="AL35" s="1216"/>
      <c r="AM35" s="1216"/>
      <c r="AN35" s="1217"/>
      <c r="AO35" s="342">
        <v>2208151</v>
      </c>
      <c r="AP35" s="342">
        <v>27012</v>
      </c>
      <c r="AQ35" s="343">
        <v>13935</v>
      </c>
      <c r="AR35" s="344">
        <v>93.8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531</v>
      </c>
      <c r="AL36" s="1216"/>
      <c r="AM36" s="1216"/>
      <c r="AN36" s="1217"/>
      <c r="AO36" s="342">
        <v>177963</v>
      </c>
      <c r="AP36" s="342">
        <v>2177</v>
      </c>
      <c r="AQ36" s="343">
        <v>1254</v>
      </c>
      <c r="AR36" s="344">
        <v>73.599999999999994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532</v>
      </c>
      <c r="AL37" s="1216"/>
      <c r="AM37" s="1216"/>
      <c r="AN37" s="1217"/>
      <c r="AO37" s="342">
        <v>49266</v>
      </c>
      <c r="AP37" s="342">
        <v>603</v>
      </c>
      <c r="AQ37" s="343">
        <v>601</v>
      </c>
      <c r="AR37" s="344">
        <v>0.3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533</v>
      </c>
      <c r="AL38" s="1219"/>
      <c r="AM38" s="1219"/>
      <c r="AN38" s="1220"/>
      <c r="AO38" s="345">
        <v>356</v>
      </c>
      <c r="AP38" s="345">
        <v>4</v>
      </c>
      <c r="AQ38" s="346">
        <v>1</v>
      </c>
      <c r="AR38" s="334">
        <v>300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534</v>
      </c>
      <c r="AL39" s="1219"/>
      <c r="AM39" s="1219"/>
      <c r="AN39" s="1220"/>
      <c r="AO39" s="342">
        <v>-143562</v>
      </c>
      <c r="AP39" s="342">
        <v>-1756</v>
      </c>
      <c r="AQ39" s="343">
        <v>-4013</v>
      </c>
      <c r="AR39" s="344">
        <v>-56.2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535</v>
      </c>
      <c r="AL40" s="1216"/>
      <c r="AM40" s="1216"/>
      <c r="AN40" s="1217"/>
      <c r="AO40" s="342">
        <v>-5348795</v>
      </c>
      <c r="AP40" s="342">
        <v>-65430</v>
      </c>
      <c r="AQ40" s="343">
        <v>-48341</v>
      </c>
      <c r="AR40" s="344">
        <v>35.4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301</v>
      </c>
      <c r="AL41" s="1222"/>
      <c r="AM41" s="1222"/>
      <c r="AN41" s="1223"/>
      <c r="AO41" s="342">
        <v>2513835</v>
      </c>
      <c r="AP41" s="342">
        <v>30751</v>
      </c>
      <c r="AQ41" s="343">
        <v>17235</v>
      </c>
      <c r="AR41" s="344">
        <v>78.400000000000006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504</v>
      </c>
      <c r="AN49" s="1210" t="s">
        <v>539</v>
      </c>
      <c r="AO49" s="1211"/>
      <c r="AP49" s="1211"/>
      <c r="AQ49" s="1211"/>
      <c r="AR49" s="121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7631524</v>
      </c>
      <c r="AN51" s="364">
        <v>88079</v>
      </c>
      <c r="AO51" s="365">
        <v>-29.5</v>
      </c>
      <c r="AP51" s="366">
        <v>66255</v>
      </c>
      <c r="AQ51" s="367">
        <v>3.6</v>
      </c>
      <c r="AR51" s="368">
        <v>-33.1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3021832</v>
      </c>
      <c r="AN52" s="372">
        <v>34876</v>
      </c>
      <c r="AO52" s="373">
        <v>19.600000000000001</v>
      </c>
      <c r="AP52" s="374">
        <v>31822</v>
      </c>
      <c r="AQ52" s="375">
        <v>8.8000000000000007</v>
      </c>
      <c r="AR52" s="376">
        <v>10.8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5882501</v>
      </c>
      <c r="AN53" s="364">
        <v>68869</v>
      </c>
      <c r="AO53" s="365">
        <v>-21.8</v>
      </c>
      <c r="AP53" s="366">
        <v>92247</v>
      </c>
      <c r="AQ53" s="367">
        <v>39.200000000000003</v>
      </c>
      <c r="AR53" s="368">
        <v>-61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2330048</v>
      </c>
      <c r="AN54" s="372">
        <v>27279</v>
      </c>
      <c r="AO54" s="373">
        <v>-21.8</v>
      </c>
      <c r="AP54" s="374">
        <v>37204</v>
      </c>
      <c r="AQ54" s="375">
        <v>16.899999999999999</v>
      </c>
      <c r="AR54" s="376">
        <v>-38.700000000000003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3949509</v>
      </c>
      <c r="AN55" s="364">
        <v>46950</v>
      </c>
      <c r="AO55" s="365">
        <v>-31.8</v>
      </c>
      <c r="AP55" s="366">
        <v>67319</v>
      </c>
      <c r="AQ55" s="367">
        <v>-27</v>
      </c>
      <c r="AR55" s="368">
        <v>-4.8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2003797</v>
      </c>
      <c r="AN56" s="372">
        <v>23820</v>
      </c>
      <c r="AO56" s="373">
        <v>-12.7</v>
      </c>
      <c r="AP56" s="374">
        <v>38101</v>
      </c>
      <c r="AQ56" s="375">
        <v>2.4</v>
      </c>
      <c r="AR56" s="376">
        <v>-15.1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4582833</v>
      </c>
      <c r="AN57" s="364">
        <v>55206</v>
      </c>
      <c r="AO57" s="365">
        <v>17.600000000000001</v>
      </c>
      <c r="AP57" s="366">
        <v>70615</v>
      </c>
      <c r="AQ57" s="367">
        <v>4.9000000000000004</v>
      </c>
      <c r="AR57" s="368">
        <v>12.7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1851903</v>
      </c>
      <c r="AN58" s="372">
        <v>22308</v>
      </c>
      <c r="AO58" s="373">
        <v>-6.3</v>
      </c>
      <c r="AP58" s="374">
        <v>37382</v>
      </c>
      <c r="AQ58" s="375">
        <v>-1.9</v>
      </c>
      <c r="AR58" s="376">
        <v>-4.4000000000000004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4604849</v>
      </c>
      <c r="AN59" s="364">
        <v>56330</v>
      </c>
      <c r="AO59" s="365">
        <v>2</v>
      </c>
      <c r="AP59" s="366">
        <v>69185</v>
      </c>
      <c r="AQ59" s="367">
        <v>-2</v>
      </c>
      <c r="AR59" s="368">
        <v>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2824878</v>
      </c>
      <c r="AN60" s="372">
        <v>34556</v>
      </c>
      <c r="AO60" s="373">
        <v>54.9</v>
      </c>
      <c r="AP60" s="374">
        <v>38519</v>
      </c>
      <c r="AQ60" s="375">
        <v>3</v>
      </c>
      <c r="AR60" s="376">
        <v>51.9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5330243</v>
      </c>
      <c r="AN61" s="379">
        <v>63087</v>
      </c>
      <c r="AO61" s="380">
        <v>-12.7</v>
      </c>
      <c r="AP61" s="381">
        <v>73124</v>
      </c>
      <c r="AQ61" s="382">
        <v>3.7</v>
      </c>
      <c r="AR61" s="368">
        <v>-16.399999999999999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2406492</v>
      </c>
      <c r="AN62" s="372">
        <v>28568</v>
      </c>
      <c r="AO62" s="373">
        <v>6.7</v>
      </c>
      <c r="AP62" s="374">
        <v>36606</v>
      </c>
      <c r="AQ62" s="375">
        <v>5.8</v>
      </c>
      <c r="AR62" s="376">
        <v>0.9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BXhoUs2sOZATqQWOhZj6jTpePYsyu7/YdC2tleko1iiNmqIbPmVrogXOdNqeYiw5cu889mNpO5NZgEEZ8VnLkA==" saltValue="EaoAs6eUmT/Sp9PwV69k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m047+C5QV5A6TvH/hGKB9UdC5ncf8W3GlquMfW34/LU6FWAMHWQiwpYcxjynSHipHpx+Zq+Qr2vsZn92fuseQ==" saltValue="OIwYRCQEtH7tbX5AGS8xS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Nez6hOt4Kpsga5M+7FZK05TRlFBD2ltv/FHTcSAEMtUKDg9V0OWfCQaQdOTiESa41ztK7jMrUGSWaBTp64dKQ==" saltValue="K9jMlzIar/HsaQafBUx31A=="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3" t="s">
        <v>3</v>
      </c>
      <c r="D47" s="1233"/>
      <c r="E47" s="1234"/>
      <c r="F47" s="11">
        <v>9.5500000000000007</v>
      </c>
      <c r="G47" s="12">
        <v>10.64</v>
      </c>
      <c r="H47" s="12">
        <v>11.65</v>
      </c>
      <c r="I47" s="12">
        <v>9.9</v>
      </c>
      <c r="J47" s="13">
        <v>10.97</v>
      </c>
    </row>
    <row r="48" spans="2:10" ht="57.75" customHeight="1">
      <c r="B48" s="14"/>
      <c r="C48" s="1235" t="s">
        <v>4</v>
      </c>
      <c r="D48" s="1235"/>
      <c r="E48" s="1236"/>
      <c r="F48" s="15">
        <v>3.49</v>
      </c>
      <c r="G48" s="16">
        <v>5.34</v>
      </c>
      <c r="H48" s="16">
        <v>3.68</v>
      </c>
      <c r="I48" s="16">
        <v>3.76</v>
      </c>
      <c r="J48" s="17">
        <v>4.4800000000000004</v>
      </c>
    </row>
    <row r="49" spans="2:10" ht="57.75" customHeight="1" thickBot="1">
      <c r="B49" s="18"/>
      <c r="C49" s="1237" t="s">
        <v>5</v>
      </c>
      <c r="D49" s="1237"/>
      <c r="E49" s="1238"/>
      <c r="F49" s="19">
        <v>1.73</v>
      </c>
      <c r="G49" s="20">
        <v>2.79</v>
      </c>
      <c r="H49" s="20" t="s">
        <v>560</v>
      </c>
      <c r="I49" s="20" t="s">
        <v>561</v>
      </c>
      <c r="J49" s="21">
        <v>1.53</v>
      </c>
    </row>
    <row r="50" spans="2:10" ht="13.5" customHeight="1"/>
    <row r="51" spans="2:10" ht="13.5" hidden="1" customHeight="1"/>
    <row r="52" spans="2:10" ht="13.5" hidden="1" customHeight="1"/>
    <row r="53" spans="2:10" ht="13.5" hidden="1" customHeight="1"/>
  </sheetData>
  <sheetProtection algorithmName="SHA-512" hashValue="1QyWund9kGguAp7j1bcGXY2vf+wgjpSpdMcy/6XeKMJfZM+TMCMjOgIfVfeI58+Tw3q6+oWVit8ejRrvqsLo+A==" saltValue="qAoYVwIMDYOGm2PO2hTFf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2020-09-23T02:53:37Z</cp:lastPrinted>
  <dcterms:created xsi:type="dcterms:W3CDTF">2020-02-10T02:29:33Z</dcterms:created>
  <dcterms:modified xsi:type="dcterms:W3CDTF">2020-09-23T04:10:59Z</dcterms:modified>
  <cp:category/>
</cp:coreProperties>
</file>