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isatonas-01\suido\Ｎｅｗ上下水道班\02水道\04_各種調査\R1\R2.1.22_経営比較分析表\02_町→県　報告\"/>
    </mc:Choice>
  </mc:AlternateContent>
  <workbookProtection workbookAlgorithmName="SHA-512" workbookHashValue="O3JHf9IeWrCCh6hOFL9V3cMwEvWBn10KUWMGOV8rxHWVQ2dyjflveaKPQ7WW9oDWACqU68M7dVxRZmu+XNEymQ==" workbookSaltValue="qPpb5OmFzf+MopvsiHSHfg==" workbookSpinCount="100000" lockStructure="1"/>
  <bookViews>
    <workbookView xWindow="0" yWindow="0" windowWidth="21570" windowHeight="796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<sst xmlns="http://schemas.openxmlformats.org/spreadsheetml/2006/main" count="286" uniqueCount="108">
  <si>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</si>
  <si>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</si>
  <si>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</si>
  <si>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</si>
  <si>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</si>
  <si>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</si>
  <si>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</si>
  <si>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</si>
  <si>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</si>
  <si>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</si>
  <si>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</si>
  <si>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</si>
  <si>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</si>
  <si>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</si>
  <si>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</si>
  <si>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</si>
  <si>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</si>
  <si>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</si>
  <si>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</si>
  <si>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</si>
  <si>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</si>
  <si>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</si>
  <si>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</si>
  <si>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</si>
  <si>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</si>
  <si>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</si>
  <si>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</si>
  <si>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</si>
  <si>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</si>
  <si>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</si>
  <si>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</si>
  <si>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</si>
  <si>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</si>
  <si>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</si>
  <si>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</si>
  <si>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</si>
  <si>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</si>
  <si>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</si>
  <si>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</si>
  <si>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</si>
  <si>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</si>
  <si>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</si>
  <si>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</si>
  <si>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</si>
  <si>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</si>
  <si>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</si>
  <si>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</si>
  <si>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</si>
  <si>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</si>
  <si>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</si>
  <si>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</si>
  <si>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</si>
  <si>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</si>
  <si>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</si>
  <si>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</si>
  <si>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</si>
  <si>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</si>
  <si>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</si>
  <si>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</si>
  <si>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</si>
  <si>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</si>
  <si>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</si>
  <si>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</si>
  <si>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</si>
  <si>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</si>
  <si>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</si>
  <si>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</si>
  <si>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</si>
  <si>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</si>
  <si>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</si>
  <si>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</si>
  <si>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</si>
  <si>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</si>
  <si>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</si>
  <si>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</si>
  <si>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</si>
  <si>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</si>
  <si>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</si>
  <si>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</si>
  <si>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</si>
  <si>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</si>
  <si>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</si>
  <si>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</si>
  <si>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</si>
  <si>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</si>
  <si>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</si>
  <si>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</si>
  <si>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</si>
  <si>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</si>
  <si>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</si>
  <si>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</si>
  <si>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</si>
  <si>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</si>
  <si>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</si>
  <si>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</si>
  <si>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</si>
  <si>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</si>
  <si>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</si>
  <si>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</si>
  <si>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</si>
  <si>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</si>
  <si>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</si>
  <si>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</si>
  <si>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</si>
  <si>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</si>
  <si>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経常収支比率は100％を超えているが、料金回収率が低く、経常収益は給水収益以外の繰出金等の収入により賄われている現状である。
今後は、必要に応じて料金の見直し等を含めた、更なる収入改善が求められる。
また、経常費用も、新たな施設の整備等により、光熱費や維持管理費が増加傾向にあるため、長期的には施設の統廃合も含め、費用の圧縮を検討する必要がある。</t>
    <rPh sb="28" eb="30">
      <t>ケイジョウ</t>
    </rPh>
    <rPh sb="30" eb="32">
      <t>シュウエキ</t>
    </rPh>
    <rPh sb="88" eb="90">
      <t>シュウニュウ</t>
    </rPh>
    <rPh sb="93" eb="94">
      <t>モト</t>
    </rPh>
    <rPh sb="103" eb="105">
      <t>ケイジョウ</t>
    </rPh>
    <rPh sb="105" eb="107">
      <t>ヒヨウ</t>
    </rPh>
    <rPh sb="109" eb="110">
      <t>アラ</t>
    </rPh>
    <rPh sb="112" eb="114">
      <t>シセツ</t>
    </rPh>
    <rPh sb="115" eb="117">
      <t>セイビ</t>
    </rPh>
    <rPh sb="117" eb="118">
      <t>トウ</t>
    </rPh>
    <rPh sb="122" eb="125">
      <t>コウネツヒ</t>
    </rPh>
    <rPh sb="126" eb="128">
      <t>イジ</t>
    </rPh>
    <rPh sb="128" eb="131">
      <t>カンリヒ</t>
    </rPh>
    <rPh sb="132" eb="134">
      <t>ゾウカ</t>
    </rPh>
    <rPh sb="134" eb="136">
      <t>ケイコウ</t>
    </rPh>
    <rPh sb="142" eb="145">
      <t>チョウキテキ</t>
    </rPh>
    <rPh sb="147" eb="149">
      <t>シセツ</t>
    </rPh>
    <rPh sb="150" eb="153">
      <t>トウハイゴウ</t>
    </rPh>
    <rPh sb="154" eb="155">
      <t>フク</t>
    </rPh>
    <rPh sb="157" eb="159">
      <t>ヒヨウ</t>
    </rPh>
    <rPh sb="160" eb="162">
      <t>アッシュク</t>
    </rPh>
    <rPh sb="163" eb="165">
      <t>ケントウ</t>
    </rPh>
    <rPh sb="167" eb="169">
      <t>ヒツヨウ</t>
    </rPh>
    <phoneticPr fontId="4"/>
  </si>
  <si>
    <t xml:space="preserve">①経常収支比率
　経常収支比率は100%を上回っているものの、類似団体の平均値を下回っている。経常収益は、給水収益以外の操出金等の依存度が高く、さらなる健全経営を続けていくためには、給水収益の増加が必要である。
②累積欠損比率
　欠損金の発生はなく、健全な状況である。
③流動比率
　平成29年度より法適化したため、利益の積み上げがなく、100%を上回っているものの、類似団体平均よりも大幅に低い値となっている。今後、事業年度を重ね、利益を積み上げていくことで、改善を見込んでいる。
④企業債残高対給水収益比率
　法適用移行前は、簡易水道統合事業等により、起債額が増加傾向にあったが、今後は適切な投資規模で事業実施することで、改善を見込んでいる。
⑤料金回収率・⑥給水原価
　供給単価が給水原価を大幅に下回っている状況である。特に給水原価が増加傾向にあり、維持管理費の削減等により、更なる改善が必要である。
⑦施設利用率
　類似団体の平均を上回っており、概ね良好である。
⑧有収率
　類似団体の平均を下回っているものの、計画的な漏水調査を実施しており、改善傾向にある。
</t>
    <rPh sb="47" eb="49">
      <t>ケイジョウ</t>
    </rPh>
    <rPh sb="49" eb="51">
      <t>シュウエキ</t>
    </rPh>
    <rPh sb="53" eb="55">
      <t>キュウスイ</t>
    </rPh>
    <rPh sb="55" eb="57">
      <t>シュウエキ</t>
    </rPh>
    <rPh sb="57" eb="59">
      <t>イガイ</t>
    </rPh>
    <rPh sb="60" eb="62">
      <t>クリダシ</t>
    </rPh>
    <rPh sb="62" eb="63">
      <t>キン</t>
    </rPh>
    <rPh sb="63" eb="64">
      <t>トウ</t>
    </rPh>
    <rPh sb="65" eb="67">
      <t>イゾン</t>
    </rPh>
    <rPh sb="67" eb="68">
      <t>ド</t>
    </rPh>
    <rPh sb="69" eb="70">
      <t>タカ</t>
    </rPh>
    <rPh sb="76" eb="78">
      <t>ケンゼン</t>
    </rPh>
    <rPh sb="78" eb="80">
      <t>ケイエイ</t>
    </rPh>
    <rPh sb="81" eb="82">
      <t>ツヅ</t>
    </rPh>
    <rPh sb="91" eb="93">
      <t>キュウスイ</t>
    </rPh>
    <rPh sb="93" eb="95">
      <t>シュウエキ</t>
    </rPh>
    <rPh sb="96" eb="98">
      <t>ゾウカ</t>
    </rPh>
    <rPh sb="99" eb="101">
      <t>ヒツヨウ</t>
    </rPh>
    <rPh sb="152" eb="153">
      <t>カ</t>
    </rPh>
    <rPh sb="174" eb="176">
      <t>ウワマワ</t>
    </rPh>
    <rPh sb="206" eb="208">
      <t>コンゴ</t>
    </rPh>
    <rPh sb="217" eb="219">
      <t>リエキ</t>
    </rPh>
    <rPh sb="220" eb="221">
      <t>ツ</t>
    </rPh>
    <rPh sb="222" eb="223">
      <t>ア</t>
    </rPh>
    <rPh sb="234" eb="236">
      <t>ミコ</t>
    </rPh>
    <rPh sb="303" eb="305">
      <t>ジギョウ</t>
    </rPh>
    <rPh sb="305" eb="307">
      <t>ジッシ</t>
    </rPh>
    <rPh sb="363" eb="364">
      <t>トク</t>
    </rPh>
    <rPh sb="365" eb="367">
      <t>キュウスイ</t>
    </rPh>
    <rPh sb="367" eb="369">
      <t>ゲンカ</t>
    </rPh>
    <rPh sb="370" eb="372">
      <t>ゾウカ</t>
    </rPh>
    <rPh sb="372" eb="374">
      <t>ケイコウ</t>
    </rPh>
    <rPh sb="460" eb="463">
      <t>ケイカクテキ</t>
    </rPh>
    <rPh sb="464" eb="466">
      <t>ロウスイ</t>
    </rPh>
    <rPh sb="466" eb="468">
      <t>チョウサ</t>
    </rPh>
    <rPh sb="469" eb="471">
      <t>ジッシ</t>
    </rPh>
    <rPh sb="476" eb="478">
      <t>カイゼン</t>
    </rPh>
    <rPh sb="478" eb="480">
      <t>ケイコウ</t>
    </rPh>
    <phoneticPr fontId="4"/>
  </si>
  <si>
    <t>①有形固定資産減価償却率
　類似団体の平均値を大幅に下回っているが、法適用から年数が浅く、償却累計額が少ないことが要因と思われるため、計画的に施設更新を行う必要がある。
②管路経年化率・③管路更新率
　管路経年化率は類似団体の平均値を下回っているが、今後集中して、法定耐用年数を向かえることから、計画的かつ効率的な更新に取り組んでいく。</t>
    <rPh sb="14" eb="16">
      <t>ルイジ</t>
    </rPh>
    <rPh sb="16" eb="18">
      <t>ダンタイ</t>
    </rPh>
    <rPh sb="19" eb="22">
      <t>ヘイキンチ</t>
    </rPh>
    <rPh sb="23" eb="25">
      <t>オオハバ</t>
    </rPh>
    <rPh sb="26" eb="28">
      <t>シタマワ</t>
    </rPh>
    <rPh sb="34" eb="35">
      <t>ホウ</t>
    </rPh>
    <rPh sb="35" eb="37">
      <t>テキヨウ</t>
    </rPh>
    <rPh sb="39" eb="41">
      <t>ネンスウ</t>
    </rPh>
    <rPh sb="42" eb="43">
      <t>アサ</t>
    </rPh>
    <rPh sb="45" eb="47">
      <t>ショウキャク</t>
    </rPh>
    <rPh sb="47" eb="49">
      <t>ルイケイ</t>
    </rPh>
    <rPh sb="49" eb="50">
      <t>ガク</t>
    </rPh>
    <rPh sb="51" eb="52">
      <t>スク</t>
    </rPh>
    <rPh sb="57" eb="59">
      <t>ヨウイン</t>
    </rPh>
    <rPh sb="60" eb="61">
      <t>オモ</t>
    </rPh>
    <rPh sb="67" eb="70">
      <t>ケイカクテキ</t>
    </rPh>
    <rPh sb="71" eb="73">
      <t>シセツ</t>
    </rPh>
    <rPh sb="73" eb="75">
      <t>コウシン</t>
    </rPh>
    <rPh sb="76" eb="77">
      <t>オコナ</t>
    </rPh>
    <rPh sb="78" eb="80">
      <t>ヒツヨウ</t>
    </rPh>
    <rPh sb="101" eb="103">
      <t>カンロ</t>
    </rPh>
    <rPh sb="103" eb="105">
      <t>ケイネン</t>
    </rPh>
    <rPh sb="105" eb="106">
      <t>カ</t>
    </rPh>
    <rPh sb="106" eb="107">
      <t>リツ</t>
    </rPh>
    <rPh sb="125" eb="127">
      <t>コンゴ</t>
    </rPh>
    <rPh sb="127" eb="129">
      <t>シュウチュウ</t>
    </rPh>
    <rPh sb="132" eb="134">
      <t>ホウテイ</t>
    </rPh>
    <rPh sb="134" eb="136">
      <t>タイヨウ</t>
    </rPh>
    <rPh sb="136" eb="138">
      <t>ネンスウ</t>
    </rPh>
    <rPh sb="139" eb="140">
      <t>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</si>
</sst>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c:v>1.27</c:v>
                </c:pt>
                <c:pt idx="4" formatCode="#,##0.00;&quot;△&quot;#,##0.00">
                  <c:v>0</c:v>
                </c:pt>
              </c:numCache>
            </c:numRef>
          </c:val>
          <c:extLst>
            <c:ext xmlns:c16="http://schemas.microsoft.com/office/drawing/2014/chart" uri="{C3380CC4-5D6E-409C-BE32-E72D297353CC}">
              <c16:uniqueId val="{00000000-FA2A-4106-800F-D2860E00926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0.39</c:v>
                </c:pt>
                <c:pt idx="4">
                  <c:v>0.43</c:v>
                </c:pt>
              </c:numCache>
            </c:numRef>
          </c:val>
          <c:smooth val="0"/>
          <c:extLst>
            <c:ext xmlns:c16="http://schemas.microsoft.com/office/drawing/2014/chart" uri="{C3380CC4-5D6E-409C-BE32-E72D297353CC}">
              <c16:uniqueId val="{00000001-FA2A-4106-800F-D2860E00926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0</c:v>
                </c:pt>
                <c:pt idx="1">
                  <c:v>0</c:v>
                </c:pt>
                <c:pt idx="2">
                  <c:v>0</c:v>
                </c:pt>
                <c:pt idx="3">
                  <c:v>87.36</c:v>
                </c:pt>
                <c:pt idx="4">
                  <c:v>82.99</c:v>
                </c:pt>
              </c:numCache>
            </c:numRef>
          </c:val>
          <c:extLst>
            <c:ext xmlns:c16="http://schemas.microsoft.com/office/drawing/2014/chart" uri="{C3380CC4-5D6E-409C-BE32-E72D297353CC}">
              <c16:uniqueId val="{00000000-2D53-488F-82C5-978AFBE4B86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55.88</c:v>
                </c:pt>
                <c:pt idx="4">
                  <c:v>55.22</c:v>
                </c:pt>
              </c:numCache>
            </c:numRef>
          </c:val>
          <c:smooth val="0"/>
          <c:extLst>
            <c:ext xmlns:c16="http://schemas.microsoft.com/office/drawing/2014/chart" uri="{C3380CC4-5D6E-409C-BE32-E72D297353CC}">
              <c16:uniqueId val="{00000001-2D53-488F-82C5-978AFBE4B86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0</c:v>
                </c:pt>
                <c:pt idx="1">
                  <c:v>0</c:v>
                </c:pt>
                <c:pt idx="2">
                  <c:v>0</c:v>
                </c:pt>
                <c:pt idx="3">
                  <c:v>71.489999999999995</c:v>
                </c:pt>
                <c:pt idx="4">
                  <c:v>76.459999999999994</c:v>
                </c:pt>
              </c:numCache>
            </c:numRef>
          </c:val>
          <c:extLst>
            <c:ext xmlns:c16="http://schemas.microsoft.com/office/drawing/2014/chart" uri="{C3380CC4-5D6E-409C-BE32-E72D297353CC}">
              <c16:uniqueId val="{00000000-38B8-4CC9-872D-C7DC5928DFE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80.989999999999995</c:v>
                </c:pt>
                <c:pt idx="4">
                  <c:v>80.930000000000007</c:v>
                </c:pt>
              </c:numCache>
            </c:numRef>
          </c:val>
          <c:smooth val="0"/>
          <c:extLst>
            <c:ext xmlns:c16="http://schemas.microsoft.com/office/drawing/2014/chart" uri="{C3380CC4-5D6E-409C-BE32-E72D297353CC}">
              <c16:uniqueId val="{00000001-38B8-4CC9-872D-C7DC5928DFE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0</c:v>
                </c:pt>
                <c:pt idx="1">
                  <c:v>0</c:v>
                </c:pt>
                <c:pt idx="2">
                  <c:v>0</c:v>
                </c:pt>
                <c:pt idx="3">
                  <c:v>102.75</c:v>
                </c:pt>
                <c:pt idx="4">
                  <c:v>102.16</c:v>
                </c:pt>
              </c:numCache>
            </c:numRef>
          </c:val>
          <c:extLst>
            <c:ext xmlns:c16="http://schemas.microsoft.com/office/drawing/2014/chart" uri="{C3380CC4-5D6E-409C-BE32-E72D297353CC}">
              <c16:uniqueId val="{00000000-3032-4A52-B61B-AC69E454F44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110.02</c:v>
                </c:pt>
                <c:pt idx="4">
                  <c:v>108.76</c:v>
                </c:pt>
              </c:numCache>
            </c:numRef>
          </c:val>
          <c:smooth val="0"/>
          <c:extLst>
            <c:ext xmlns:c16="http://schemas.microsoft.com/office/drawing/2014/chart" uri="{C3380CC4-5D6E-409C-BE32-E72D297353CC}">
              <c16:uniqueId val="{00000001-3032-4A52-B61B-AC69E454F44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0</c:v>
                </c:pt>
                <c:pt idx="1">
                  <c:v>0</c:v>
                </c:pt>
                <c:pt idx="2">
                  <c:v>0</c:v>
                </c:pt>
                <c:pt idx="3">
                  <c:v>4.7</c:v>
                </c:pt>
                <c:pt idx="4">
                  <c:v>9.42</c:v>
                </c:pt>
              </c:numCache>
            </c:numRef>
          </c:val>
          <c:extLst>
            <c:ext xmlns:c16="http://schemas.microsoft.com/office/drawing/2014/chart" uri="{C3380CC4-5D6E-409C-BE32-E72D297353CC}">
              <c16:uniqueId val="{00000000-10B8-4C6D-ABC4-C8B584187B4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46.61</c:v>
                </c:pt>
                <c:pt idx="4">
                  <c:v>47.97</c:v>
                </c:pt>
              </c:numCache>
            </c:numRef>
          </c:val>
          <c:smooth val="0"/>
          <c:extLst>
            <c:ext xmlns:c16="http://schemas.microsoft.com/office/drawing/2014/chart" uri="{C3380CC4-5D6E-409C-BE32-E72D297353CC}">
              <c16:uniqueId val="{00000001-10B8-4C6D-ABC4-C8B584187B4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0</c:v>
                </c:pt>
                <c:pt idx="1">
                  <c:v>0</c:v>
                </c:pt>
                <c:pt idx="2">
                  <c:v>0</c:v>
                </c:pt>
                <c:pt idx="3">
                  <c:v>3.99</c:v>
                </c:pt>
                <c:pt idx="4">
                  <c:v>5.91</c:v>
                </c:pt>
              </c:numCache>
            </c:numRef>
          </c:val>
          <c:extLst>
            <c:ext xmlns:c16="http://schemas.microsoft.com/office/drawing/2014/chart" uri="{C3380CC4-5D6E-409C-BE32-E72D297353CC}">
              <c16:uniqueId val="{00000000-6B8A-4AB7-AD59-48EB4A15987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10.84</c:v>
                </c:pt>
                <c:pt idx="4">
                  <c:v>15.33</c:v>
                </c:pt>
              </c:numCache>
            </c:numRef>
          </c:val>
          <c:smooth val="0"/>
          <c:extLst>
            <c:ext xmlns:c16="http://schemas.microsoft.com/office/drawing/2014/chart" uri="{C3380CC4-5D6E-409C-BE32-E72D297353CC}">
              <c16:uniqueId val="{00000001-6B8A-4AB7-AD59-48EB4A15987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644-490E-9E73-AAEB1A4CC4A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7.31</c:v>
                </c:pt>
                <c:pt idx="4">
                  <c:v>7.48</c:v>
                </c:pt>
              </c:numCache>
            </c:numRef>
          </c:val>
          <c:smooth val="0"/>
          <c:extLst>
            <c:ext xmlns:c16="http://schemas.microsoft.com/office/drawing/2014/chart" uri="{C3380CC4-5D6E-409C-BE32-E72D297353CC}">
              <c16:uniqueId val="{00000001-A644-490E-9E73-AAEB1A4CC4A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0</c:v>
                </c:pt>
                <c:pt idx="1">
                  <c:v>0</c:v>
                </c:pt>
                <c:pt idx="2">
                  <c:v>0</c:v>
                </c:pt>
                <c:pt idx="3">
                  <c:v>59.82</c:v>
                </c:pt>
                <c:pt idx="4">
                  <c:v>120.01</c:v>
                </c:pt>
              </c:numCache>
            </c:numRef>
          </c:val>
          <c:extLst>
            <c:ext xmlns:c16="http://schemas.microsoft.com/office/drawing/2014/chart" uri="{C3380CC4-5D6E-409C-BE32-E72D297353CC}">
              <c16:uniqueId val="{00000000-3ACB-4344-9237-20AE2F895D9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355.27</c:v>
                </c:pt>
                <c:pt idx="4">
                  <c:v>359.7</c:v>
                </c:pt>
              </c:numCache>
            </c:numRef>
          </c:val>
          <c:smooth val="0"/>
          <c:extLst>
            <c:ext xmlns:c16="http://schemas.microsoft.com/office/drawing/2014/chart" uri="{C3380CC4-5D6E-409C-BE32-E72D297353CC}">
              <c16:uniqueId val="{00000001-3ACB-4344-9237-20AE2F895D9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0</c:v>
                </c:pt>
                <c:pt idx="1">
                  <c:v>0</c:v>
                </c:pt>
                <c:pt idx="2">
                  <c:v>0</c:v>
                </c:pt>
                <c:pt idx="3">
                  <c:v>1685.98</c:v>
                </c:pt>
                <c:pt idx="4">
                  <c:v>1591.93</c:v>
                </c:pt>
              </c:numCache>
            </c:numRef>
          </c:val>
          <c:extLst>
            <c:ext xmlns:c16="http://schemas.microsoft.com/office/drawing/2014/chart" uri="{C3380CC4-5D6E-409C-BE32-E72D297353CC}">
              <c16:uniqueId val="{00000000-8A5B-4E7B-A649-77137308CFA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458.27</c:v>
                </c:pt>
                <c:pt idx="4">
                  <c:v>447.01</c:v>
                </c:pt>
              </c:numCache>
            </c:numRef>
          </c:val>
          <c:smooth val="0"/>
          <c:extLst>
            <c:ext xmlns:c16="http://schemas.microsoft.com/office/drawing/2014/chart" uri="{C3380CC4-5D6E-409C-BE32-E72D297353CC}">
              <c16:uniqueId val="{00000001-8A5B-4E7B-A649-77137308CFA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0</c:v>
                </c:pt>
                <c:pt idx="1">
                  <c:v>0</c:v>
                </c:pt>
                <c:pt idx="2">
                  <c:v>0</c:v>
                </c:pt>
                <c:pt idx="3">
                  <c:v>56.7</c:v>
                </c:pt>
                <c:pt idx="4">
                  <c:v>54.63</c:v>
                </c:pt>
              </c:numCache>
            </c:numRef>
          </c:val>
          <c:extLst>
            <c:ext xmlns:c16="http://schemas.microsoft.com/office/drawing/2014/chart" uri="{C3380CC4-5D6E-409C-BE32-E72D297353CC}">
              <c16:uniqueId val="{00000000-DFB3-4EB6-BE15-A3EDCB06BE2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96.77</c:v>
                </c:pt>
                <c:pt idx="4">
                  <c:v>95.81</c:v>
                </c:pt>
              </c:numCache>
            </c:numRef>
          </c:val>
          <c:smooth val="0"/>
          <c:extLst>
            <c:ext xmlns:c16="http://schemas.microsoft.com/office/drawing/2014/chart" uri="{C3380CC4-5D6E-409C-BE32-E72D297353CC}">
              <c16:uniqueId val="{00000001-DFB3-4EB6-BE15-A3EDCB06BE2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0</c:v>
                </c:pt>
                <c:pt idx="1">
                  <c:v>0</c:v>
                </c:pt>
                <c:pt idx="2">
                  <c:v>0</c:v>
                </c:pt>
                <c:pt idx="3">
                  <c:v>275.29000000000002</c:v>
                </c:pt>
                <c:pt idx="4">
                  <c:v>292.01</c:v>
                </c:pt>
              </c:numCache>
            </c:numRef>
          </c:val>
          <c:extLst>
            <c:ext xmlns:c16="http://schemas.microsoft.com/office/drawing/2014/chart" uri="{C3380CC4-5D6E-409C-BE32-E72D297353CC}">
              <c16:uniqueId val="{00000000-2FF2-416F-A43A-35A21C0D8B9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187.18</c:v>
                </c:pt>
                <c:pt idx="4">
                  <c:v>189.58</c:v>
                </c:pt>
              </c:numCache>
            </c:numRef>
          </c:val>
          <c:smooth val="0"/>
          <c:extLst>
            <c:ext xmlns:c16="http://schemas.microsoft.com/office/drawing/2014/chart" uri="{C3380CC4-5D6E-409C-BE32-E72D297353CC}">
              <c16:uniqueId val="{00000001-2FF2-416F-A43A-35A21C0D8B9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美郷町</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A7</v>
      </c>
      <c r="X8" s="82"/>
      <c r="Y8" s="82"/>
      <c r="Z8" s="82"/>
      <c r="AA8" s="82"/>
      <c r="AB8" s="82"/>
      <c r="AC8" s="82"/>
      <c r="AD8" s="82" t="str">
        <f>データ!$M$6</f>
        <v>非設置</v>
      </c>
      <c r="AE8" s="82"/>
      <c r="AF8" s="82"/>
      <c r="AG8" s="82"/>
      <c r="AH8" s="82"/>
      <c r="AI8" s="82"/>
      <c r="AJ8" s="82"/>
      <c r="AK8" s="4"/>
      <c r="AL8" s="70">
        <f>データ!$R$6</f>
        <v>19729</v>
      </c>
      <c r="AM8" s="70"/>
      <c r="AN8" s="70"/>
      <c r="AO8" s="70"/>
      <c r="AP8" s="70"/>
      <c r="AQ8" s="70"/>
      <c r="AR8" s="70"/>
      <c r="AS8" s="70"/>
      <c r="AT8" s="66">
        <f>データ!$S$6</f>
        <v>168.32</v>
      </c>
      <c r="AU8" s="67"/>
      <c r="AV8" s="67"/>
      <c r="AW8" s="67"/>
      <c r="AX8" s="67"/>
      <c r="AY8" s="67"/>
      <c r="AZ8" s="67"/>
      <c r="BA8" s="67"/>
      <c r="BB8" s="69">
        <f>データ!$T$6</f>
        <v>117.21</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45.48</v>
      </c>
      <c r="J10" s="67"/>
      <c r="K10" s="67"/>
      <c r="L10" s="67"/>
      <c r="M10" s="67"/>
      <c r="N10" s="67"/>
      <c r="O10" s="68"/>
      <c r="P10" s="69">
        <f>データ!$P$6</f>
        <v>56.91</v>
      </c>
      <c r="Q10" s="69"/>
      <c r="R10" s="69"/>
      <c r="S10" s="69"/>
      <c r="T10" s="69"/>
      <c r="U10" s="69"/>
      <c r="V10" s="69"/>
      <c r="W10" s="70">
        <f>データ!$Q$6</f>
        <v>3447</v>
      </c>
      <c r="X10" s="70"/>
      <c r="Y10" s="70"/>
      <c r="Z10" s="70"/>
      <c r="AA10" s="70"/>
      <c r="AB10" s="70"/>
      <c r="AC10" s="70"/>
      <c r="AD10" s="2"/>
      <c r="AE10" s="2"/>
      <c r="AF10" s="2"/>
      <c r="AG10" s="2"/>
      <c r="AH10" s="4"/>
      <c r="AI10" s="4"/>
      <c r="AJ10" s="4"/>
      <c r="AK10" s="4"/>
      <c r="AL10" s="70">
        <f>データ!$U$6</f>
        <v>11158</v>
      </c>
      <c r="AM10" s="70"/>
      <c r="AN10" s="70"/>
      <c r="AO10" s="70"/>
      <c r="AP10" s="70"/>
      <c r="AQ10" s="70"/>
      <c r="AR10" s="70"/>
      <c r="AS10" s="70"/>
      <c r="AT10" s="66">
        <f>データ!$V$6</f>
        <v>77.849999999999994</v>
      </c>
      <c r="AU10" s="67"/>
      <c r="AV10" s="67"/>
      <c r="AW10" s="67"/>
      <c r="AX10" s="67"/>
      <c r="AY10" s="67"/>
      <c r="AZ10" s="67"/>
      <c r="BA10" s="67"/>
      <c r="BB10" s="69">
        <f>データ!$W$6</f>
        <v>143.33000000000001</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106</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107</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105</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wf1T+j5vt+FkGArp+jBGp8Q078bM/JiRnjzPWsYt0F5F9ZrmNKgVx2f/76wC/efQiZ9toTHTLF/jZ6I3gS3E+A==" saltValue="F3FNPVnhpR2i0h3nxOv8S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54348</v>
      </c>
      <c r="D6" s="34">
        <f t="shared" si="3"/>
        <v>46</v>
      </c>
      <c r="E6" s="34">
        <f t="shared" si="3"/>
        <v>1</v>
      </c>
      <c r="F6" s="34">
        <f t="shared" si="3"/>
        <v>0</v>
      </c>
      <c r="G6" s="34">
        <f t="shared" si="3"/>
        <v>1</v>
      </c>
      <c r="H6" s="34" t="str">
        <f t="shared" si="3"/>
        <v>秋田県　美郷町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45.48</v>
      </c>
      <c r="P6" s="35">
        <f t="shared" si="3"/>
        <v>56.91</v>
      </c>
      <c r="Q6" s="35">
        <f t="shared" si="3"/>
        <v>3447</v>
      </c>
      <c r="R6" s="35">
        <f t="shared" si="3"/>
        <v>19729</v>
      </c>
      <c r="S6" s="35">
        <f t="shared" si="3"/>
        <v>168.32</v>
      </c>
      <c r="T6" s="35">
        <f t="shared" si="3"/>
        <v>117.21</v>
      </c>
      <c r="U6" s="35">
        <f t="shared" si="3"/>
        <v>11158</v>
      </c>
      <c r="V6" s="35">
        <f t="shared" si="3"/>
        <v>77.849999999999994</v>
      </c>
      <c r="W6" s="35">
        <f t="shared" si="3"/>
        <v>143.33000000000001</v>
      </c>
      <c r="X6" s="36" t="str">
        <f>IF(X7="",NA(),X7)</f>
        <v>-</v>
      </c>
      <c r="Y6" s="36" t="str">
        <f t="shared" ref="Y6:AG6" si="4">IF(Y7="",NA(),Y7)</f>
        <v>-</v>
      </c>
      <c r="Z6" s="36" t="str">
        <f t="shared" si="4"/>
        <v>-</v>
      </c>
      <c r="AA6" s="36">
        <f t="shared" si="4"/>
        <v>102.75</v>
      </c>
      <c r="AB6" s="36">
        <f t="shared" si="4"/>
        <v>102.16</v>
      </c>
      <c r="AC6" s="36" t="str">
        <f t="shared" si="4"/>
        <v>-</v>
      </c>
      <c r="AD6" s="36" t="str">
        <f t="shared" si="4"/>
        <v>-</v>
      </c>
      <c r="AE6" s="36" t="str">
        <f t="shared" si="4"/>
        <v>-</v>
      </c>
      <c r="AF6" s="36">
        <f t="shared" si="4"/>
        <v>110.02</v>
      </c>
      <c r="AG6" s="36">
        <f t="shared" si="4"/>
        <v>108.76</v>
      </c>
      <c r="AH6" s="35" t="str">
        <f>IF(AH7="","",IF(AH7="-","【-】","【"&amp;SUBSTITUTE(TEXT(AH7,"#,##0.00"),"-","△")&amp;"】"))</f>
        <v>【112.83】</v>
      </c>
      <c r="AI6" s="36" t="str">
        <f>IF(AI7="",NA(),AI7)</f>
        <v>-</v>
      </c>
      <c r="AJ6" s="36" t="str">
        <f t="shared" ref="AJ6:AR6" si="5">IF(AJ7="",NA(),AJ7)</f>
        <v>-</v>
      </c>
      <c r="AK6" s="36" t="str">
        <f t="shared" si="5"/>
        <v>-</v>
      </c>
      <c r="AL6" s="35">
        <f t="shared" si="5"/>
        <v>0</v>
      </c>
      <c r="AM6" s="35">
        <f t="shared" si="5"/>
        <v>0</v>
      </c>
      <c r="AN6" s="36" t="str">
        <f t="shared" si="5"/>
        <v>-</v>
      </c>
      <c r="AO6" s="36" t="str">
        <f t="shared" si="5"/>
        <v>-</v>
      </c>
      <c r="AP6" s="36" t="str">
        <f t="shared" si="5"/>
        <v>-</v>
      </c>
      <c r="AQ6" s="36">
        <f t="shared" si="5"/>
        <v>7.31</v>
      </c>
      <c r="AR6" s="36">
        <f t="shared" si="5"/>
        <v>7.48</v>
      </c>
      <c r="AS6" s="35" t="str">
        <f>IF(AS7="","",IF(AS7="-","【-】","【"&amp;SUBSTITUTE(TEXT(AS7,"#,##0.00"),"-","△")&amp;"】"))</f>
        <v>【1.05】</v>
      </c>
      <c r="AT6" s="36" t="str">
        <f>IF(AT7="",NA(),AT7)</f>
        <v>-</v>
      </c>
      <c r="AU6" s="36" t="str">
        <f t="shared" ref="AU6:BC6" si="6">IF(AU7="",NA(),AU7)</f>
        <v>-</v>
      </c>
      <c r="AV6" s="36" t="str">
        <f t="shared" si="6"/>
        <v>-</v>
      </c>
      <c r="AW6" s="36">
        <f t="shared" si="6"/>
        <v>59.82</v>
      </c>
      <c r="AX6" s="36">
        <f t="shared" si="6"/>
        <v>120.01</v>
      </c>
      <c r="AY6" s="36" t="str">
        <f t="shared" si="6"/>
        <v>-</v>
      </c>
      <c r="AZ6" s="36" t="str">
        <f t="shared" si="6"/>
        <v>-</v>
      </c>
      <c r="BA6" s="36" t="str">
        <f t="shared" si="6"/>
        <v>-</v>
      </c>
      <c r="BB6" s="36">
        <f t="shared" si="6"/>
        <v>355.27</v>
      </c>
      <c r="BC6" s="36">
        <f t="shared" si="6"/>
        <v>359.7</v>
      </c>
      <c r="BD6" s="35" t="str">
        <f>IF(BD7="","",IF(BD7="-","【-】","【"&amp;SUBSTITUTE(TEXT(BD7,"#,##0.00"),"-","△")&amp;"】"))</f>
        <v>【261.93】</v>
      </c>
      <c r="BE6" s="36" t="str">
        <f>IF(BE7="",NA(),BE7)</f>
        <v>-</v>
      </c>
      <c r="BF6" s="36" t="str">
        <f t="shared" ref="BF6:BN6" si="7">IF(BF7="",NA(),BF7)</f>
        <v>-</v>
      </c>
      <c r="BG6" s="36" t="str">
        <f t="shared" si="7"/>
        <v>-</v>
      </c>
      <c r="BH6" s="36">
        <f t="shared" si="7"/>
        <v>1685.98</v>
      </c>
      <c r="BI6" s="36">
        <f t="shared" si="7"/>
        <v>1591.93</v>
      </c>
      <c r="BJ6" s="36" t="str">
        <f t="shared" si="7"/>
        <v>-</v>
      </c>
      <c r="BK6" s="36" t="str">
        <f t="shared" si="7"/>
        <v>-</v>
      </c>
      <c r="BL6" s="36" t="str">
        <f t="shared" si="7"/>
        <v>-</v>
      </c>
      <c r="BM6" s="36">
        <f t="shared" si="7"/>
        <v>458.27</v>
      </c>
      <c r="BN6" s="36">
        <f t="shared" si="7"/>
        <v>447.01</v>
      </c>
      <c r="BO6" s="35" t="str">
        <f>IF(BO7="","",IF(BO7="-","【-】","【"&amp;SUBSTITUTE(TEXT(BO7,"#,##0.00"),"-","△")&amp;"】"))</f>
        <v>【270.46】</v>
      </c>
      <c r="BP6" s="36" t="str">
        <f>IF(BP7="",NA(),BP7)</f>
        <v>-</v>
      </c>
      <c r="BQ6" s="36" t="str">
        <f t="shared" ref="BQ6:BY6" si="8">IF(BQ7="",NA(),BQ7)</f>
        <v>-</v>
      </c>
      <c r="BR6" s="36" t="str">
        <f t="shared" si="8"/>
        <v>-</v>
      </c>
      <c r="BS6" s="36">
        <f t="shared" si="8"/>
        <v>56.7</v>
      </c>
      <c r="BT6" s="36">
        <f t="shared" si="8"/>
        <v>54.63</v>
      </c>
      <c r="BU6" s="36" t="str">
        <f t="shared" si="8"/>
        <v>-</v>
      </c>
      <c r="BV6" s="36" t="str">
        <f t="shared" si="8"/>
        <v>-</v>
      </c>
      <c r="BW6" s="36" t="str">
        <f t="shared" si="8"/>
        <v>-</v>
      </c>
      <c r="BX6" s="36">
        <f t="shared" si="8"/>
        <v>96.77</v>
      </c>
      <c r="BY6" s="36">
        <f t="shared" si="8"/>
        <v>95.81</v>
      </c>
      <c r="BZ6" s="35" t="str">
        <f>IF(BZ7="","",IF(BZ7="-","【-】","【"&amp;SUBSTITUTE(TEXT(BZ7,"#,##0.00"),"-","△")&amp;"】"))</f>
        <v>【103.91】</v>
      </c>
      <c r="CA6" s="36" t="str">
        <f>IF(CA7="",NA(),CA7)</f>
        <v>-</v>
      </c>
      <c r="CB6" s="36" t="str">
        <f t="shared" ref="CB6:CJ6" si="9">IF(CB7="",NA(),CB7)</f>
        <v>-</v>
      </c>
      <c r="CC6" s="36" t="str">
        <f t="shared" si="9"/>
        <v>-</v>
      </c>
      <c r="CD6" s="36">
        <f t="shared" si="9"/>
        <v>275.29000000000002</v>
      </c>
      <c r="CE6" s="36">
        <f t="shared" si="9"/>
        <v>292.01</v>
      </c>
      <c r="CF6" s="36" t="str">
        <f t="shared" si="9"/>
        <v>-</v>
      </c>
      <c r="CG6" s="36" t="str">
        <f t="shared" si="9"/>
        <v>-</v>
      </c>
      <c r="CH6" s="36" t="str">
        <f t="shared" si="9"/>
        <v>-</v>
      </c>
      <c r="CI6" s="36">
        <f t="shared" si="9"/>
        <v>187.18</v>
      </c>
      <c r="CJ6" s="36">
        <f t="shared" si="9"/>
        <v>189.58</v>
      </c>
      <c r="CK6" s="35" t="str">
        <f>IF(CK7="","",IF(CK7="-","【-】","【"&amp;SUBSTITUTE(TEXT(CK7,"#,##0.00"),"-","△")&amp;"】"))</f>
        <v>【167.11】</v>
      </c>
      <c r="CL6" s="36" t="str">
        <f>IF(CL7="",NA(),CL7)</f>
        <v>-</v>
      </c>
      <c r="CM6" s="36" t="str">
        <f t="shared" ref="CM6:CU6" si="10">IF(CM7="",NA(),CM7)</f>
        <v>-</v>
      </c>
      <c r="CN6" s="36" t="str">
        <f t="shared" si="10"/>
        <v>-</v>
      </c>
      <c r="CO6" s="36">
        <f t="shared" si="10"/>
        <v>87.36</v>
      </c>
      <c r="CP6" s="36">
        <f t="shared" si="10"/>
        <v>82.99</v>
      </c>
      <c r="CQ6" s="36" t="str">
        <f t="shared" si="10"/>
        <v>-</v>
      </c>
      <c r="CR6" s="36" t="str">
        <f t="shared" si="10"/>
        <v>-</v>
      </c>
      <c r="CS6" s="36" t="str">
        <f t="shared" si="10"/>
        <v>-</v>
      </c>
      <c r="CT6" s="36">
        <f t="shared" si="10"/>
        <v>55.88</v>
      </c>
      <c r="CU6" s="36">
        <f t="shared" si="10"/>
        <v>55.22</v>
      </c>
      <c r="CV6" s="35" t="str">
        <f>IF(CV7="","",IF(CV7="-","【-】","【"&amp;SUBSTITUTE(TEXT(CV7,"#,##0.00"),"-","△")&amp;"】"))</f>
        <v>【60.27】</v>
      </c>
      <c r="CW6" s="36" t="str">
        <f>IF(CW7="",NA(),CW7)</f>
        <v>-</v>
      </c>
      <c r="CX6" s="36" t="str">
        <f t="shared" ref="CX6:DF6" si="11">IF(CX7="",NA(),CX7)</f>
        <v>-</v>
      </c>
      <c r="CY6" s="36" t="str">
        <f t="shared" si="11"/>
        <v>-</v>
      </c>
      <c r="CZ6" s="36">
        <f t="shared" si="11"/>
        <v>71.489999999999995</v>
      </c>
      <c r="DA6" s="36">
        <f t="shared" si="11"/>
        <v>76.459999999999994</v>
      </c>
      <c r="DB6" s="36" t="str">
        <f t="shared" si="11"/>
        <v>-</v>
      </c>
      <c r="DC6" s="36" t="str">
        <f t="shared" si="11"/>
        <v>-</v>
      </c>
      <c r="DD6" s="36" t="str">
        <f t="shared" si="11"/>
        <v>-</v>
      </c>
      <c r="DE6" s="36">
        <f t="shared" si="11"/>
        <v>80.989999999999995</v>
      </c>
      <c r="DF6" s="36">
        <f t="shared" si="11"/>
        <v>80.930000000000007</v>
      </c>
      <c r="DG6" s="35" t="str">
        <f>IF(DG7="","",IF(DG7="-","【-】","【"&amp;SUBSTITUTE(TEXT(DG7,"#,##0.00"),"-","△")&amp;"】"))</f>
        <v>【89.92】</v>
      </c>
      <c r="DH6" s="36" t="str">
        <f>IF(DH7="",NA(),DH7)</f>
        <v>-</v>
      </c>
      <c r="DI6" s="36" t="str">
        <f t="shared" ref="DI6:DQ6" si="12">IF(DI7="",NA(),DI7)</f>
        <v>-</v>
      </c>
      <c r="DJ6" s="36" t="str">
        <f t="shared" si="12"/>
        <v>-</v>
      </c>
      <c r="DK6" s="36">
        <f t="shared" si="12"/>
        <v>4.7</v>
      </c>
      <c r="DL6" s="36">
        <f t="shared" si="12"/>
        <v>9.42</v>
      </c>
      <c r="DM6" s="36" t="str">
        <f t="shared" si="12"/>
        <v>-</v>
      </c>
      <c r="DN6" s="36" t="str">
        <f t="shared" si="12"/>
        <v>-</v>
      </c>
      <c r="DO6" s="36" t="str">
        <f t="shared" si="12"/>
        <v>-</v>
      </c>
      <c r="DP6" s="36">
        <f t="shared" si="12"/>
        <v>46.61</v>
      </c>
      <c r="DQ6" s="36">
        <f t="shared" si="12"/>
        <v>47.97</v>
      </c>
      <c r="DR6" s="35" t="str">
        <f>IF(DR7="","",IF(DR7="-","【-】","【"&amp;SUBSTITUTE(TEXT(DR7,"#,##0.00"),"-","△")&amp;"】"))</f>
        <v>【48.85】</v>
      </c>
      <c r="DS6" s="36" t="str">
        <f>IF(DS7="",NA(),DS7)</f>
        <v>-</v>
      </c>
      <c r="DT6" s="36" t="str">
        <f t="shared" ref="DT6:EB6" si="13">IF(DT7="",NA(),DT7)</f>
        <v>-</v>
      </c>
      <c r="DU6" s="36" t="str">
        <f t="shared" si="13"/>
        <v>-</v>
      </c>
      <c r="DV6" s="36">
        <f t="shared" si="13"/>
        <v>3.99</v>
      </c>
      <c r="DW6" s="36">
        <f t="shared" si="13"/>
        <v>5.91</v>
      </c>
      <c r="DX6" s="36" t="str">
        <f t="shared" si="13"/>
        <v>-</v>
      </c>
      <c r="DY6" s="36" t="str">
        <f t="shared" si="13"/>
        <v>-</v>
      </c>
      <c r="DZ6" s="36" t="str">
        <f t="shared" si="13"/>
        <v>-</v>
      </c>
      <c r="EA6" s="36">
        <f t="shared" si="13"/>
        <v>10.84</v>
      </c>
      <c r="EB6" s="36">
        <f t="shared" si="13"/>
        <v>15.33</v>
      </c>
      <c r="EC6" s="35" t="str">
        <f>IF(EC7="","",IF(EC7="-","【-】","【"&amp;SUBSTITUTE(TEXT(EC7,"#,##0.00"),"-","△")&amp;"】"))</f>
        <v>【17.80】</v>
      </c>
      <c r="ED6" s="36" t="str">
        <f>IF(ED7="",NA(),ED7)</f>
        <v>-</v>
      </c>
      <c r="EE6" s="36" t="str">
        <f t="shared" ref="EE6:EM6" si="14">IF(EE7="",NA(),EE7)</f>
        <v>-</v>
      </c>
      <c r="EF6" s="36" t="str">
        <f t="shared" si="14"/>
        <v>-</v>
      </c>
      <c r="EG6" s="36">
        <f t="shared" si="14"/>
        <v>1.27</v>
      </c>
      <c r="EH6" s="35">
        <f t="shared" si="14"/>
        <v>0</v>
      </c>
      <c r="EI6" s="36" t="str">
        <f t="shared" si="14"/>
        <v>-</v>
      </c>
      <c r="EJ6" s="36" t="str">
        <f t="shared" si="14"/>
        <v>-</v>
      </c>
      <c r="EK6" s="36" t="str">
        <f t="shared" si="14"/>
        <v>-</v>
      </c>
      <c r="EL6" s="36">
        <f t="shared" si="14"/>
        <v>0.39</v>
      </c>
      <c r="EM6" s="36">
        <f t="shared" si="14"/>
        <v>0.43</v>
      </c>
      <c r="EN6" s="35" t="str">
        <f>IF(EN7="","",IF(EN7="-","【-】","【"&amp;SUBSTITUTE(TEXT(EN7,"#,##0.00"),"-","△")&amp;"】"))</f>
        <v>【0.70】</v>
      </c>
    </row>
    <row r="7" spans="1:144" s="37" customFormat="1" x14ac:dyDescent="0.15">
      <c r="A7" s="29"/>
      <c r="B7" s="38">
        <v>2018</v>
      </c>
      <c r="C7" s="38">
        <v>54348</v>
      </c>
      <c r="D7" s="38">
        <v>46</v>
      </c>
      <c r="E7" s="38">
        <v>1</v>
      </c>
      <c r="F7" s="38">
        <v>0</v>
      </c>
      <c r="G7" s="38">
        <v>1</v>
      </c>
      <c r="H7" s="38" t="s">
        <v>93</v>
      </c>
      <c r="I7" s="38" t="s">
        <v>94</v>
      </c>
      <c r="J7" s="38" t="s">
        <v>95</v>
      </c>
      <c r="K7" s="38" t="s">
        <v>96</v>
      </c>
      <c r="L7" s="38" t="s">
        <v>97</v>
      </c>
      <c r="M7" s="38" t="s">
        <v>98</v>
      </c>
      <c r="N7" s="39" t="s">
        <v>99</v>
      </c>
      <c r="O7" s="39">
        <v>45.48</v>
      </c>
      <c r="P7" s="39">
        <v>56.91</v>
      </c>
      <c r="Q7" s="39">
        <v>3447</v>
      </c>
      <c r="R7" s="39">
        <v>19729</v>
      </c>
      <c r="S7" s="39">
        <v>168.32</v>
      </c>
      <c r="T7" s="39">
        <v>117.21</v>
      </c>
      <c r="U7" s="39">
        <v>11158</v>
      </c>
      <c r="V7" s="39">
        <v>77.849999999999994</v>
      </c>
      <c r="W7" s="39">
        <v>143.33000000000001</v>
      </c>
      <c r="X7" s="39" t="s">
        <v>99</v>
      </c>
      <c r="Y7" s="39" t="s">
        <v>99</v>
      </c>
      <c r="Z7" s="39" t="s">
        <v>99</v>
      </c>
      <c r="AA7" s="39">
        <v>102.75</v>
      </c>
      <c r="AB7" s="39">
        <v>102.16</v>
      </c>
      <c r="AC7" s="39" t="s">
        <v>99</v>
      </c>
      <c r="AD7" s="39" t="s">
        <v>99</v>
      </c>
      <c r="AE7" s="39" t="s">
        <v>99</v>
      </c>
      <c r="AF7" s="39">
        <v>110.02</v>
      </c>
      <c r="AG7" s="39">
        <v>108.76</v>
      </c>
      <c r="AH7" s="39">
        <v>112.83</v>
      </c>
      <c r="AI7" s="39" t="s">
        <v>99</v>
      </c>
      <c r="AJ7" s="39" t="s">
        <v>99</v>
      </c>
      <c r="AK7" s="39" t="s">
        <v>99</v>
      </c>
      <c r="AL7" s="39">
        <v>0</v>
      </c>
      <c r="AM7" s="39">
        <v>0</v>
      </c>
      <c r="AN7" s="39" t="s">
        <v>99</v>
      </c>
      <c r="AO7" s="39" t="s">
        <v>99</v>
      </c>
      <c r="AP7" s="39" t="s">
        <v>99</v>
      </c>
      <c r="AQ7" s="39">
        <v>7.31</v>
      </c>
      <c r="AR7" s="39">
        <v>7.48</v>
      </c>
      <c r="AS7" s="39">
        <v>1.05</v>
      </c>
      <c r="AT7" s="39" t="s">
        <v>99</v>
      </c>
      <c r="AU7" s="39" t="s">
        <v>99</v>
      </c>
      <c r="AV7" s="39" t="s">
        <v>99</v>
      </c>
      <c r="AW7" s="39">
        <v>59.82</v>
      </c>
      <c r="AX7" s="39">
        <v>120.01</v>
      </c>
      <c r="AY7" s="39" t="s">
        <v>99</v>
      </c>
      <c r="AZ7" s="39" t="s">
        <v>99</v>
      </c>
      <c r="BA7" s="39" t="s">
        <v>99</v>
      </c>
      <c r="BB7" s="39">
        <v>355.27</v>
      </c>
      <c r="BC7" s="39">
        <v>359.7</v>
      </c>
      <c r="BD7" s="39">
        <v>261.93</v>
      </c>
      <c r="BE7" s="39" t="s">
        <v>99</v>
      </c>
      <c r="BF7" s="39" t="s">
        <v>99</v>
      </c>
      <c r="BG7" s="39" t="s">
        <v>99</v>
      </c>
      <c r="BH7" s="39">
        <v>1685.98</v>
      </c>
      <c r="BI7" s="39">
        <v>1591.93</v>
      </c>
      <c r="BJ7" s="39" t="s">
        <v>99</v>
      </c>
      <c r="BK7" s="39" t="s">
        <v>99</v>
      </c>
      <c r="BL7" s="39" t="s">
        <v>99</v>
      </c>
      <c r="BM7" s="39">
        <v>458.27</v>
      </c>
      <c r="BN7" s="39">
        <v>447.01</v>
      </c>
      <c r="BO7" s="39">
        <v>270.45999999999998</v>
      </c>
      <c r="BP7" s="39" t="s">
        <v>99</v>
      </c>
      <c r="BQ7" s="39" t="s">
        <v>99</v>
      </c>
      <c r="BR7" s="39" t="s">
        <v>99</v>
      </c>
      <c r="BS7" s="39">
        <v>56.7</v>
      </c>
      <c r="BT7" s="39">
        <v>54.63</v>
      </c>
      <c r="BU7" s="39" t="s">
        <v>99</v>
      </c>
      <c r="BV7" s="39" t="s">
        <v>99</v>
      </c>
      <c r="BW7" s="39" t="s">
        <v>99</v>
      </c>
      <c r="BX7" s="39">
        <v>96.77</v>
      </c>
      <c r="BY7" s="39">
        <v>95.81</v>
      </c>
      <c r="BZ7" s="39">
        <v>103.91</v>
      </c>
      <c r="CA7" s="39" t="s">
        <v>99</v>
      </c>
      <c r="CB7" s="39" t="s">
        <v>99</v>
      </c>
      <c r="CC7" s="39" t="s">
        <v>99</v>
      </c>
      <c r="CD7" s="39">
        <v>275.29000000000002</v>
      </c>
      <c r="CE7" s="39">
        <v>292.01</v>
      </c>
      <c r="CF7" s="39" t="s">
        <v>99</v>
      </c>
      <c r="CG7" s="39" t="s">
        <v>99</v>
      </c>
      <c r="CH7" s="39" t="s">
        <v>99</v>
      </c>
      <c r="CI7" s="39">
        <v>187.18</v>
      </c>
      <c r="CJ7" s="39">
        <v>189.58</v>
      </c>
      <c r="CK7" s="39">
        <v>167.11</v>
      </c>
      <c r="CL7" s="39" t="s">
        <v>99</v>
      </c>
      <c r="CM7" s="39" t="s">
        <v>99</v>
      </c>
      <c r="CN7" s="39" t="s">
        <v>99</v>
      </c>
      <c r="CO7" s="39">
        <v>87.36</v>
      </c>
      <c r="CP7" s="39">
        <v>82.99</v>
      </c>
      <c r="CQ7" s="39" t="s">
        <v>99</v>
      </c>
      <c r="CR7" s="39" t="s">
        <v>99</v>
      </c>
      <c r="CS7" s="39" t="s">
        <v>99</v>
      </c>
      <c r="CT7" s="39">
        <v>55.88</v>
      </c>
      <c r="CU7" s="39">
        <v>55.22</v>
      </c>
      <c r="CV7" s="39">
        <v>60.27</v>
      </c>
      <c r="CW7" s="39" t="s">
        <v>99</v>
      </c>
      <c r="CX7" s="39" t="s">
        <v>99</v>
      </c>
      <c r="CY7" s="39" t="s">
        <v>99</v>
      </c>
      <c r="CZ7" s="39">
        <v>71.489999999999995</v>
      </c>
      <c r="DA7" s="39">
        <v>76.459999999999994</v>
      </c>
      <c r="DB7" s="39" t="s">
        <v>99</v>
      </c>
      <c r="DC7" s="39" t="s">
        <v>99</v>
      </c>
      <c r="DD7" s="39" t="s">
        <v>99</v>
      </c>
      <c r="DE7" s="39">
        <v>80.989999999999995</v>
      </c>
      <c r="DF7" s="39">
        <v>80.930000000000007</v>
      </c>
      <c r="DG7" s="39">
        <v>89.92</v>
      </c>
      <c r="DH7" s="39" t="s">
        <v>99</v>
      </c>
      <c r="DI7" s="39" t="s">
        <v>99</v>
      </c>
      <c r="DJ7" s="39" t="s">
        <v>99</v>
      </c>
      <c r="DK7" s="39">
        <v>4.7</v>
      </c>
      <c r="DL7" s="39">
        <v>9.42</v>
      </c>
      <c r="DM7" s="39" t="s">
        <v>99</v>
      </c>
      <c r="DN7" s="39" t="s">
        <v>99</v>
      </c>
      <c r="DO7" s="39" t="s">
        <v>99</v>
      </c>
      <c r="DP7" s="39">
        <v>46.61</v>
      </c>
      <c r="DQ7" s="39">
        <v>47.97</v>
      </c>
      <c r="DR7" s="39">
        <v>48.85</v>
      </c>
      <c r="DS7" s="39" t="s">
        <v>99</v>
      </c>
      <c r="DT7" s="39" t="s">
        <v>99</v>
      </c>
      <c r="DU7" s="39" t="s">
        <v>99</v>
      </c>
      <c r="DV7" s="39">
        <v>3.99</v>
      </c>
      <c r="DW7" s="39">
        <v>5.91</v>
      </c>
      <c r="DX7" s="39" t="s">
        <v>99</v>
      </c>
      <c r="DY7" s="39" t="s">
        <v>99</v>
      </c>
      <c r="DZ7" s="39" t="s">
        <v>99</v>
      </c>
      <c r="EA7" s="39">
        <v>10.84</v>
      </c>
      <c r="EB7" s="39">
        <v>15.33</v>
      </c>
      <c r="EC7" s="39">
        <v>17.8</v>
      </c>
      <c r="ED7" s="39" t="s">
        <v>99</v>
      </c>
      <c r="EE7" s="39" t="s">
        <v>99</v>
      </c>
      <c r="EF7" s="39" t="s">
        <v>99</v>
      </c>
      <c r="EG7" s="39">
        <v>1.27</v>
      </c>
      <c r="EH7" s="39">
        <v>0</v>
      </c>
      <c r="EI7" s="39" t="s">
        <v>99</v>
      </c>
      <c r="EJ7" s="39" t="s">
        <v>99</v>
      </c>
      <c r="EK7" s="39" t="s">
        <v>99</v>
      </c>
      <c r="EL7" s="39">
        <v>0.39</v>
      </c>
      <c r="EM7" s="39">
        <v>0.43</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kensetsu17</cp:lastModifiedBy>
  <cp:lastPrinted>2020-01-14T08:08:33Z</cp:lastPrinted>
  <dcterms:created xsi:type="dcterms:W3CDTF">2019-12-05T04:09:49Z</dcterms:created>
  <dcterms:modified xsi:type="dcterms:W3CDTF">2020-01-14T08:12:01Z</dcterms:modified>
  <cp:category/>
</cp:coreProperties>
</file>