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bVoKxkyGmnez8DLNMYpLD3xUevVOrbmCryzecmUDtdhIyZehYC8thGfm56wqGIDzSeMmOrgsiXm44BFcMbVgw==" workbookSaltValue="lvtXJrJRUeFO9lrcZblTj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<sst xmlns="http://schemas.openxmlformats.org/spreadsheetml/2006/main" count="233" uniqueCount="114">
  <si>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</si>
  <si>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</si>
  <si>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</si>
  <si>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</si>
  <si>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</si>
  <si>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</si>
  <si>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</si>
  <si>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</si>
  <si>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</si>
  <si>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</si>
  <si>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</si>
  <si>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</si>
  <si>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</si>
  <si>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</si>
  <si>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</si>
  <si>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</si>
  <si>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</si>
  <si>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</si>
  <si>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</si>
  <si>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</si>
  <si>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</si>
  <si>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</si>
  <si>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</si>
  <si>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</si>
  <si>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</si>
  <si>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</si>
  <si>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</si>
  <si>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</si>
  <si>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</si>
  <si>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</si>
  <si>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</si>
  <si>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</si>
  <si>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</si>
  <si>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</si>
  <si>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</si>
  <si>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</si>
  <si>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</si>
  <si>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</si>
  <si>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</si>
  <si>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</si>
  <si>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</si>
  <si>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</si>
  <si>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</si>
  <si>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</si>
  <si>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</si>
  <si>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</si>
  <si>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</si>
  <si>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</si>
  <si>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</si>
  <si>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</si>
  <si>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</si>
  <si>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</si>
  <si>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</si>
  <si>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</si>
  <si>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</si>
  <si>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</si>
  <si>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</si>
  <si>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</si>
  <si>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</si>
  <si>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</si>
  <si>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</si>
  <si>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</si>
  <si>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</si>
  <si>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</si>
  <si>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</si>
  <si>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</si>
  <si>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</si>
  <si>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</si>
  <si>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</si>
  <si>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</si>
  <si>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</si>
  <si>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</si>
  <si>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</si>
  <si>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</si>
  <si>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</si>
  <si>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</si>
  <si>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</si>
  <si>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</si>
  <si>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</si>
  <si>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</si>
  <si>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</si>
  <si>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</si>
  <si>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</si>
  <si>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</si>
  <si>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</si>
  <si>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</si>
  <si>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</si>
  <si>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</si>
  <si>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</si>
  <si>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</si>
  <si>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</si>
  <si>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</si>
  <si>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</si>
  <si>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</si>
  <si>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</si>
  <si>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</si>
  <si>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</si>
  <si>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</si>
  <si>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</si>
  <si>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</si>
  <si>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</si>
  <si>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</si>
  <si>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</si>
  <si>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</si>
  <si>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</si>
  <si>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</si>
  <si>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</si>
  <si>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</si>
  <si>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</si>
  <si>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</si>
  <si>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</si>
  <si>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３０年度時点では、管渠工事等の予定はない。収益的収支比率と経費回収率は改善されてきてはいるものの、使用料以外の収入に依存している。令和５年度には、公営企業会計へ移行する予定しており、経営の課題を明確にし改善していかなければならない。使用者への広報にも努め、使用料金の未納分の回収強化を継続し総収益の向上に努める。
　汚水処理原価が低くなっており、維持管理費の削減効果が表れている。今後、管渠更新等の事業を行うために、財源確保に務めるものである。
　公営企業会計に移行後は、経営課題がさらに明確になり、起債や国の交付金を活用して安定した経営となるよう進めていかなければならない。</t>
    <rPh sb="1" eb="3">
      <t>ヘイセイ</t>
    </rPh>
    <rPh sb="5" eb="7">
      <t>ネンド</t>
    </rPh>
    <rPh sb="7" eb="9">
      <t>ジテン</t>
    </rPh>
    <rPh sb="12" eb="14">
      <t>カンキョ</t>
    </rPh>
    <rPh sb="14" eb="15">
      <t>コウ</t>
    </rPh>
    <rPh sb="15" eb="16">
      <t>コト</t>
    </rPh>
    <rPh sb="16" eb="17">
      <t>トウ</t>
    </rPh>
    <rPh sb="18" eb="20">
      <t>ヨテイ</t>
    </rPh>
    <rPh sb="24" eb="27">
      <t>シュウエキテキ</t>
    </rPh>
    <rPh sb="27" eb="29">
      <t>シュウシ</t>
    </rPh>
    <rPh sb="29" eb="31">
      <t>ヒリツ</t>
    </rPh>
    <rPh sb="32" eb="34">
      <t>ケイヒ</t>
    </rPh>
    <rPh sb="34" eb="36">
      <t>カイシュウ</t>
    </rPh>
    <rPh sb="36" eb="37">
      <t>リツ</t>
    </rPh>
    <rPh sb="38" eb="40">
      <t>カイゼン</t>
    </rPh>
    <rPh sb="52" eb="55">
      <t>シヨウリョウ</t>
    </rPh>
    <rPh sb="55" eb="57">
      <t>イガイ</t>
    </rPh>
    <rPh sb="58" eb="60">
      <t>シュウニュウ</t>
    </rPh>
    <rPh sb="61" eb="63">
      <t>イゾン</t>
    </rPh>
    <rPh sb="68" eb="70">
      <t>レイワ</t>
    </rPh>
    <rPh sb="71" eb="72">
      <t>ネン</t>
    </rPh>
    <rPh sb="72" eb="73">
      <t>ド</t>
    </rPh>
    <rPh sb="76" eb="78">
      <t>コウエイ</t>
    </rPh>
    <rPh sb="78" eb="80">
      <t>キギョウ</t>
    </rPh>
    <rPh sb="80" eb="82">
      <t>カイケイ</t>
    </rPh>
    <rPh sb="83" eb="85">
      <t>イコウ</t>
    </rPh>
    <rPh sb="87" eb="89">
      <t>ヨテイ</t>
    </rPh>
    <rPh sb="94" eb="96">
      <t>ケイエイ</t>
    </rPh>
    <rPh sb="97" eb="99">
      <t>カダイ</t>
    </rPh>
    <rPh sb="100" eb="102">
      <t>メイカク</t>
    </rPh>
    <rPh sb="104" eb="106">
      <t>カイゼン</t>
    </rPh>
    <rPh sb="119" eb="122">
      <t>シヨウシャ</t>
    </rPh>
    <rPh sb="124" eb="126">
      <t>コウホウ</t>
    </rPh>
    <rPh sb="128" eb="129">
      <t>ツト</t>
    </rPh>
    <rPh sb="131" eb="133">
      <t>シヨウ</t>
    </rPh>
    <rPh sb="133" eb="135">
      <t>リョウキン</t>
    </rPh>
    <rPh sb="136" eb="138">
      <t>ミノウ</t>
    </rPh>
    <rPh sb="138" eb="139">
      <t>ブン</t>
    </rPh>
    <rPh sb="140" eb="142">
      <t>カイシュウ</t>
    </rPh>
    <rPh sb="142" eb="144">
      <t>キョウカ</t>
    </rPh>
    <rPh sb="145" eb="147">
      <t>ケイゾク</t>
    </rPh>
    <rPh sb="148" eb="151">
      <t>ソウシュウエキ</t>
    </rPh>
    <rPh sb="152" eb="154">
      <t>コウジョウ</t>
    </rPh>
    <rPh sb="155" eb="156">
      <t>ツト</t>
    </rPh>
    <rPh sb="161" eb="162">
      <t>オ</t>
    </rPh>
    <rPh sb="162" eb="163">
      <t>ミズ</t>
    </rPh>
    <rPh sb="163" eb="165">
      <t>ショリ</t>
    </rPh>
    <rPh sb="165" eb="167">
      <t>ゲンカ</t>
    </rPh>
    <rPh sb="168" eb="169">
      <t>ヒク</t>
    </rPh>
    <rPh sb="176" eb="178">
      <t>イジ</t>
    </rPh>
    <rPh sb="178" eb="181">
      <t>カンリヒ</t>
    </rPh>
    <rPh sb="182" eb="184">
      <t>サクゲン</t>
    </rPh>
    <rPh sb="184" eb="186">
      <t>コウカ</t>
    </rPh>
    <rPh sb="187" eb="188">
      <t>アラワ</t>
    </rPh>
    <rPh sb="227" eb="229">
      <t>コウエイ</t>
    </rPh>
    <rPh sb="229" eb="231">
      <t>キギョウ</t>
    </rPh>
    <rPh sb="231" eb="233">
      <t>カイケイ</t>
    </rPh>
    <rPh sb="234" eb="236">
      <t>イコウ</t>
    </rPh>
    <rPh sb="236" eb="237">
      <t>ゴ</t>
    </rPh>
    <rPh sb="239" eb="241">
      <t>ケイエイ</t>
    </rPh>
    <rPh sb="241" eb="243">
      <t>カダイ</t>
    </rPh>
    <rPh sb="247" eb="249">
      <t>メイカク</t>
    </rPh>
    <rPh sb="253" eb="255">
      <t>キサイ</t>
    </rPh>
    <rPh sb="256" eb="257">
      <t>クニ</t>
    </rPh>
    <rPh sb="258" eb="261">
      <t>コウフキン</t>
    </rPh>
    <rPh sb="262" eb="264">
      <t>カツヨウ</t>
    </rPh>
    <rPh sb="266" eb="268">
      <t>アンテイ</t>
    </rPh>
    <rPh sb="270" eb="272">
      <t>ケイエイ</t>
    </rPh>
    <rPh sb="277" eb="278">
      <t>スス</t>
    </rPh>
    <phoneticPr fontId="4"/>
  </si>
  <si>
    <t>　本町には処理場がなく、下水道管は耐用年数を５０年とすると令和１５年頃から更新時期を迎える。長寿命化をはかるため、マンホールポンプ場の点検整備を引き続き行う。公営企業会計移行事業後には、下水道台帳管理システムを導入し、効率的な老朽化対策を実施していく。</t>
    <rPh sb="1" eb="3">
      <t>ホンチョウ</t>
    </rPh>
    <rPh sb="5" eb="8">
      <t>ショリジョウ</t>
    </rPh>
    <rPh sb="12" eb="13">
      <t>ゲ</t>
    </rPh>
    <rPh sb="13" eb="16">
      <t>スイドウカン</t>
    </rPh>
    <rPh sb="17" eb="19">
      <t>タイヨウ</t>
    </rPh>
    <rPh sb="19" eb="20">
      <t>ネン</t>
    </rPh>
    <rPh sb="20" eb="21">
      <t>カズ</t>
    </rPh>
    <rPh sb="24" eb="25">
      <t>ネン</t>
    </rPh>
    <rPh sb="29" eb="31">
      <t>レイワ</t>
    </rPh>
    <rPh sb="33" eb="34">
      <t>ネン</t>
    </rPh>
    <rPh sb="34" eb="35">
      <t>コロ</t>
    </rPh>
    <rPh sb="37" eb="39">
      <t>コウシン</t>
    </rPh>
    <rPh sb="39" eb="41">
      <t>ジキ</t>
    </rPh>
    <rPh sb="42" eb="43">
      <t>ムカ</t>
    </rPh>
    <rPh sb="46" eb="47">
      <t>チョウ</t>
    </rPh>
    <rPh sb="47" eb="50">
      <t>ジュミョウカ</t>
    </rPh>
    <rPh sb="65" eb="66">
      <t>ジョウ</t>
    </rPh>
    <rPh sb="67" eb="69">
      <t>テンケン</t>
    </rPh>
    <rPh sb="69" eb="71">
      <t>セイビ</t>
    </rPh>
    <rPh sb="72" eb="73">
      <t>ヒ</t>
    </rPh>
    <rPh sb="74" eb="75">
      <t>ツヅ</t>
    </rPh>
    <rPh sb="76" eb="77">
      <t>オコナ</t>
    </rPh>
    <rPh sb="79" eb="81">
      <t>コウエイ</t>
    </rPh>
    <rPh sb="81" eb="83">
      <t>キギョウ</t>
    </rPh>
    <rPh sb="83" eb="85">
      <t>カイケイ</t>
    </rPh>
    <rPh sb="85" eb="87">
      <t>イコウ</t>
    </rPh>
    <rPh sb="87" eb="89">
      <t>ジギョウ</t>
    </rPh>
    <rPh sb="89" eb="90">
      <t>ゴ</t>
    </rPh>
    <rPh sb="93" eb="96">
      <t>ゲスイドウ</t>
    </rPh>
    <rPh sb="96" eb="98">
      <t>ダイチョウ</t>
    </rPh>
    <rPh sb="98" eb="100">
      <t>カンリ</t>
    </rPh>
    <rPh sb="105" eb="107">
      <t>ドウニュウ</t>
    </rPh>
    <rPh sb="109" eb="112">
      <t>コウリツテキ</t>
    </rPh>
    <rPh sb="113" eb="116">
      <t>ロウキュウカ</t>
    </rPh>
    <rPh sb="116" eb="118">
      <t>タイサク</t>
    </rPh>
    <rPh sb="119" eb="121">
      <t>ジッシ</t>
    </rPh>
    <phoneticPr fontId="4"/>
  </si>
  <si>
    <t>　管渠の更新時期を迎える令和１５年から企業債が増加する。国の補助金も活用することとなる。使用料金について、近隣自治体と同水準の料金設定を検討していく。
　公営企業会計の法適用化、秋田湾・雄物川流域下水道（臨海処理区）関連の広域連携を進めている。今後、経営改善の取り組みを一層強化しなければならない。
　新たに公共下水道への接続は、多くはない。公営企業会計の法適用化で見えてくる状況を踏まえ、慎重に進めていくものである。</t>
    <rPh sb="1" eb="3">
      <t>カンキョ</t>
    </rPh>
    <rPh sb="4" eb="6">
      <t>コウシン</t>
    </rPh>
    <rPh sb="6" eb="8">
      <t>ジキ</t>
    </rPh>
    <rPh sb="9" eb="10">
      <t>ムカ</t>
    </rPh>
    <rPh sb="12" eb="14">
      <t>レイワ</t>
    </rPh>
    <rPh sb="16" eb="17">
      <t>ネン</t>
    </rPh>
    <rPh sb="19" eb="21">
      <t>キギョウ</t>
    </rPh>
    <rPh sb="21" eb="22">
      <t>サイ</t>
    </rPh>
    <rPh sb="23" eb="25">
      <t>ゾウカ</t>
    </rPh>
    <rPh sb="28" eb="29">
      <t>クニ</t>
    </rPh>
    <rPh sb="30" eb="33">
      <t>ホジョキン</t>
    </rPh>
    <rPh sb="34" eb="36">
      <t>カツヨウ</t>
    </rPh>
    <rPh sb="44" eb="46">
      <t>シヨウ</t>
    </rPh>
    <rPh sb="46" eb="48">
      <t>リョウキン</t>
    </rPh>
    <rPh sb="53" eb="55">
      <t>キンリン</t>
    </rPh>
    <rPh sb="55" eb="58">
      <t>ジチタイ</t>
    </rPh>
    <rPh sb="59" eb="60">
      <t>ドウ</t>
    </rPh>
    <rPh sb="60" eb="62">
      <t>スイジュン</t>
    </rPh>
    <rPh sb="63" eb="65">
      <t>リョウキン</t>
    </rPh>
    <rPh sb="65" eb="67">
      <t>セッテイ</t>
    </rPh>
    <rPh sb="68" eb="70">
      <t>ケントウ</t>
    </rPh>
    <rPh sb="77" eb="79">
      <t>コウエイ</t>
    </rPh>
    <rPh sb="79" eb="81">
      <t>キギョウ</t>
    </rPh>
    <rPh sb="81" eb="83">
      <t>カイケイ</t>
    </rPh>
    <rPh sb="84" eb="85">
      <t>ホウ</t>
    </rPh>
    <rPh sb="85" eb="88">
      <t>テキヨウカ</t>
    </rPh>
    <rPh sb="113" eb="115">
      <t>レンケイ</t>
    </rPh>
    <rPh sb="116" eb="117">
      <t>スス</t>
    </rPh>
    <rPh sb="122" eb="124">
      <t>コンゴ</t>
    </rPh>
    <rPh sb="125" eb="127">
      <t>ケイエイ</t>
    </rPh>
    <rPh sb="127" eb="129">
      <t>カイゼン</t>
    </rPh>
    <rPh sb="130" eb="131">
      <t>ト</t>
    </rPh>
    <rPh sb="132" eb="133">
      <t>ク</t>
    </rPh>
    <rPh sb="135" eb="137">
      <t>イッソウ</t>
    </rPh>
    <rPh sb="137" eb="139">
      <t>キョウカ</t>
    </rPh>
    <rPh sb="151" eb="152">
      <t>アラ</t>
    </rPh>
    <rPh sb="154" eb="156">
      <t>コウキョウ</t>
    </rPh>
    <rPh sb="156" eb="159">
      <t>ゲスイドウ</t>
    </rPh>
    <rPh sb="161" eb="163">
      <t>セツゾク</t>
    </rPh>
    <rPh sb="165" eb="166">
      <t>オオ</t>
    </rPh>
    <rPh sb="171" eb="173">
      <t>コウエイ</t>
    </rPh>
    <rPh sb="173" eb="175">
      <t>キギョウ</t>
    </rPh>
    <rPh sb="175" eb="177">
      <t>カイケイ</t>
    </rPh>
    <rPh sb="178" eb="179">
      <t>ホウ</t>
    </rPh>
    <rPh sb="179" eb="181">
      <t>テキヨウ</t>
    </rPh>
    <rPh sb="181" eb="182">
      <t>カ</t>
    </rPh>
    <rPh sb="183" eb="184">
      <t>ミ</t>
    </rPh>
    <rPh sb="188" eb="190">
      <t>ジョウキョウ</t>
    </rPh>
    <rPh sb="191" eb="192">
      <t>フ</t>
    </rPh>
    <rPh sb="195" eb="197">
      <t>シンチョウ</t>
    </rPh>
    <rPh sb="198" eb="199">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</si>
</sst>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63F-4E10-B619-97C33571AB51}"/>
            </c:ext>
          </c:extLst>
        </c:ser>
        <c:dLbls>
          <c:showLegendKey val="0"/>
          <c:showVal val="0"/>
          <c:showCatName val="0"/>
          <c:showSerName val="0"/>
          <c:showPercent val="0"/>
          <c:showBubbleSize val="0"/>
        </c:dLbls>
        <c:gapWidth val="150"/>
        <c:axId val="247576064"/>
        <c:axId val="24757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B63F-4E10-B619-97C33571AB51}"/>
            </c:ext>
          </c:extLst>
        </c:ser>
        <c:dLbls>
          <c:showLegendKey val="0"/>
          <c:showVal val="0"/>
          <c:showCatName val="0"/>
          <c:showSerName val="0"/>
          <c:showPercent val="0"/>
          <c:showBubbleSize val="0"/>
        </c:dLbls>
        <c:marker val="1"/>
        <c:smooth val="0"/>
        <c:axId val="247576064"/>
        <c:axId val="247577984"/>
      </c:lineChart>
      <c:dateAx>
        <c:axId val="247576064"/>
        <c:scaling>
          <c:orientation val="minMax"/>
        </c:scaling>
        <c:delete val="1"/>
        <c:axPos val="b"/>
        <c:numFmt formatCode="ge" sourceLinked="1"/>
        <c:majorTickMark val="none"/>
        <c:minorTickMark val="none"/>
        <c:tickLblPos val="none"/>
        <c:crossAx val="247577984"/>
        <c:crosses val="autoZero"/>
        <c:auto val="1"/>
        <c:lblOffset val="100"/>
        <c:baseTimeUnit val="years"/>
      </c:dateAx>
      <c:valAx>
        <c:axId val="24757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57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AF0-44A6-A50A-40DED69F1EE2}"/>
            </c:ext>
          </c:extLst>
        </c:ser>
        <c:dLbls>
          <c:showLegendKey val="0"/>
          <c:showVal val="0"/>
          <c:showCatName val="0"/>
          <c:showSerName val="0"/>
          <c:showPercent val="0"/>
          <c:showBubbleSize val="0"/>
        </c:dLbls>
        <c:gapWidth val="150"/>
        <c:axId val="257697280"/>
        <c:axId val="25769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3AF0-44A6-A50A-40DED69F1EE2}"/>
            </c:ext>
          </c:extLst>
        </c:ser>
        <c:dLbls>
          <c:showLegendKey val="0"/>
          <c:showVal val="0"/>
          <c:showCatName val="0"/>
          <c:showSerName val="0"/>
          <c:showPercent val="0"/>
          <c:showBubbleSize val="0"/>
        </c:dLbls>
        <c:marker val="1"/>
        <c:smooth val="0"/>
        <c:axId val="257697280"/>
        <c:axId val="257699200"/>
      </c:lineChart>
      <c:dateAx>
        <c:axId val="257697280"/>
        <c:scaling>
          <c:orientation val="minMax"/>
        </c:scaling>
        <c:delete val="1"/>
        <c:axPos val="b"/>
        <c:numFmt formatCode="ge" sourceLinked="1"/>
        <c:majorTickMark val="none"/>
        <c:minorTickMark val="none"/>
        <c:tickLblPos val="none"/>
        <c:crossAx val="257699200"/>
        <c:crosses val="autoZero"/>
        <c:auto val="1"/>
        <c:lblOffset val="100"/>
        <c:baseTimeUnit val="years"/>
      </c:dateAx>
      <c:valAx>
        <c:axId val="25769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6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90.53</c:v>
                </c:pt>
                <c:pt idx="1">
                  <c:v>90.78</c:v>
                </c:pt>
                <c:pt idx="2">
                  <c:v>90.43</c:v>
                </c:pt>
                <c:pt idx="3">
                  <c:v>92.12</c:v>
                </c:pt>
                <c:pt idx="4">
                  <c:v>92.43</c:v>
                </c:pt>
              </c:numCache>
            </c:numRef>
          </c:val>
          <c:extLst xmlns:c16r2="http://schemas.microsoft.com/office/drawing/2015/06/chart">
            <c:ext xmlns:c16="http://schemas.microsoft.com/office/drawing/2014/chart" uri="{C3380CC4-5D6E-409C-BE32-E72D297353CC}">
              <c16:uniqueId val="{00000000-E0AA-46ED-887B-5D8717629331}"/>
            </c:ext>
          </c:extLst>
        </c:ser>
        <c:dLbls>
          <c:showLegendKey val="0"/>
          <c:showVal val="0"/>
          <c:showCatName val="0"/>
          <c:showSerName val="0"/>
          <c:showPercent val="0"/>
          <c:showBubbleSize val="0"/>
        </c:dLbls>
        <c:gapWidth val="150"/>
        <c:axId val="257738624"/>
        <c:axId val="257744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E0AA-46ED-887B-5D8717629331}"/>
            </c:ext>
          </c:extLst>
        </c:ser>
        <c:dLbls>
          <c:showLegendKey val="0"/>
          <c:showVal val="0"/>
          <c:showCatName val="0"/>
          <c:showSerName val="0"/>
          <c:showPercent val="0"/>
          <c:showBubbleSize val="0"/>
        </c:dLbls>
        <c:marker val="1"/>
        <c:smooth val="0"/>
        <c:axId val="257738624"/>
        <c:axId val="257744896"/>
      </c:lineChart>
      <c:dateAx>
        <c:axId val="257738624"/>
        <c:scaling>
          <c:orientation val="minMax"/>
        </c:scaling>
        <c:delete val="1"/>
        <c:axPos val="b"/>
        <c:numFmt formatCode="ge" sourceLinked="1"/>
        <c:majorTickMark val="none"/>
        <c:minorTickMark val="none"/>
        <c:tickLblPos val="none"/>
        <c:crossAx val="257744896"/>
        <c:crosses val="autoZero"/>
        <c:auto val="1"/>
        <c:lblOffset val="100"/>
        <c:baseTimeUnit val="years"/>
      </c:dateAx>
      <c:valAx>
        <c:axId val="257744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73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56.73</c:v>
                </c:pt>
                <c:pt idx="1">
                  <c:v>53.5</c:v>
                </c:pt>
                <c:pt idx="2">
                  <c:v>50.59</c:v>
                </c:pt>
                <c:pt idx="3">
                  <c:v>68.45</c:v>
                </c:pt>
                <c:pt idx="4">
                  <c:v>72.78</c:v>
                </c:pt>
              </c:numCache>
            </c:numRef>
          </c:val>
          <c:extLst xmlns:c16r2="http://schemas.microsoft.com/office/drawing/2015/06/chart">
            <c:ext xmlns:c16="http://schemas.microsoft.com/office/drawing/2014/chart" uri="{C3380CC4-5D6E-409C-BE32-E72D297353CC}">
              <c16:uniqueId val="{00000000-611A-4CD3-84C6-EB72C993948E}"/>
            </c:ext>
          </c:extLst>
        </c:ser>
        <c:dLbls>
          <c:showLegendKey val="0"/>
          <c:showVal val="0"/>
          <c:showCatName val="0"/>
          <c:showSerName val="0"/>
          <c:showPercent val="0"/>
          <c:showBubbleSize val="0"/>
        </c:dLbls>
        <c:gapWidth val="150"/>
        <c:axId val="257251200"/>
        <c:axId val="25726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1A-4CD3-84C6-EB72C993948E}"/>
            </c:ext>
          </c:extLst>
        </c:ser>
        <c:dLbls>
          <c:showLegendKey val="0"/>
          <c:showVal val="0"/>
          <c:showCatName val="0"/>
          <c:showSerName val="0"/>
          <c:showPercent val="0"/>
          <c:showBubbleSize val="0"/>
        </c:dLbls>
        <c:marker val="1"/>
        <c:smooth val="0"/>
        <c:axId val="257251200"/>
        <c:axId val="257265664"/>
      </c:lineChart>
      <c:dateAx>
        <c:axId val="257251200"/>
        <c:scaling>
          <c:orientation val="minMax"/>
        </c:scaling>
        <c:delete val="1"/>
        <c:axPos val="b"/>
        <c:numFmt formatCode="ge" sourceLinked="1"/>
        <c:majorTickMark val="none"/>
        <c:minorTickMark val="none"/>
        <c:tickLblPos val="none"/>
        <c:crossAx val="257265664"/>
        <c:crosses val="autoZero"/>
        <c:auto val="1"/>
        <c:lblOffset val="100"/>
        <c:baseTimeUnit val="years"/>
      </c:dateAx>
      <c:valAx>
        <c:axId val="25726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25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B9-46AA-8A42-5004B10F6AEC}"/>
            </c:ext>
          </c:extLst>
        </c:ser>
        <c:dLbls>
          <c:showLegendKey val="0"/>
          <c:showVal val="0"/>
          <c:showCatName val="0"/>
          <c:showSerName val="0"/>
          <c:showPercent val="0"/>
          <c:showBubbleSize val="0"/>
        </c:dLbls>
        <c:gapWidth val="150"/>
        <c:axId val="257288448"/>
        <c:axId val="25729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B9-46AA-8A42-5004B10F6AEC}"/>
            </c:ext>
          </c:extLst>
        </c:ser>
        <c:dLbls>
          <c:showLegendKey val="0"/>
          <c:showVal val="0"/>
          <c:showCatName val="0"/>
          <c:showSerName val="0"/>
          <c:showPercent val="0"/>
          <c:showBubbleSize val="0"/>
        </c:dLbls>
        <c:marker val="1"/>
        <c:smooth val="0"/>
        <c:axId val="257288448"/>
        <c:axId val="257290624"/>
      </c:lineChart>
      <c:dateAx>
        <c:axId val="257288448"/>
        <c:scaling>
          <c:orientation val="minMax"/>
        </c:scaling>
        <c:delete val="1"/>
        <c:axPos val="b"/>
        <c:numFmt formatCode="ge" sourceLinked="1"/>
        <c:majorTickMark val="none"/>
        <c:minorTickMark val="none"/>
        <c:tickLblPos val="none"/>
        <c:crossAx val="257290624"/>
        <c:crosses val="autoZero"/>
        <c:auto val="1"/>
        <c:lblOffset val="100"/>
        <c:baseTimeUnit val="years"/>
      </c:dateAx>
      <c:valAx>
        <c:axId val="25729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28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DF-4A62-9E70-62CEC6A744DD}"/>
            </c:ext>
          </c:extLst>
        </c:ser>
        <c:dLbls>
          <c:showLegendKey val="0"/>
          <c:showVal val="0"/>
          <c:showCatName val="0"/>
          <c:showSerName val="0"/>
          <c:showPercent val="0"/>
          <c:showBubbleSize val="0"/>
        </c:dLbls>
        <c:gapWidth val="150"/>
        <c:axId val="257387136"/>
        <c:axId val="25739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DF-4A62-9E70-62CEC6A744DD}"/>
            </c:ext>
          </c:extLst>
        </c:ser>
        <c:dLbls>
          <c:showLegendKey val="0"/>
          <c:showVal val="0"/>
          <c:showCatName val="0"/>
          <c:showSerName val="0"/>
          <c:showPercent val="0"/>
          <c:showBubbleSize val="0"/>
        </c:dLbls>
        <c:marker val="1"/>
        <c:smooth val="0"/>
        <c:axId val="257387136"/>
        <c:axId val="257397504"/>
      </c:lineChart>
      <c:dateAx>
        <c:axId val="257387136"/>
        <c:scaling>
          <c:orientation val="minMax"/>
        </c:scaling>
        <c:delete val="1"/>
        <c:axPos val="b"/>
        <c:numFmt formatCode="ge" sourceLinked="1"/>
        <c:majorTickMark val="none"/>
        <c:minorTickMark val="none"/>
        <c:tickLblPos val="none"/>
        <c:crossAx val="257397504"/>
        <c:crosses val="autoZero"/>
        <c:auto val="1"/>
        <c:lblOffset val="100"/>
        <c:baseTimeUnit val="years"/>
      </c:dateAx>
      <c:valAx>
        <c:axId val="25739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38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8BC-49E7-9ED3-F828E8DC6A82}"/>
            </c:ext>
          </c:extLst>
        </c:ser>
        <c:dLbls>
          <c:showLegendKey val="0"/>
          <c:showVal val="0"/>
          <c:showCatName val="0"/>
          <c:showSerName val="0"/>
          <c:showPercent val="0"/>
          <c:showBubbleSize val="0"/>
        </c:dLbls>
        <c:gapWidth val="150"/>
        <c:axId val="257439232"/>
        <c:axId val="257441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8BC-49E7-9ED3-F828E8DC6A82}"/>
            </c:ext>
          </c:extLst>
        </c:ser>
        <c:dLbls>
          <c:showLegendKey val="0"/>
          <c:showVal val="0"/>
          <c:showCatName val="0"/>
          <c:showSerName val="0"/>
          <c:showPercent val="0"/>
          <c:showBubbleSize val="0"/>
        </c:dLbls>
        <c:marker val="1"/>
        <c:smooth val="0"/>
        <c:axId val="257439232"/>
        <c:axId val="257441152"/>
      </c:lineChart>
      <c:dateAx>
        <c:axId val="257439232"/>
        <c:scaling>
          <c:orientation val="minMax"/>
        </c:scaling>
        <c:delete val="1"/>
        <c:axPos val="b"/>
        <c:numFmt formatCode="ge" sourceLinked="1"/>
        <c:majorTickMark val="none"/>
        <c:minorTickMark val="none"/>
        <c:tickLblPos val="none"/>
        <c:crossAx val="257441152"/>
        <c:crosses val="autoZero"/>
        <c:auto val="1"/>
        <c:lblOffset val="100"/>
        <c:baseTimeUnit val="years"/>
      </c:dateAx>
      <c:valAx>
        <c:axId val="25744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43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1B9-4230-AAE6-67E53F0C6A3A}"/>
            </c:ext>
          </c:extLst>
        </c:ser>
        <c:dLbls>
          <c:showLegendKey val="0"/>
          <c:showVal val="0"/>
          <c:showCatName val="0"/>
          <c:showSerName val="0"/>
          <c:showPercent val="0"/>
          <c:showBubbleSize val="0"/>
        </c:dLbls>
        <c:gapWidth val="150"/>
        <c:axId val="257486848"/>
        <c:axId val="25748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B9-4230-AAE6-67E53F0C6A3A}"/>
            </c:ext>
          </c:extLst>
        </c:ser>
        <c:dLbls>
          <c:showLegendKey val="0"/>
          <c:showVal val="0"/>
          <c:showCatName val="0"/>
          <c:showSerName val="0"/>
          <c:showPercent val="0"/>
          <c:showBubbleSize val="0"/>
        </c:dLbls>
        <c:marker val="1"/>
        <c:smooth val="0"/>
        <c:axId val="257486848"/>
        <c:axId val="257488768"/>
      </c:lineChart>
      <c:dateAx>
        <c:axId val="257486848"/>
        <c:scaling>
          <c:orientation val="minMax"/>
        </c:scaling>
        <c:delete val="1"/>
        <c:axPos val="b"/>
        <c:numFmt formatCode="ge" sourceLinked="1"/>
        <c:majorTickMark val="none"/>
        <c:minorTickMark val="none"/>
        <c:tickLblPos val="none"/>
        <c:crossAx val="257488768"/>
        <c:crosses val="autoZero"/>
        <c:auto val="1"/>
        <c:lblOffset val="100"/>
        <c:baseTimeUnit val="years"/>
      </c:dateAx>
      <c:valAx>
        <c:axId val="25748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48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2283.39</c:v>
                </c:pt>
                <c:pt idx="1">
                  <c:v>658.29</c:v>
                </c:pt>
                <c:pt idx="2">
                  <c:v>396.66</c:v>
                </c:pt>
                <c:pt idx="3">
                  <c:v>306.14999999999998</c:v>
                </c:pt>
                <c:pt idx="4">
                  <c:v>172.27</c:v>
                </c:pt>
              </c:numCache>
            </c:numRef>
          </c:val>
          <c:extLst xmlns:c16r2="http://schemas.microsoft.com/office/drawing/2015/06/chart">
            <c:ext xmlns:c16="http://schemas.microsoft.com/office/drawing/2014/chart" uri="{C3380CC4-5D6E-409C-BE32-E72D297353CC}">
              <c16:uniqueId val="{00000000-7936-4282-8ABD-E044F686BF4A}"/>
            </c:ext>
          </c:extLst>
        </c:ser>
        <c:dLbls>
          <c:showLegendKey val="0"/>
          <c:showVal val="0"/>
          <c:showCatName val="0"/>
          <c:showSerName val="0"/>
          <c:showPercent val="0"/>
          <c:showBubbleSize val="0"/>
        </c:dLbls>
        <c:gapWidth val="150"/>
        <c:axId val="257524096"/>
        <c:axId val="257526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7936-4282-8ABD-E044F686BF4A}"/>
            </c:ext>
          </c:extLst>
        </c:ser>
        <c:dLbls>
          <c:showLegendKey val="0"/>
          <c:showVal val="0"/>
          <c:showCatName val="0"/>
          <c:showSerName val="0"/>
          <c:showPercent val="0"/>
          <c:showBubbleSize val="0"/>
        </c:dLbls>
        <c:marker val="1"/>
        <c:smooth val="0"/>
        <c:axId val="257524096"/>
        <c:axId val="257526016"/>
      </c:lineChart>
      <c:dateAx>
        <c:axId val="257524096"/>
        <c:scaling>
          <c:orientation val="minMax"/>
        </c:scaling>
        <c:delete val="1"/>
        <c:axPos val="b"/>
        <c:numFmt formatCode="ge" sourceLinked="1"/>
        <c:majorTickMark val="none"/>
        <c:minorTickMark val="none"/>
        <c:tickLblPos val="none"/>
        <c:crossAx val="257526016"/>
        <c:crosses val="autoZero"/>
        <c:auto val="1"/>
        <c:lblOffset val="100"/>
        <c:baseTimeUnit val="years"/>
      </c:dateAx>
      <c:valAx>
        <c:axId val="25752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52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55.23</c:v>
                </c:pt>
                <c:pt idx="1">
                  <c:v>56.41</c:v>
                </c:pt>
                <c:pt idx="2">
                  <c:v>56.08</c:v>
                </c:pt>
                <c:pt idx="3">
                  <c:v>99.44</c:v>
                </c:pt>
                <c:pt idx="4">
                  <c:v>100</c:v>
                </c:pt>
              </c:numCache>
            </c:numRef>
          </c:val>
          <c:extLst xmlns:c16r2="http://schemas.microsoft.com/office/drawing/2015/06/chart">
            <c:ext xmlns:c16="http://schemas.microsoft.com/office/drawing/2014/chart" uri="{C3380CC4-5D6E-409C-BE32-E72D297353CC}">
              <c16:uniqueId val="{00000000-9A34-4645-9587-643CA25CF35F}"/>
            </c:ext>
          </c:extLst>
        </c:ser>
        <c:dLbls>
          <c:showLegendKey val="0"/>
          <c:showVal val="0"/>
          <c:showCatName val="0"/>
          <c:showSerName val="0"/>
          <c:showPercent val="0"/>
          <c:showBubbleSize val="0"/>
        </c:dLbls>
        <c:gapWidth val="150"/>
        <c:axId val="257553152"/>
        <c:axId val="257555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9A34-4645-9587-643CA25CF35F}"/>
            </c:ext>
          </c:extLst>
        </c:ser>
        <c:dLbls>
          <c:showLegendKey val="0"/>
          <c:showVal val="0"/>
          <c:showCatName val="0"/>
          <c:showSerName val="0"/>
          <c:showPercent val="0"/>
          <c:showBubbleSize val="0"/>
        </c:dLbls>
        <c:marker val="1"/>
        <c:smooth val="0"/>
        <c:axId val="257553152"/>
        <c:axId val="257555072"/>
      </c:lineChart>
      <c:dateAx>
        <c:axId val="257553152"/>
        <c:scaling>
          <c:orientation val="minMax"/>
        </c:scaling>
        <c:delete val="1"/>
        <c:axPos val="b"/>
        <c:numFmt formatCode="ge" sourceLinked="1"/>
        <c:majorTickMark val="none"/>
        <c:minorTickMark val="none"/>
        <c:tickLblPos val="none"/>
        <c:crossAx val="257555072"/>
        <c:crosses val="autoZero"/>
        <c:auto val="1"/>
        <c:lblOffset val="100"/>
        <c:baseTimeUnit val="years"/>
      </c:dateAx>
      <c:valAx>
        <c:axId val="25755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55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290.89</c:v>
                </c:pt>
                <c:pt idx="1">
                  <c:v>286.2</c:v>
                </c:pt>
                <c:pt idx="2">
                  <c:v>286.8</c:v>
                </c:pt>
                <c:pt idx="3">
                  <c:v>164.83</c:v>
                </c:pt>
                <c:pt idx="4">
                  <c:v>164.11</c:v>
                </c:pt>
              </c:numCache>
            </c:numRef>
          </c:val>
          <c:extLst xmlns:c16r2="http://schemas.microsoft.com/office/drawing/2015/06/chart">
            <c:ext xmlns:c16="http://schemas.microsoft.com/office/drawing/2014/chart" uri="{C3380CC4-5D6E-409C-BE32-E72D297353CC}">
              <c16:uniqueId val="{00000000-A6DA-450D-B292-00603807993D}"/>
            </c:ext>
          </c:extLst>
        </c:ser>
        <c:dLbls>
          <c:showLegendKey val="0"/>
          <c:showVal val="0"/>
          <c:showCatName val="0"/>
          <c:showSerName val="0"/>
          <c:showPercent val="0"/>
          <c:showBubbleSize val="0"/>
        </c:dLbls>
        <c:gapWidth val="150"/>
        <c:axId val="257655936"/>
        <c:axId val="25765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A6DA-450D-B292-00603807993D}"/>
            </c:ext>
          </c:extLst>
        </c:ser>
        <c:dLbls>
          <c:showLegendKey val="0"/>
          <c:showVal val="0"/>
          <c:showCatName val="0"/>
          <c:showSerName val="0"/>
          <c:showPercent val="0"/>
          <c:showBubbleSize val="0"/>
        </c:dLbls>
        <c:marker val="1"/>
        <c:smooth val="0"/>
        <c:axId val="257655936"/>
        <c:axId val="257657856"/>
      </c:lineChart>
      <c:dateAx>
        <c:axId val="257655936"/>
        <c:scaling>
          <c:orientation val="minMax"/>
        </c:scaling>
        <c:delete val="1"/>
        <c:axPos val="b"/>
        <c:numFmt formatCode="ge" sourceLinked="1"/>
        <c:majorTickMark val="none"/>
        <c:minorTickMark val="none"/>
        <c:tickLblPos val="none"/>
        <c:crossAx val="257657856"/>
        <c:crosses val="autoZero"/>
        <c:auto val="1"/>
        <c:lblOffset val="100"/>
        <c:baseTimeUnit val="years"/>
      </c:dateAx>
      <c:valAx>
        <c:axId val="25765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765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八郎潟町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5894</v>
      </c>
      <c r="AM8" s="68"/>
      <c r="AN8" s="68"/>
      <c r="AO8" s="68"/>
      <c r="AP8" s="68"/>
      <c r="AQ8" s="68"/>
      <c r="AR8" s="68"/>
      <c r="AS8" s="68"/>
      <c r="AT8" s="67">
        <f>データ!T6</f>
        <v>17</v>
      </c>
      <c r="AU8" s="67"/>
      <c r="AV8" s="67"/>
      <c r="AW8" s="67"/>
      <c r="AX8" s="67"/>
      <c r="AY8" s="67"/>
      <c r="AZ8" s="67"/>
      <c r="BA8" s="67"/>
      <c r="BB8" s="67">
        <f>データ!U6</f>
        <v>346.71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98.73</v>
      </c>
      <c r="Q10" s="67"/>
      <c r="R10" s="67"/>
      <c r="S10" s="67"/>
      <c r="T10" s="67"/>
      <c r="U10" s="67"/>
      <c r="V10" s="67"/>
      <c r="W10" s="67">
        <f>データ!Q6</f>
        <v>74.97</v>
      </c>
      <c r="X10" s="67"/>
      <c r="Y10" s="67"/>
      <c r="Z10" s="67"/>
      <c r="AA10" s="67"/>
      <c r="AB10" s="67"/>
      <c r="AC10" s="67"/>
      <c r="AD10" s="68">
        <f>データ!R6</f>
        <v>3240</v>
      </c>
      <c r="AE10" s="68"/>
      <c r="AF10" s="68"/>
      <c r="AG10" s="68"/>
      <c r="AH10" s="68"/>
      <c r="AI10" s="68"/>
      <c r="AJ10" s="68"/>
      <c r="AK10" s="2"/>
      <c r="AL10" s="68">
        <f>データ!V6</f>
        <v>5772</v>
      </c>
      <c r="AM10" s="68"/>
      <c r="AN10" s="68"/>
      <c r="AO10" s="68"/>
      <c r="AP10" s="68"/>
      <c r="AQ10" s="68"/>
      <c r="AR10" s="68"/>
      <c r="AS10" s="68"/>
      <c r="AT10" s="67">
        <f>データ!W6</f>
        <v>2.83</v>
      </c>
      <c r="AU10" s="67"/>
      <c r="AV10" s="67"/>
      <c r="AW10" s="67"/>
      <c r="AX10" s="67"/>
      <c r="AY10" s="67"/>
      <c r="AZ10" s="67"/>
      <c r="BA10" s="67"/>
      <c r="BB10" s="67">
        <f>データ!X6</f>
        <v>2039.58</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45</v>
      </c>
      <c r="N86" s="26" t="s">
        <v>44</v>
      </c>
      <c r="O86" s="26" t="str">
        <f>データ!EO6</f>
        <v>【0.23】</v>
      </c>
    </row>
  </sheetData>
  <sheetProtection algorithmName="SHA-512" hashValue="pa99KBT/ZnujKZm1lzT185zqVNpQpAmMXCw4lXS/UJNY9bn9/utx/W8pg4JHW70pvbFI2M5I7viOvndzS+/P8w==" saltValue="3UVTqQMegGBfj8zpWT79s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53635</v>
      </c>
      <c r="D6" s="33">
        <f t="shared" si="3"/>
        <v>47</v>
      </c>
      <c r="E6" s="33">
        <f t="shared" si="3"/>
        <v>17</v>
      </c>
      <c r="F6" s="33">
        <f t="shared" si="3"/>
        <v>1</v>
      </c>
      <c r="G6" s="33">
        <f t="shared" si="3"/>
        <v>0</v>
      </c>
      <c r="H6" s="33" t="str">
        <f t="shared" si="3"/>
        <v>秋田県　八郎潟町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98.73</v>
      </c>
      <c r="Q6" s="34">
        <f t="shared" si="3"/>
        <v>74.97</v>
      </c>
      <c r="R6" s="34">
        <f t="shared" si="3"/>
        <v>3240</v>
      </c>
      <c r="S6" s="34">
        <f t="shared" si="3"/>
        <v>5894</v>
      </c>
      <c r="T6" s="34">
        <f t="shared" si="3"/>
        <v>17</v>
      </c>
      <c r="U6" s="34">
        <f t="shared" si="3"/>
        <v>346.71</v>
      </c>
      <c r="V6" s="34">
        <f t="shared" si="3"/>
        <v>5772</v>
      </c>
      <c r="W6" s="34">
        <f t="shared" si="3"/>
        <v>2.83</v>
      </c>
      <c r="X6" s="34">
        <f t="shared" si="3"/>
        <v>2039.58</v>
      </c>
      <c r="Y6" s="35">
        <f>IF(Y7="",NA(),Y7)</f>
        <v>56.73</v>
      </c>
      <c r="Z6" s="35">
        <f t="shared" ref="Z6:AH6" si="4">IF(Z7="",NA(),Z7)</f>
        <v>53.5</v>
      </c>
      <c r="AA6" s="35">
        <f t="shared" si="4"/>
        <v>50.59</v>
      </c>
      <c r="AB6" s="35">
        <f t="shared" si="4"/>
        <v>68.45</v>
      </c>
      <c r="AC6" s="35">
        <f t="shared" si="4"/>
        <v>72.78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2283.39</v>
      </c>
      <c r="BG6" s="35">
        <f t="shared" ref="BG6:BO6" si="7">IF(BG7="",NA(),BG7)</f>
        <v>658.29</v>
      </c>
      <c r="BH6" s="35">
        <f t="shared" si="7"/>
        <v>396.66</v>
      </c>
      <c r="BI6" s="35">
        <f t="shared" si="7"/>
        <v>306.14999999999998</v>
      </c>
      <c r="BJ6" s="35">
        <f t="shared" si="7"/>
        <v>172.27</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55.23</v>
      </c>
      <c r="BR6" s="35">
        <f t="shared" ref="BR6:BZ6" si="8">IF(BR7="",NA(),BR7)</f>
        <v>56.41</v>
      </c>
      <c r="BS6" s="35">
        <f t="shared" si="8"/>
        <v>56.08</v>
      </c>
      <c r="BT6" s="35">
        <f t="shared" si="8"/>
        <v>99.44</v>
      </c>
      <c r="BU6" s="35">
        <f t="shared" si="8"/>
        <v>100</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290.89</v>
      </c>
      <c r="CC6" s="35">
        <f t="shared" ref="CC6:CK6" si="9">IF(CC7="",NA(),CC7)</f>
        <v>286.2</v>
      </c>
      <c r="CD6" s="35">
        <f t="shared" si="9"/>
        <v>286.8</v>
      </c>
      <c r="CE6" s="35">
        <f t="shared" si="9"/>
        <v>164.83</v>
      </c>
      <c r="CF6" s="35">
        <f t="shared" si="9"/>
        <v>164.11</v>
      </c>
      <c r="CG6" s="35">
        <f t="shared" si="9"/>
        <v>248.89</v>
      </c>
      <c r="CH6" s="35">
        <f t="shared" si="9"/>
        <v>250.84</v>
      </c>
      <c r="CI6" s="35">
        <f t="shared" si="9"/>
        <v>235.61</v>
      </c>
      <c r="CJ6" s="35">
        <f t="shared" si="9"/>
        <v>216.21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50.24</v>
      </c>
      <c r="CV6" s="35">
        <f t="shared" si="10"/>
        <v>49.68</v>
      </c>
      <c r="CW6" s="34" t="str">
        <f>IF(CW7="","",IF(CW7="-","【-】","【"&amp;SUBSTITUTE(TEXT(CW7,"#,##0.00"),"-","△")&amp;"】"))</f>
        <v>【58.98】</v>
      </c>
      <c r="CX6" s="35">
        <f>IF(CX7="",NA(),CX7)</f>
        <v>90.53</v>
      </c>
      <c r="CY6" s="35">
        <f t="shared" ref="CY6:DG6" si="11">IF(CY7="",NA(),CY7)</f>
        <v>90.78</v>
      </c>
      <c r="CZ6" s="35">
        <f t="shared" si="11"/>
        <v>90.43</v>
      </c>
      <c r="DA6" s="35">
        <f t="shared" si="11"/>
        <v>92.12</v>
      </c>
      <c r="DB6" s="35">
        <f t="shared" si="11"/>
        <v>92.43</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53635</v>
      </c>
      <c r="D7" s="37">
        <v>47</v>
      </c>
      <c r="E7" s="37">
        <v>17</v>
      </c>
      <c r="F7" s="37">
        <v>1</v>
      </c>
      <c r="G7" s="37">
        <v>0</v>
      </c>
      <c r="H7" s="37" t="s">
        <v>98</v>
      </c>
      <c r="I7" s="37" t="s">
        <v>99</v>
      </c>
      <c r="J7" s="37" t="s">
        <v>100</v>
      </c>
      <c r="K7" s="37" t="s">
        <v>101</v>
      </c>
      <c r="L7" s="37" t="s">
        <v>102</v>
      </c>
      <c r="M7" s="37" t="s">
        <v>103</v>
      </c>
      <c r="N7" s="38" t="s">
        <v>104</v>
      </c>
      <c r="O7" s="38" t="s">
        <v>105</v>
      </c>
      <c r="P7" s="38">
        <v>98.73</v>
      </c>
      <c r="Q7" s="38">
        <v>74.97</v>
      </c>
      <c r="R7" s="38">
        <v>3240</v>
      </c>
      <c r="S7" s="38">
        <v>5894</v>
      </c>
      <c r="T7" s="38">
        <v>17</v>
      </c>
      <c r="U7" s="38">
        <v>346.71</v>
      </c>
      <c r="V7" s="38">
        <v>5772</v>
      </c>
      <c r="W7" s="38">
        <v>2.83</v>
      </c>
      <c r="X7" s="38">
        <v>2039.58</v>
      </c>
      <c r="Y7" s="38">
        <v>56.73</v>
      </c>
      <c r="Z7" s="38">
        <v>53.5</v>
      </c>
      <c r="AA7" s="38">
        <v>50.59</v>
      </c>
      <c r="AB7" s="38">
        <v>68.45</v>
      </c>
      <c r="AC7" s="38">
        <v>72.78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2283.39</v>
      </c>
      <c r="BG7" s="38">
        <v>658.29</v>
      </c>
      <c r="BH7" s="38">
        <v>396.66</v>
      </c>
      <c r="BI7" s="38">
        <v>306.14999999999998</v>
      </c>
      <c r="BJ7" s="38">
        <v>172.27</v>
      </c>
      <c r="BK7" s="38">
        <v>1203.71</v>
      </c>
      <c r="BL7" s="38">
        <v>1162.3599999999999</v>
      </c>
      <c r="BM7" s="38">
        <v>1047.6500000000001</v>
      </c>
      <c r="BN7" s="38">
        <v>1124.26</v>
      </c>
      <c r="BO7" s="38">
        <v>1048.23</v>
      </c>
      <c r="BP7" s="38">
        <v>682.78</v>
      </c>
      <c r="BQ7" s="38">
        <v>55.23</v>
      </c>
      <c r="BR7" s="38">
        <v>56.41</v>
      </c>
      <c r="BS7" s="38">
        <v>56.08</v>
      </c>
      <c r="BT7" s="38">
        <v>99.44</v>
      </c>
      <c r="BU7" s="38">
        <v>100</v>
      </c>
      <c r="BV7" s="38">
        <v>69.739999999999995</v>
      </c>
      <c r="BW7" s="38">
        <v>68.209999999999994</v>
      </c>
      <c r="BX7" s="38">
        <v>74.040000000000006</v>
      </c>
      <c r="BY7" s="38">
        <v>80.58</v>
      </c>
      <c r="BZ7" s="38">
        <v>78.92</v>
      </c>
      <c r="CA7" s="38">
        <v>100.91</v>
      </c>
      <c r="CB7" s="38">
        <v>290.89</v>
      </c>
      <c r="CC7" s="38">
        <v>286.2</v>
      </c>
      <c r="CD7" s="38">
        <v>286.8</v>
      </c>
      <c r="CE7" s="38">
        <v>164.83</v>
      </c>
      <c r="CF7" s="38">
        <v>164.11</v>
      </c>
      <c r="CG7" s="38">
        <v>248.89</v>
      </c>
      <c r="CH7" s="38">
        <v>250.84</v>
      </c>
      <c r="CI7" s="38">
        <v>235.61</v>
      </c>
      <c r="CJ7" s="38">
        <v>216.21</v>
      </c>
      <c r="CK7" s="38">
        <v>220.31</v>
      </c>
      <c r="CL7" s="38">
        <v>136.86000000000001</v>
      </c>
      <c r="CM7" s="38" t="s">
        <v>104</v>
      </c>
      <c r="CN7" s="38" t="s">
        <v>104</v>
      </c>
      <c r="CO7" s="38" t="s">
        <v>104</v>
      </c>
      <c r="CP7" s="38" t="s">
        <v>104</v>
      </c>
      <c r="CQ7" s="38" t="s">
        <v>104</v>
      </c>
      <c r="CR7" s="38">
        <v>49.89</v>
      </c>
      <c r="CS7" s="38">
        <v>49.39</v>
      </c>
      <c r="CT7" s="38">
        <v>49.25</v>
      </c>
      <c r="CU7" s="38">
        <v>50.24</v>
      </c>
      <c r="CV7" s="38">
        <v>49.68</v>
      </c>
      <c r="CW7" s="38">
        <v>58.98</v>
      </c>
      <c r="CX7" s="38">
        <v>90.53</v>
      </c>
      <c r="CY7" s="38">
        <v>90.78</v>
      </c>
      <c r="CZ7" s="38">
        <v>90.43</v>
      </c>
      <c r="DA7" s="38">
        <v>92.12</v>
      </c>
      <c r="DB7" s="38">
        <v>92.43</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大石　至</cp:lastModifiedBy>
  <cp:lastPrinted>2020-01-14T02:16:05Z</cp:lastPrinted>
  <dcterms:created xsi:type="dcterms:W3CDTF">2019-12-05T05:01:16Z</dcterms:created>
  <dcterms:modified xsi:type="dcterms:W3CDTF">2020-01-14T23:21:20Z</dcterms:modified>
</cp:coreProperties>
</file>