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1a73bW1RS5tKz2XMEWokluQ81ayLycCqumra2tbKs+wp1ween2d0jjv7JRasfmFMdV78IJNzbx16X/gjyuCJA==" workbookSaltValue="k4jyZ1v+LoiJfu5jBYmRZ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<sst xmlns="http://schemas.openxmlformats.org/spreadsheetml/2006/main" count="228" uniqueCount="113">
  <si>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</si>
  <si>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</si>
  <si>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</si>
  <si>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</si>
  <si>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</si>
  <si>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</si>
  <si>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</si>
  <si>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</si>
  <si>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</si>
  <si>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</si>
  <si>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</si>
  <si>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</si>
  <si>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</si>
  <si>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</si>
  <si>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</si>
  <si>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</si>
  <si>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</si>
  <si>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</si>
  <si>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</si>
  <si>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</si>
  <si>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</si>
  <si>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</si>
  <si>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</si>
  <si>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</si>
  <si>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</si>
  <si>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</si>
  <si>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</si>
  <si>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</si>
  <si>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</si>
  <si>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</si>
  <si>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</si>
  <si>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</si>
  <si>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</si>
  <si>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</si>
  <si>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</si>
  <si>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</si>
  <si>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</si>
  <si>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</si>
  <si>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</si>
  <si>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</si>
  <si>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</si>
  <si>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</si>
  <si>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</si>
  <si>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</si>
  <si>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</si>
  <si>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</si>
  <si>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</si>
  <si>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</si>
  <si>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</si>
  <si>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</si>
  <si>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</si>
  <si>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</si>
  <si>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</si>
  <si>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</si>
  <si>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</si>
  <si>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</si>
  <si>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</si>
  <si>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</si>
  <si>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</si>
  <si>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</si>
  <si>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</si>
  <si>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</si>
  <si>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</si>
  <si>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</si>
  <si>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</si>
  <si>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</si>
  <si>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</si>
  <si>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</si>
  <si>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</si>
  <si>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</si>
  <si>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</si>
  <si>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</si>
  <si>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</si>
  <si>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</si>
  <si>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</si>
  <si>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</si>
  <si>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</si>
  <si>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</si>
  <si>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</si>
  <si>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</si>
  <si>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</si>
  <si>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</si>
  <si>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</si>
  <si>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</si>
  <si>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</si>
  <si>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</si>
  <si>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</si>
  <si>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</si>
  <si>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</si>
  <si>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</si>
  <si>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</si>
  <si>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</si>
  <si>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</si>
  <si>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</si>
  <si>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</si>
  <si>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</si>
  <si>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</si>
  <si>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</si>
  <si>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</si>
  <si>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下水道事業</t>
  </si>
  <si>
    <t>漁業集落排水</t>
  </si>
  <si>
    <t>H3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</si>
  <si>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</si>
  <si>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</si>
  <si>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</si>
  <si>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</si>
  <si>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</si>
  <si>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</si>
  <si>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</si>
  <si>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</si>
  <si>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下水道施設における管路及び処理場（躯体）の法定耐用年数はともに50年と定められている。管路布設事業の着手が平成11年で経過年数は20年であり、老朽化対策は現在不要である。また処理場についても、建設年は平成18年で経過年数は13年であり、老朽化対策は現在不要であるが、機能診断事業等を活用して設備更新の計画策定に取り組んでいく。</t>
    <rPh sb="43" eb="45">
      <t>カンロ</t>
    </rPh>
    <rPh sb="45" eb="47">
      <t>フセツ</t>
    </rPh>
    <rPh sb="47" eb="49">
      <t>ジギョウ</t>
    </rPh>
    <rPh sb="50" eb="52">
      <t>チャクシュ</t>
    </rPh>
    <rPh sb="53" eb="55">
      <t>ヘイセイ</t>
    </rPh>
    <rPh sb="57" eb="58">
      <t>ネン</t>
    </rPh>
    <rPh sb="59" eb="61">
      <t>ケイカ</t>
    </rPh>
    <rPh sb="61" eb="63">
      <t>ネンスウ</t>
    </rPh>
    <rPh sb="66" eb="67">
      <t>ネン</t>
    </rPh>
    <rPh sb="71" eb="74">
      <t>ロウキュウカ</t>
    </rPh>
    <rPh sb="74" eb="76">
      <t>タイサク</t>
    </rPh>
    <rPh sb="87" eb="90">
      <t>ショリジョウ</t>
    </rPh>
    <rPh sb="96" eb="98">
      <t>ケンセツ</t>
    </rPh>
    <rPh sb="98" eb="99">
      <t>ネン</t>
    </rPh>
    <rPh sb="100" eb="102">
      <t>ヘイセイ</t>
    </rPh>
    <rPh sb="104" eb="105">
      <t>ネン</t>
    </rPh>
    <rPh sb="106" eb="108">
      <t>ケイカ</t>
    </rPh>
    <rPh sb="108" eb="110">
      <t>ネンスウ</t>
    </rPh>
    <rPh sb="113" eb="114">
      <t>ネン</t>
    </rPh>
    <rPh sb="118" eb="121">
      <t>ロウキュウカ</t>
    </rPh>
    <rPh sb="121" eb="123">
      <t>タイサク</t>
    </rPh>
    <rPh sb="124" eb="126">
      <t>ゲンザイ</t>
    </rPh>
    <rPh sb="126" eb="128">
      <t>フヨウ</t>
    </rPh>
    <rPh sb="133" eb="135">
      <t>キノウ</t>
    </rPh>
    <rPh sb="135" eb="137">
      <t>シンダン</t>
    </rPh>
    <rPh sb="137" eb="139">
      <t>ジギョウ</t>
    </rPh>
    <rPh sb="139" eb="140">
      <t>トウ</t>
    </rPh>
    <rPh sb="141" eb="143">
      <t>カツヨウ</t>
    </rPh>
    <rPh sb="145" eb="147">
      <t>セツビ</t>
    </rPh>
    <rPh sb="147" eb="149">
      <t>コウシン</t>
    </rPh>
    <rPh sb="150" eb="152">
      <t>ケイカク</t>
    </rPh>
    <rPh sb="152" eb="154">
      <t>サクテイ</t>
    </rPh>
    <rPh sb="155" eb="156">
      <t>ト</t>
    </rPh>
    <rPh sb="157" eb="158">
      <t>ク</t>
    </rPh>
    <phoneticPr fontId="4"/>
  </si>
  <si>
    <t>施設整備が完了し、大規模な施設更新事業は見込まれないものの、人口減少社会に伴う処理水量の減少や水洗化率の低迷により、厳しい経営状況となっている。引き続き加入促進に努め、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3">
      <t>ヒ</t>
    </rPh>
    <rPh sb="74" eb="75">
      <t>ツヅ</t>
    </rPh>
    <rPh sb="76" eb="78">
      <t>カニュウ</t>
    </rPh>
    <rPh sb="78" eb="80">
      <t>ソクシン</t>
    </rPh>
    <rPh sb="81" eb="82">
      <t>ツト</t>
    </rPh>
    <rPh sb="84" eb="87">
      <t>シヨウリョウ</t>
    </rPh>
    <rPh sb="88" eb="90">
      <t>テキセツ</t>
    </rPh>
    <rPh sb="91" eb="93">
      <t>セッテイ</t>
    </rPh>
    <rPh sb="96" eb="98">
      <t>シュウニュウ</t>
    </rPh>
    <rPh sb="99" eb="101">
      <t>カクホ</t>
    </rPh>
    <rPh sb="108" eb="113">
      <t>イジカンリヒ</t>
    </rPh>
    <rPh sb="114" eb="116">
      <t>セツゲン</t>
    </rPh>
    <rPh sb="116" eb="118">
      <t>タイサク</t>
    </rPh>
    <rPh sb="120" eb="123">
      <t>ショリク</t>
    </rPh>
    <rPh sb="123" eb="125">
      <t>セツゾク</t>
    </rPh>
    <rPh sb="128" eb="131">
      <t>コウリツカ</t>
    </rPh>
    <rPh sb="132" eb="134">
      <t>スイシン</t>
    </rPh>
    <rPh sb="134" eb="135">
      <t>トウ</t>
    </rPh>
    <rPh sb="139" eb="141">
      <t>ケイエイ</t>
    </rPh>
    <rPh sb="141" eb="143">
      <t>カイゼン</t>
    </rPh>
    <rPh sb="144" eb="145">
      <t>ハカ</t>
    </rPh>
    <phoneticPr fontId="4"/>
  </si>
  <si>
    <t>１．収益的収支比率は、企業債元利償還金の減少により改善しているが、引き続き適正な使用料を設定することにより収入を確保し、一層の数値改善を図ることが必要である。
２．企業債残高対事業規模比率は、平成18年度の事業終了以後、徐々に改善している。今後も、適正な使用料を設定することにより収入の確保に努める必要がある。
３．経費回収率は毎年改善傾向にあるが、平成30年度は類似団体平均を下回る結果となった。引き続き適正な使用料を設定することにより収入を確保し、数値の改善を図ることが必要である。
４．汚水処理原価は、平成30年度は類似団体平均を上回る結果となった。今後も維持管理費の節減を行い、原価上昇の抑制に努めていく。
５．施設利用率は、類似団体平均と比較して低くなっており処理区域内人口の減少に伴い、今後ますます減少していくものと予想される。加入促進に努める他、施設更新時期に合わせて、公共下水道処理区域への編入等、効率的な汚水処理の推進を図る必要がある。
６．水洗化率は、パーセンテージは改善しているが処理区域内の人口（分母）が減少したことに伴うものであり、加入数は伸び悩んいる。平成30年度は類似団体平均を上回る結果となったが、今後も、助成制度の周知や広報を通じて、加入促進を進めていく。</t>
    <rPh sb="33" eb="34">
      <t>ヒ</t>
    </rPh>
    <rPh sb="35" eb="36">
      <t>ツヅ</t>
    </rPh>
    <rPh sb="164" eb="166">
      <t>マイネン</t>
    </rPh>
    <rPh sb="166" eb="168">
      <t>カイゼン</t>
    </rPh>
    <rPh sb="168" eb="170">
      <t>ケイコウ</t>
    </rPh>
    <rPh sb="175" eb="177">
      <t>ヘイセイ</t>
    </rPh>
    <rPh sb="179" eb="181">
      <t>ネンド</t>
    </rPh>
    <rPh sb="189" eb="191">
      <t>シタマワ</t>
    </rPh>
    <rPh sb="192" eb="194">
      <t>ケッカ</t>
    </rPh>
    <rPh sb="199" eb="200">
      <t>ヒ</t>
    </rPh>
    <rPh sb="201" eb="202">
      <t>ツヅ</t>
    </rPh>
    <rPh sb="254" eb="256">
      <t>ヘイセイ</t>
    </rPh>
    <rPh sb="258" eb="260">
      <t>ネンド</t>
    </rPh>
    <rPh sb="261" eb="267">
      <t>ルイジダンタイヘイキン</t>
    </rPh>
    <rPh sb="268" eb="270">
      <t>ウワマワ</t>
    </rPh>
    <rPh sb="271" eb="273">
      <t>ケッカ</t>
    </rPh>
    <rPh sb="278" eb="280">
      <t>コンゴ</t>
    </rPh>
    <rPh sb="281" eb="283">
      <t>イジ</t>
    </rPh>
    <rPh sb="283" eb="286">
      <t>カンリヒ</t>
    </rPh>
    <rPh sb="287" eb="289">
      <t>セツゲン</t>
    </rPh>
    <rPh sb="290" eb="291">
      <t>オコナ</t>
    </rPh>
    <rPh sb="293" eb="295">
      <t>ゲンカ</t>
    </rPh>
    <rPh sb="295" eb="297">
      <t>ジョウショウ</t>
    </rPh>
    <rPh sb="298" eb="300">
      <t>ヨクセイ</t>
    </rPh>
    <rPh sb="301" eb="302">
      <t>ツト</t>
    </rPh>
    <rPh sb="310" eb="312">
      <t>シセツ</t>
    </rPh>
    <rPh sb="312" eb="315">
      <t>リヨウリツ</t>
    </rPh>
    <rPh sb="317" eb="323">
      <t>ルイジダンタイヘイキン</t>
    </rPh>
    <rPh sb="324" eb="326">
      <t>ヒカク</t>
    </rPh>
    <rPh sb="328" eb="329">
      <t>ヒク</t>
    </rPh>
    <rPh sb="335" eb="337">
      <t>ショリ</t>
    </rPh>
    <rPh sb="337" eb="340">
      <t>クイキナイ</t>
    </rPh>
    <rPh sb="340" eb="342">
      <t>ジンコウ</t>
    </rPh>
    <rPh sb="343" eb="345">
      <t>ゲンショウ</t>
    </rPh>
    <rPh sb="346" eb="347">
      <t>トモナ</t>
    </rPh>
    <rPh sb="349" eb="351">
      <t>コンゴ</t>
    </rPh>
    <rPh sb="355" eb="357">
      <t>ゲンショウ</t>
    </rPh>
    <rPh sb="370" eb="372">
      <t>カニュウ</t>
    </rPh>
    <rPh sb="372" eb="374">
      <t>ソクシン</t>
    </rPh>
    <rPh sb="375" eb="376">
      <t>ツト</t>
    </rPh>
    <rPh sb="378" eb="379">
      <t>ホカ</t>
    </rPh>
    <rPh sb="380" eb="384">
      <t>シセツコウシン</t>
    </rPh>
    <rPh sb="384" eb="386">
      <t>ジキ</t>
    </rPh>
    <rPh sb="387" eb="388">
      <t>ア</t>
    </rPh>
    <rPh sb="392" eb="394">
      <t>コウキョウ</t>
    </rPh>
    <rPh sb="394" eb="397">
      <t>ゲスイドウ</t>
    </rPh>
    <rPh sb="444" eb="446">
      <t>カイゼン</t>
    </rPh>
    <rPh sb="451" eb="453">
      <t>ショリ</t>
    </rPh>
    <rPh sb="453" eb="456">
      <t>クイキナイ</t>
    </rPh>
    <rPh sb="460" eb="462">
      <t>ブンボ</t>
    </rPh>
    <rPh sb="464" eb="466">
      <t>ゲンショウ</t>
    </rPh>
    <rPh sb="471" eb="472">
      <t>トモナ</t>
    </rPh>
    <rPh sb="479" eb="482">
      <t>カニュウスウ</t>
    </rPh>
    <rPh sb="483" eb="484">
      <t>ノ</t>
    </rPh>
    <rPh sb="485" eb="486">
      <t>ナヤ</t>
    </rPh>
    <rPh sb="490" eb="492">
      <t>ヘイセイ</t>
    </rPh>
    <rPh sb="494" eb="496">
      <t>ネンド</t>
    </rPh>
    <rPh sb="504" eb="505">
      <t>ウエ</t>
    </rPh>
    <rPh sb="507" eb="509">
      <t>ケッカ</t>
    </rPh>
    <rPh sb="527" eb="529">
      <t>コウホウ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</si>
</sst>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3BF-420D-BE8E-58DD294FF05B}"/>
            </c:ext>
          </c:extLst>
        </c:ser>
        <c:dLbls>
          <c:showLegendKey val="0"/>
          <c:showVal val="0"/>
          <c:showCatName val="0"/>
          <c:showSerName val="0"/>
          <c:showPercent val="0"/>
          <c:showBubbleSize val="0"/>
        </c:dLbls>
        <c:gapWidth val="150"/>
        <c:axId val="43326848"/>
        <c:axId val="43333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0.31</c:v>
                </c:pt>
                <c:pt idx="1">
                  <c:v>0.1</c:v>
                </c:pt>
                <c:pt idx="2" formatCode="#,##0.00;&quot;△&quot;#,##0.00">
                  <c:v>0</c:v>
                </c:pt>
                <c:pt idx="3" formatCode="#,##0.00;&quot;△&quot;#,##0.00">
                  <c:v>0</c:v>
                </c:pt>
                <c:pt idx="4">
                  <c:v>0.26</c:v>
                </c:pt>
              </c:numCache>
            </c:numRef>
          </c:val>
          <c:smooth val="0"/>
          <c:extLst xmlns:c16r2="http://schemas.microsoft.com/office/drawing/2015/06/chart">
            <c:ext xmlns:c16="http://schemas.microsoft.com/office/drawing/2014/chart" uri="{C3380CC4-5D6E-409C-BE32-E72D297353CC}">
              <c16:uniqueId val="{00000001-43BF-420D-BE8E-58DD294FF05B}"/>
            </c:ext>
          </c:extLst>
        </c:ser>
        <c:dLbls>
          <c:showLegendKey val="0"/>
          <c:showVal val="0"/>
          <c:showCatName val="0"/>
          <c:showSerName val="0"/>
          <c:showPercent val="0"/>
          <c:showBubbleSize val="0"/>
        </c:dLbls>
        <c:marker val="1"/>
        <c:smooth val="0"/>
        <c:axId val="43326848"/>
        <c:axId val="43333504"/>
      </c:lineChart>
      <c:dateAx>
        <c:axId val="43326848"/>
        <c:scaling>
          <c:orientation val="minMax"/>
        </c:scaling>
        <c:delete val="1"/>
        <c:axPos val="b"/>
        <c:numFmt formatCode="ge" sourceLinked="1"/>
        <c:majorTickMark val="none"/>
        <c:minorTickMark val="none"/>
        <c:tickLblPos val="none"/>
        <c:crossAx val="43333504"/>
        <c:crosses val="autoZero"/>
        <c:auto val="1"/>
        <c:lblOffset val="100"/>
        <c:baseTimeUnit val="years"/>
      </c:dateAx>
      <c:valAx>
        <c:axId val="4333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2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17.89</c:v>
                </c:pt>
                <c:pt idx="1">
                  <c:v>15.07</c:v>
                </c:pt>
                <c:pt idx="2">
                  <c:v>15.44</c:v>
                </c:pt>
                <c:pt idx="3">
                  <c:v>14.88</c:v>
                </c:pt>
                <c:pt idx="4">
                  <c:v>13.94</c:v>
                </c:pt>
              </c:numCache>
            </c:numRef>
          </c:val>
          <c:extLst xmlns:c16r2="http://schemas.microsoft.com/office/drawing/2015/06/chart">
            <c:ext xmlns:c16="http://schemas.microsoft.com/office/drawing/2014/chart" uri="{C3380CC4-5D6E-409C-BE32-E72D297353CC}">
              <c16:uniqueId val="{00000000-F22D-4642-97FD-A37CFED0AA39}"/>
            </c:ext>
          </c:extLst>
        </c:ser>
        <c:dLbls>
          <c:showLegendKey val="0"/>
          <c:showVal val="0"/>
          <c:showCatName val="0"/>
          <c:showSerName val="0"/>
          <c:showPercent val="0"/>
          <c:showBubbleSize val="0"/>
        </c:dLbls>
        <c:gapWidth val="150"/>
        <c:axId val="101716352"/>
        <c:axId val="10171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29.86</c:v>
                </c:pt>
                <c:pt idx="1">
                  <c:v>29.28</c:v>
                </c:pt>
                <c:pt idx="2">
                  <c:v>29.4</c:v>
                </c:pt>
                <c:pt idx="3">
                  <c:v>29.8</c:v>
                </c:pt>
                <c:pt idx="4">
                  <c:v>29.43</c:v>
                </c:pt>
              </c:numCache>
            </c:numRef>
          </c:val>
          <c:smooth val="0"/>
          <c:extLst xmlns:c16r2="http://schemas.microsoft.com/office/drawing/2015/06/chart">
            <c:ext xmlns:c16="http://schemas.microsoft.com/office/drawing/2014/chart" uri="{C3380CC4-5D6E-409C-BE32-E72D297353CC}">
              <c16:uniqueId val="{00000001-F22D-4642-97FD-A37CFED0AA39}"/>
            </c:ext>
          </c:extLst>
        </c:ser>
        <c:dLbls>
          <c:showLegendKey val="0"/>
          <c:showVal val="0"/>
          <c:showCatName val="0"/>
          <c:showSerName val="0"/>
          <c:showPercent val="0"/>
          <c:showBubbleSize val="0"/>
        </c:dLbls>
        <c:marker val="1"/>
        <c:smooth val="0"/>
        <c:axId val="101716352"/>
        <c:axId val="101718272"/>
      </c:lineChart>
      <c:dateAx>
        <c:axId val="101716352"/>
        <c:scaling>
          <c:orientation val="minMax"/>
        </c:scaling>
        <c:delete val="1"/>
        <c:axPos val="b"/>
        <c:numFmt formatCode="ge" sourceLinked="1"/>
        <c:majorTickMark val="none"/>
        <c:minorTickMark val="none"/>
        <c:tickLblPos val="none"/>
        <c:crossAx val="101718272"/>
        <c:crosses val="autoZero"/>
        <c:auto val="1"/>
        <c:lblOffset val="100"/>
        <c:baseTimeUnit val="years"/>
      </c:dateAx>
      <c:valAx>
        <c:axId val="10171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1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61.81</c:v>
                </c:pt>
                <c:pt idx="1">
                  <c:v>61.01</c:v>
                </c:pt>
                <c:pt idx="2">
                  <c:v>64.03</c:v>
                </c:pt>
                <c:pt idx="3">
                  <c:v>65.459999999999994</c:v>
                </c:pt>
                <c:pt idx="4">
                  <c:v>67.05</c:v>
                </c:pt>
              </c:numCache>
            </c:numRef>
          </c:val>
          <c:extLst xmlns:c16r2="http://schemas.microsoft.com/office/drawing/2015/06/chart">
            <c:ext xmlns:c16="http://schemas.microsoft.com/office/drawing/2014/chart" uri="{C3380CC4-5D6E-409C-BE32-E72D297353CC}">
              <c16:uniqueId val="{00000000-5257-45E0-9FCF-D94EAC812485}"/>
            </c:ext>
          </c:extLst>
        </c:ser>
        <c:dLbls>
          <c:showLegendKey val="0"/>
          <c:showVal val="0"/>
          <c:showCatName val="0"/>
          <c:showSerName val="0"/>
          <c:showPercent val="0"/>
          <c:showBubbleSize val="0"/>
        </c:dLbls>
        <c:gapWidth val="150"/>
        <c:axId val="101745408"/>
        <c:axId val="101747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65.95</c:v>
                </c:pt>
                <c:pt idx="1">
                  <c:v>66.819999999999993</c:v>
                </c:pt>
                <c:pt idx="2">
                  <c:v>63.77</c:v>
                </c:pt>
                <c:pt idx="3">
                  <c:v>66.95</c:v>
                </c:pt>
                <c:pt idx="4">
                  <c:v>66.33</c:v>
                </c:pt>
              </c:numCache>
            </c:numRef>
          </c:val>
          <c:smooth val="0"/>
          <c:extLst xmlns:c16r2="http://schemas.microsoft.com/office/drawing/2015/06/chart">
            <c:ext xmlns:c16="http://schemas.microsoft.com/office/drawing/2014/chart" uri="{C3380CC4-5D6E-409C-BE32-E72D297353CC}">
              <c16:uniqueId val="{00000001-5257-45E0-9FCF-D94EAC812485}"/>
            </c:ext>
          </c:extLst>
        </c:ser>
        <c:dLbls>
          <c:showLegendKey val="0"/>
          <c:showVal val="0"/>
          <c:showCatName val="0"/>
          <c:showSerName val="0"/>
          <c:showPercent val="0"/>
          <c:showBubbleSize val="0"/>
        </c:dLbls>
        <c:marker val="1"/>
        <c:smooth val="0"/>
        <c:axId val="101745408"/>
        <c:axId val="101747328"/>
      </c:lineChart>
      <c:dateAx>
        <c:axId val="101745408"/>
        <c:scaling>
          <c:orientation val="minMax"/>
        </c:scaling>
        <c:delete val="1"/>
        <c:axPos val="b"/>
        <c:numFmt formatCode="ge" sourceLinked="1"/>
        <c:majorTickMark val="none"/>
        <c:minorTickMark val="none"/>
        <c:tickLblPos val="none"/>
        <c:crossAx val="101747328"/>
        <c:crosses val="autoZero"/>
        <c:auto val="1"/>
        <c:lblOffset val="100"/>
        <c:baseTimeUnit val="years"/>
      </c:dateAx>
      <c:valAx>
        <c:axId val="10174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4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79.260000000000005</c:v>
                </c:pt>
                <c:pt idx="1">
                  <c:v>80.7</c:v>
                </c:pt>
                <c:pt idx="2">
                  <c:v>88.17</c:v>
                </c:pt>
                <c:pt idx="3">
                  <c:v>106.23</c:v>
                </c:pt>
                <c:pt idx="4">
                  <c:v>106.17</c:v>
                </c:pt>
              </c:numCache>
            </c:numRef>
          </c:val>
          <c:extLst xmlns:c16r2="http://schemas.microsoft.com/office/drawing/2015/06/chart">
            <c:ext xmlns:c16="http://schemas.microsoft.com/office/drawing/2014/chart" uri="{C3380CC4-5D6E-409C-BE32-E72D297353CC}">
              <c16:uniqueId val="{00000000-6D32-4436-8AEA-A8B537D2134B}"/>
            </c:ext>
          </c:extLst>
        </c:ser>
        <c:dLbls>
          <c:showLegendKey val="0"/>
          <c:showVal val="0"/>
          <c:showCatName val="0"/>
          <c:showSerName val="0"/>
          <c:showPercent val="0"/>
          <c:showBubbleSize val="0"/>
        </c:dLbls>
        <c:gapWidth val="150"/>
        <c:axId val="44503808"/>
        <c:axId val="44505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D32-4436-8AEA-A8B537D2134B}"/>
            </c:ext>
          </c:extLst>
        </c:ser>
        <c:dLbls>
          <c:showLegendKey val="0"/>
          <c:showVal val="0"/>
          <c:showCatName val="0"/>
          <c:showSerName val="0"/>
          <c:showPercent val="0"/>
          <c:showBubbleSize val="0"/>
        </c:dLbls>
        <c:marker val="1"/>
        <c:smooth val="0"/>
        <c:axId val="44503808"/>
        <c:axId val="44505728"/>
      </c:lineChart>
      <c:dateAx>
        <c:axId val="44503808"/>
        <c:scaling>
          <c:orientation val="minMax"/>
        </c:scaling>
        <c:delete val="1"/>
        <c:axPos val="b"/>
        <c:numFmt formatCode="ge" sourceLinked="1"/>
        <c:majorTickMark val="none"/>
        <c:minorTickMark val="none"/>
        <c:tickLblPos val="none"/>
        <c:crossAx val="44505728"/>
        <c:crosses val="autoZero"/>
        <c:auto val="1"/>
        <c:lblOffset val="100"/>
        <c:baseTimeUnit val="years"/>
      </c:dateAx>
      <c:valAx>
        <c:axId val="4450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0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D47-4B7F-AE4C-3F759A4E66BC}"/>
            </c:ext>
          </c:extLst>
        </c:ser>
        <c:dLbls>
          <c:showLegendKey val="0"/>
          <c:showVal val="0"/>
          <c:showCatName val="0"/>
          <c:showSerName val="0"/>
          <c:showPercent val="0"/>
          <c:showBubbleSize val="0"/>
        </c:dLbls>
        <c:gapWidth val="150"/>
        <c:axId val="99824768"/>
        <c:axId val="9956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D47-4B7F-AE4C-3F759A4E66BC}"/>
            </c:ext>
          </c:extLst>
        </c:ser>
        <c:dLbls>
          <c:showLegendKey val="0"/>
          <c:showVal val="0"/>
          <c:showCatName val="0"/>
          <c:showSerName val="0"/>
          <c:showPercent val="0"/>
          <c:showBubbleSize val="0"/>
        </c:dLbls>
        <c:marker val="1"/>
        <c:smooth val="0"/>
        <c:axId val="99824768"/>
        <c:axId val="99561472"/>
      </c:lineChart>
      <c:dateAx>
        <c:axId val="99824768"/>
        <c:scaling>
          <c:orientation val="minMax"/>
        </c:scaling>
        <c:delete val="1"/>
        <c:axPos val="b"/>
        <c:numFmt formatCode="ge" sourceLinked="1"/>
        <c:majorTickMark val="none"/>
        <c:minorTickMark val="none"/>
        <c:tickLblPos val="none"/>
        <c:crossAx val="99561472"/>
        <c:crosses val="autoZero"/>
        <c:auto val="1"/>
        <c:lblOffset val="100"/>
        <c:baseTimeUnit val="years"/>
      </c:dateAx>
      <c:valAx>
        <c:axId val="9956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2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44C-4196-9A71-B37470B354F0}"/>
            </c:ext>
          </c:extLst>
        </c:ser>
        <c:dLbls>
          <c:showLegendKey val="0"/>
          <c:showVal val="0"/>
          <c:showCatName val="0"/>
          <c:showSerName val="0"/>
          <c:showPercent val="0"/>
          <c:showBubbleSize val="0"/>
        </c:dLbls>
        <c:gapWidth val="150"/>
        <c:axId val="99702656"/>
        <c:axId val="9973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44C-4196-9A71-B37470B354F0}"/>
            </c:ext>
          </c:extLst>
        </c:ser>
        <c:dLbls>
          <c:showLegendKey val="0"/>
          <c:showVal val="0"/>
          <c:showCatName val="0"/>
          <c:showSerName val="0"/>
          <c:showPercent val="0"/>
          <c:showBubbleSize val="0"/>
        </c:dLbls>
        <c:marker val="1"/>
        <c:smooth val="0"/>
        <c:axId val="99702656"/>
        <c:axId val="99737600"/>
      </c:lineChart>
      <c:dateAx>
        <c:axId val="99702656"/>
        <c:scaling>
          <c:orientation val="minMax"/>
        </c:scaling>
        <c:delete val="1"/>
        <c:axPos val="b"/>
        <c:numFmt formatCode="ge" sourceLinked="1"/>
        <c:majorTickMark val="none"/>
        <c:minorTickMark val="none"/>
        <c:tickLblPos val="none"/>
        <c:crossAx val="99737600"/>
        <c:crosses val="autoZero"/>
        <c:auto val="1"/>
        <c:lblOffset val="100"/>
        <c:baseTimeUnit val="years"/>
      </c:dateAx>
      <c:valAx>
        <c:axId val="9973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0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852-4305-9E33-9AAF7C0ADED1}"/>
            </c:ext>
          </c:extLst>
        </c:ser>
        <c:dLbls>
          <c:showLegendKey val="0"/>
          <c:showVal val="0"/>
          <c:showCatName val="0"/>
          <c:showSerName val="0"/>
          <c:showPercent val="0"/>
          <c:showBubbleSize val="0"/>
        </c:dLbls>
        <c:gapWidth val="150"/>
        <c:axId val="99961088"/>
        <c:axId val="9996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852-4305-9E33-9AAF7C0ADED1}"/>
            </c:ext>
          </c:extLst>
        </c:ser>
        <c:dLbls>
          <c:showLegendKey val="0"/>
          <c:showVal val="0"/>
          <c:showCatName val="0"/>
          <c:showSerName val="0"/>
          <c:showPercent val="0"/>
          <c:showBubbleSize val="0"/>
        </c:dLbls>
        <c:marker val="1"/>
        <c:smooth val="0"/>
        <c:axId val="99961088"/>
        <c:axId val="99967360"/>
      </c:lineChart>
      <c:dateAx>
        <c:axId val="99961088"/>
        <c:scaling>
          <c:orientation val="minMax"/>
        </c:scaling>
        <c:delete val="1"/>
        <c:axPos val="b"/>
        <c:numFmt formatCode="ge" sourceLinked="1"/>
        <c:majorTickMark val="none"/>
        <c:minorTickMark val="none"/>
        <c:tickLblPos val="none"/>
        <c:crossAx val="99967360"/>
        <c:crosses val="autoZero"/>
        <c:auto val="1"/>
        <c:lblOffset val="100"/>
        <c:baseTimeUnit val="years"/>
      </c:dateAx>
      <c:valAx>
        <c:axId val="9996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6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DCF-4B13-B127-D2EBD1469981}"/>
            </c:ext>
          </c:extLst>
        </c:ser>
        <c:dLbls>
          <c:showLegendKey val="0"/>
          <c:showVal val="0"/>
          <c:showCatName val="0"/>
          <c:showSerName val="0"/>
          <c:showPercent val="0"/>
          <c:showBubbleSize val="0"/>
        </c:dLbls>
        <c:gapWidth val="150"/>
        <c:axId val="99981952"/>
        <c:axId val="9999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DCF-4B13-B127-D2EBD1469981}"/>
            </c:ext>
          </c:extLst>
        </c:ser>
        <c:dLbls>
          <c:showLegendKey val="0"/>
          <c:showVal val="0"/>
          <c:showCatName val="0"/>
          <c:showSerName val="0"/>
          <c:showPercent val="0"/>
          <c:showBubbleSize val="0"/>
        </c:dLbls>
        <c:marker val="1"/>
        <c:smooth val="0"/>
        <c:axId val="99981952"/>
        <c:axId val="99992320"/>
      </c:lineChart>
      <c:dateAx>
        <c:axId val="99981952"/>
        <c:scaling>
          <c:orientation val="minMax"/>
        </c:scaling>
        <c:delete val="1"/>
        <c:axPos val="b"/>
        <c:numFmt formatCode="ge" sourceLinked="1"/>
        <c:majorTickMark val="none"/>
        <c:minorTickMark val="none"/>
        <c:tickLblPos val="none"/>
        <c:crossAx val="99992320"/>
        <c:crosses val="autoZero"/>
        <c:auto val="1"/>
        <c:lblOffset val="100"/>
        <c:baseTimeUnit val="years"/>
      </c:dateAx>
      <c:valAx>
        <c:axId val="9999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8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1601.26</c:v>
                </c:pt>
                <c:pt idx="1">
                  <c:v>1475.13</c:v>
                </c:pt>
                <c:pt idx="2">
                  <c:v>1312.21</c:v>
                </c:pt>
                <c:pt idx="3">
                  <c:v>1177.04</c:v>
                </c:pt>
                <c:pt idx="4">
                  <c:v>1116.55</c:v>
                </c:pt>
              </c:numCache>
            </c:numRef>
          </c:val>
          <c:extLst xmlns:c16r2="http://schemas.microsoft.com/office/drawing/2015/06/chart">
            <c:ext xmlns:c16="http://schemas.microsoft.com/office/drawing/2014/chart" uri="{C3380CC4-5D6E-409C-BE32-E72D297353CC}">
              <c16:uniqueId val="{00000000-0173-4870-A045-38825F89C97F}"/>
            </c:ext>
          </c:extLst>
        </c:ser>
        <c:dLbls>
          <c:showLegendKey val="0"/>
          <c:showVal val="0"/>
          <c:showCatName val="0"/>
          <c:showSerName val="0"/>
          <c:showPercent val="0"/>
          <c:showBubbleSize val="0"/>
        </c:dLbls>
        <c:gapWidth val="150"/>
        <c:axId val="99433472"/>
        <c:axId val="99435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1741.94</c:v>
                </c:pt>
                <c:pt idx="1">
                  <c:v>1451.54</c:v>
                </c:pt>
                <c:pt idx="2">
                  <c:v>1700.42</c:v>
                </c:pt>
                <c:pt idx="3">
                  <c:v>1491.92</c:v>
                </c:pt>
                <c:pt idx="4">
                  <c:v>1756.26</c:v>
                </c:pt>
              </c:numCache>
            </c:numRef>
          </c:val>
          <c:smooth val="0"/>
          <c:extLst xmlns:c16r2="http://schemas.microsoft.com/office/drawing/2015/06/chart">
            <c:ext xmlns:c16="http://schemas.microsoft.com/office/drawing/2014/chart" uri="{C3380CC4-5D6E-409C-BE32-E72D297353CC}">
              <c16:uniqueId val="{00000001-0173-4870-A045-38825F89C97F}"/>
            </c:ext>
          </c:extLst>
        </c:ser>
        <c:dLbls>
          <c:showLegendKey val="0"/>
          <c:showVal val="0"/>
          <c:showCatName val="0"/>
          <c:showSerName val="0"/>
          <c:showPercent val="0"/>
          <c:showBubbleSize val="0"/>
        </c:dLbls>
        <c:marker val="1"/>
        <c:smooth val="0"/>
        <c:axId val="99433472"/>
        <c:axId val="99435648"/>
      </c:lineChart>
      <c:dateAx>
        <c:axId val="99433472"/>
        <c:scaling>
          <c:orientation val="minMax"/>
        </c:scaling>
        <c:delete val="1"/>
        <c:axPos val="b"/>
        <c:numFmt formatCode="ge" sourceLinked="1"/>
        <c:majorTickMark val="none"/>
        <c:minorTickMark val="none"/>
        <c:tickLblPos val="none"/>
        <c:crossAx val="99435648"/>
        <c:crosses val="autoZero"/>
        <c:auto val="1"/>
        <c:lblOffset val="100"/>
        <c:baseTimeUnit val="years"/>
      </c:dateAx>
      <c:valAx>
        <c:axId val="9943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3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19.97</c:v>
                </c:pt>
                <c:pt idx="1">
                  <c:v>18.62</c:v>
                </c:pt>
                <c:pt idx="2">
                  <c:v>32.19</c:v>
                </c:pt>
                <c:pt idx="3">
                  <c:v>46.86</c:v>
                </c:pt>
                <c:pt idx="4">
                  <c:v>38.68</c:v>
                </c:pt>
              </c:numCache>
            </c:numRef>
          </c:val>
          <c:extLst xmlns:c16r2="http://schemas.microsoft.com/office/drawing/2015/06/chart">
            <c:ext xmlns:c16="http://schemas.microsoft.com/office/drawing/2014/chart" uri="{C3380CC4-5D6E-409C-BE32-E72D297353CC}">
              <c16:uniqueId val="{00000000-E411-444F-889A-8333B648F8CD}"/>
            </c:ext>
          </c:extLst>
        </c:ser>
        <c:dLbls>
          <c:showLegendKey val="0"/>
          <c:showVal val="0"/>
          <c:showCatName val="0"/>
          <c:showSerName val="0"/>
          <c:showPercent val="0"/>
          <c:showBubbleSize val="0"/>
        </c:dLbls>
        <c:gapWidth val="150"/>
        <c:axId val="99462528"/>
        <c:axId val="9947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33.86</c:v>
                </c:pt>
                <c:pt idx="1">
                  <c:v>33.58</c:v>
                </c:pt>
                <c:pt idx="2">
                  <c:v>34.51</c:v>
                </c:pt>
                <c:pt idx="3">
                  <c:v>46.77</c:v>
                </c:pt>
                <c:pt idx="4">
                  <c:v>45.78</c:v>
                </c:pt>
              </c:numCache>
            </c:numRef>
          </c:val>
          <c:smooth val="0"/>
          <c:extLst xmlns:c16r2="http://schemas.microsoft.com/office/drawing/2015/06/chart">
            <c:ext xmlns:c16="http://schemas.microsoft.com/office/drawing/2014/chart" uri="{C3380CC4-5D6E-409C-BE32-E72D297353CC}">
              <c16:uniqueId val="{00000001-E411-444F-889A-8333B648F8CD}"/>
            </c:ext>
          </c:extLst>
        </c:ser>
        <c:dLbls>
          <c:showLegendKey val="0"/>
          <c:showVal val="0"/>
          <c:showCatName val="0"/>
          <c:showSerName val="0"/>
          <c:showPercent val="0"/>
          <c:showBubbleSize val="0"/>
        </c:dLbls>
        <c:marker val="1"/>
        <c:smooth val="0"/>
        <c:axId val="99462528"/>
        <c:axId val="99472896"/>
      </c:lineChart>
      <c:dateAx>
        <c:axId val="99462528"/>
        <c:scaling>
          <c:orientation val="minMax"/>
        </c:scaling>
        <c:delete val="1"/>
        <c:axPos val="b"/>
        <c:numFmt formatCode="ge" sourceLinked="1"/>
        <c:majorTickMark val="none"/>
        <c:minorTickMark val="none"/>
        <c:tickLblPos val="none"/>
        <c:crossAx val="99472896"/>
        <c:crosses val="autoZero"/>
        <c:auto val="1"/>
        <c:lblOffset val="100"/>
        <c:baseTimeUnit val="years"/>
      </c:dateAx>
      <c:valAx>
        <c:axId val="99472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62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871.03</c:v>
                </c:pt>
                <c:pt idx="1">
                  <c:v>936.84</c:v>
                </c:pt>
                <c:pt idx="2">
                  <c:v>543.32000000000005</c:v>
                </c:pt>
                <c:pt idx="3">
                  <c:v>371.66</c:v>
                </c:pt>
                <c:pt idx="4">
                  <c:v>449.77</c:v>
                </c:pt>
              </c:numCache>
            </c:numRef>
          </c:val>
          <c:extLst xmlns:c16r2="http://schemas.microsoft.com/office/drawing/2015/06/chart">
            <c:ext xmlns:c16="http://schemas.microsoft.com/office/drawing/2014/chart" uri="{C3380CC4-5D6E-409C-BE32-E72D297353CC}">
              <c16:uniqueId val="{00000000-4DAA-48C1-A926-F7CA6A64A760}"/>
            </c:ext>
          </c:extLst>
        </c:ser>
        <c:dLbls>
          <c:showLegendKey val="0"/>
          <c:showVal val="0"/>
          <c:showCatName val="0"/>
          <c:showSerName val="0"/>
          <c:showPercent val="0"/>
          <c:showBubbleSize val="0"/>
        </c:dLbls>
        <c:gapWidth val="150"/>
        <c:axId val="101683200"/>
        <c:axId val="101685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510.15</c:v>
                </c:pt>
                <c:pt idx="1">
                  <c:v>514.39</c:v>
                </c:pt>
                <c:pt idx="2">
                  <c:v>476.11</c:v>
                </c:pt>
                <c:pt idx="3">
                  <c:v>348.75</c:v>
                </c:pt>
                <c:pt idx="4">
                  <c:v>367.7</c:v>
                </c:pt>
              </c:numCache>
            </c:numRef>
          </c:val>
          <c:smooth val="0"/>
          <c:extLst xmlns:c16r2="http://schemas.microsoft.com/office/drawing/2015/06/chart">
            <c:ext xmlns:c16="http://schemas.microsoft.com/office/drawing/2014/chart" uri="{C3380CC4-5D6E-409C-BE32-E72D297353CC}">
              <c16:uniqueId val="{00000001-4DAA-48C1-A926-F7CA6A64A760}"/>
            </c:ext>
          </c:extLst>
        </c:ser>
        <c:dLbls>
          <c:showLegendKey val="0"/>
          <c:showVal val="0"/>
          <c:showCatName val="0"/>
          <c:showSerName val="0"/>
          <c:showPercent val="0"/>
          <c:showBubbleSize val="0"/>
        </c:dLbls>
        <c:marker val="1"/>
        <c:smooth val="0"/>
        <c:axId val="101683200"/>
        <c:axId val="101685120"/>
      </c:lineChart>
      <c:dateAx>
        <c:axId val="101683200"/>
        <c:scaling>
          <c:orientation val="minMax"/>
        </c:scaling>
        <c:delete val="1"/>
        <c:axPos val="b"/>
        <c:numFmt formatCode="ge" sourceLinked="1"/>
        <c:majorTickMark val="none"/>
        <c:minorTickMark val="none"/>
        <c:tickLblPos val="none"/>
        <c:crossAx val="101685120"/>
        <c:crosses val="autoZero"/>
        <c:auto val="1"/>
        <c:lblOffset val="100"/>
        <c:baseTimeUnit val="years"/>
      </c:dateAx>
      <c:valAx>
        <c:axId val="10168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8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Z9"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漁業集落排水</v>
      </c>
      <c r="Q8" s="48"/>
      <c r="R8" s="48"/>
      <c r="S8" s="48"/>
      <c r="T8" s="48"/>
      <c r="U8" s="48"/>
      <c r="V8" s="48"/>
      <c r="W8" s="48" t="str">
        <f>データ!L6</f>
        <v>H3</v>
      </c>
      <c r="X8" s="48"/>
      <c r="Y8" s="48"/>
      <c r="Z8" s="48"/>
      <c r="AA8" s="48"/>
      <c r="AB8" s="48"/>
      <c r="AC8" s="48"/>
      <c r="AD8" s="49" t="str">
        <f>データ!$M$6</f>
        <v>非設置</v>
      </c>
      <c r="AE8" s="49"/>
      <c r="AF8" s="49"/>
      <c r="AG8" s="49"/>
      <c r="AH8" s="49"/>
      <c r="AI8" s="49"/>
      <c r="AJ8" s="49"/>
      <c r="AK8" s="3"/>
      <c r="AL8" s="50">
        <f>データ!S6</f>
        <v>7197</v>
      </c>
      <c r="AM8" s="50"/>
      <c r="AN8" s="50"/>
      <c r="AO8" s="50"/>
      <c r="AP8" s="50"/>
      <c r="AQ8" s="50"/>
      <c r="AR8" s="50"/>
      <c r="AS8" s="50"/>
      <c r="AT8" s="45">
        <f>データ!T6</f>
        <v>234.14</v>
      </c>
      <c r="AU8" s="45"/>
      <c r="AV8" s="45"/>
      <c r="AW8" s="45"/>
      <c r="AX8" s="45"/>
      <c r="AY8" s="45"/>
      <c r="AZ8" s="45"/>
      <c r="BA8" s="45"/>
      <c r="BB8" s="45">
        <f>データ!U6</f>
        <v>30.74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9.77</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695</v>
      </c>
      <c r="AM10" s="50"/>
      <c r="AN10" s="50"/>
      <c r="AO10" s="50"/>
      <c r="AP10" s="50"/>
      <c r="AQ10" s="50"/>
      <c r="AR10" s="50"/>
      <c r="AS10" s="50"/>
      <c r="AT10" s="45">
        <f>データ!W6</f>
        <v>0.32</v>
      </c>
      <c r="AU10" s="45"/>
      <c r="AV10" s="45"/>
      <c r="AW10" s="45"/>
      <c r="AX10" s="45"/>
      <c r="AY10" s="45"/>
      <c r="AZ10" s="45"/>
      <c r="BA10" s="45"/>
      <c r="BB10" s="45">
        <f>データ!X6</f>
        <v>2171.88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【973.20】</v>
      </c>
      <c r="I86" s="26" t="str">
        <f>データ!CA6</f>
        <v>【45.14】</v>
      </c>
      <c r="J86" s="26" t="str">
        <f>データ!CL6</f>
        <v>【377.19】</v>
      </c>
      <c r="K86" s="26" t="str">
        <f>データ!CW6</f>
        <v>【33.69】</v>
      </c>
      <c r="L86" s="26" t="str">
        <f>データ!DH6</f>
        <v>【80.08】</v>
      </c>
      <c r="M86" s="26" t="s">
        <v>44</v>
      </c>
      <c r="N86" s="26" t="s">
        <v>44</v>
      </c>
      <c r="O86" s="26" t="str">
        <f>データ!EO6</f>
        <v>【0.04】</v>
      </c>
    </row>
  </sheetData>
  <sheetProtection algorithmName="SHA-512" hashValue="3s3ulUYA9Hc4RJtqTMWSVX5GR2q8HHr3xISoBuNgmyjs+jdopoJ11QQlcjI/H2hDif7gxuM3Wu1U1Al/gYfXdQ==" saltValue="GVoTzjRAaNK/jUI4iGNrw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53490</v>
      </c>
      <c r="D6" s="33">
        <f t="shared" si="3"/>
        <v>47</v>
      </c>
      <c r="E6" s="33">
        <f t="shared" si="3"/>
        <v>17</v>
      </c>
      <c r="F6" s="33">
        <f t="shared" si="3"/>
        <v>6</v>
      </c>
      <c r="G6" s="33">
        <f t="shared" si="3"/>
        <v>0</v>
      </c>
      <c r="H6" s="33" t="str">
        <f t="shared" si="3"/>
        <v>秋田県　八峰町</v>
      </c>
      <c r="I6" s="33" t="str">
        <f t="shared" si="3"/>
        <v>法非適用</v>
      </c>
      <c r="J6" s="33" t="str">
        <f t="shared" si="3"/>
        <v>下水道事業</v>
      </c>
      <c r="K6" s="33" t="str">
        <f t="shared" si="3"/>
        <v>漁業集落排水</v>
      </c>
      <c r="L6" s="33" t="str">
        <f t="shared" si="3"/>
        <v>H3</v>
      </c>
      <c r="M6" s="33" t="str">
        <f t="shared" si="3"/>
        <v>非設置</v>
      </c>
      <c r="N6" s="34" t="str">
        <f t="shared" si="3"/>
        <v>-</v>
      </c>
      <c r="O6" s="34" t="str">
        <f t="shared" si="3"/>
        <v>該当数値なし</v>
      </c>
      <c r="P6" s="34">
        <f t="shared" si="3"/>
        <v>9.77</v>
      </c>
      <c r="Q6" s="34">
        <f t="shared" si="3"/>
        <v>100</v>
      </c>
      <c r="R6" s="34">
        <f t="shared" si="3"/>
        <v>3240</v>
      </c>
      <c r="S6" s="34">
        <f t="shared" si="3"/>
        <v>7197</v>
      </c>
      <c r="T6" s="34">
        <f t="shared" si="3"/>
        <v>234.14</v>
      </c>
      <c r="U6" s="34">
        <f t="shared" si="3"/>
        <v>30.74</v>
      </c>
      <c r="V6" s="34">
        <f t="shared" si="3"/>
        <v>695</v>
      </c>
      <c r="W6" s="34">
        <f t="shared" si="3"/>
        <v>0.32</v>
      </c>
      <c r="X6" s="34">
        <f t="shared" si="3"/>
        <v>2171.88</v>
      </c>
      <c r="Y6" s="35">
        <f>IF(Y7="",NA(),Y7)</f>
        <v>79.260000000000005</v>
      </c>
      <c r="Z6" s="35">
        <f t="shared" ref="Z6:AH6" si="4">IF(Z7="",NA(),Z7)</f>
        <v>80.7</v>
      </c>
      <c r="AA6" s="35">
        <f t="shared" si="4"/>
        <v>88.17</v>
      </c>
      <c r="AB6" s="35">
        <f t="shared" si="4"/>
        <v>106.23</v>
      </c>
      <c r="AC6" s="35">
        <f t="shared" si="4"/>
        <v>106.17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1601.26</v>
      </c>
      <c r="BG6" s="35">
        <f t="shared" ref="BG6:BO6" si="7">IF(BG7="",NA(),BG7)</f>
        <v>1475.13</v>
      </c>
      <c r="BH6" s="35">
        <f t="shared" si="7"/>
        <v>1312.21</v>
      </c>
      <c r="BI6" s="35">
        <f t="shared" si="7"/>
        <v>1177.04</v>
      </c>
      <c r="BJ6" s="35">
        <f t="shared" si="7"/>
        <v>1116.55</v>
      </c>
      <c r="BK6" s="35">
        <f t="shared" si="7"/>
        <v>1741.94</v>
      </c>
      <c r="BL6" s="35">
        <f t="shared" si="7"/>
        <v>1451.54</v>
      </c>
      <c r="BM6" s="35">
        <f t="shared" si="7"/>
        <v>1700.42</v>
      </c>
      <c r="BN6" s="35">
        <f t="shared" si="7"/>
        <v>1491.92</v>
      </c>
      <c r="BO6" s="35">
        <f t="shared" si="7"/>
        <v>1756.26</v>
      </c>
      <c r="BP6" s="34" t="str">
        <f>IF(BP7="","",IF(BP7="-","【-】","【"&amp;SUBSTITUTE(TEXT(BP7,"#,##0.00"),"-","△")&amp;"】"))</f>
        <v>【973.20】</v>
      </c>
      <c r="BQ6" s="35">
        <f>IF(BQ7="",NA(),BQ7)</f>
        <v>19.97</v>
      </c>
      <c r="BR6" s="35">
        <f t="shared" ref="BR6:BZ6" si="8">IF(BR7="",NA(),BR7)</f>
        <v>18.62</v>
      </c>
      <c r="BS6" s="35">
        <f t="shared" si="8"/>
        <v>32.19</v>
      </c>
      <c r="BT6" s="35">
        <f t="shared" si="8"/>
        <v>46.86</v>
      </c>
      <c r="BU6" s="35">
        <f t="shared" si="8"/>
        <v>38.68</v>
      </c>
      <c r="BV6" s="35">
        <f t="shared" si="8"/>
        <v>33.86</v>
      </c>
      <c r="BW6" s="35">
        <f t="shared" si="8"/>
        <v>33.58</v>
      </c>
      <c r="BX6" s="35">
        <f t="shared" si="8"/>
        <v>34.51</v>
      </c>
      <c r="BY6" s="35">
        <f t="shared" si="8"/>
        <v>46.77</v>
      </c>
      <c r="BZ6" s="35">
        <f t="shared" si="8"/>
        <v>45.78</v>
      </c>
      <c r="CA6" s="34" t="str">
        <f>IF(CA7="","",IF(CA7="-","【-】","【"&amp;SUBSTITUTE(TEXT(CA7,"#,##0.00"),"-","△")&amp;"】"))</f>
        <v>【45.14】</v>
      </c>
      <c r="CB6" s="35">
        <f>IF(CB7="",NA(),CB7)</f>
        <v>871.03</v>
      </c>
      <c r="CC6" s="35">
        <f t="shared" ref="CC6:CK6" si="9">IF(CC7="",NA(),CC7)</f>
        <v>936.84</v>
      </c>
      <c r="CD6" s="35">
        <f t="shared" si="9"/>
        <v>543.32000000000005</v>
      </c>
      <c r="CE6" s="35">
        <f t="shared" si="9"/>
        <v>371.66</v>
      </c>
      <c r="CF6" s="35">
        <f t="shared" si="9"/>
        <v>449.77</v>
      </c>
      <c r="CG6" s="35">
        <f t="shared" si="9"/>
        <v>510.15</v>
      </c>
      <c r="CH6" s="35">
        <f t="shared" si="9"/>
        <v>514.39</v>
      </c>
      <c r="CI6" s="35">
        <f t="shared" si="9"/>
        <v>476.11</v>
      </c>
      <c r="CJ6" s="35">
        <f t="shared" si="9"/>
        <v>348.75</v>
      </c>
      <c r="CK6" s="35">
        <f t="shared" si="9"/>
        <v>367.7</v>
      </c>
      <c r="CL6" s="34" t="str">
        <f>IF(CL7="","",IF(CL7="-","【-】","【"&amp;SUBSTITUTE(TEXT(CL7,"#,##0.00"),"-","△")&amp;"】"))</f>
        <v>【377.19】</v>
      </c>
      <c r="CM6" s="35">
        <f>IF(CM7="",NA(),CM7)</f>
        <v>17.89</v>
      </c>
      <c r="CN6" s="35">
        <f t="shared" ref="CN6:CV6" si="10">IF(CN7="",NA(),CN7)</f>
        <v>15.07</v>
      </c>
      <c r="CO6" s="35">
        <f t="shared" si="10"/>
        <v>15.44</v>
      </c>
      <c r="CP6" s="35">
        <f t="shared" si="10"/>
        <v>14.88</v>
      </c>
      <c r="CQ6" s="35">
        <f t="shared" si="10"/>
        <v>13.94</v>
      </c>
      <c r="CR6" s="35">
        <f t="shared" si="10"/>
        <v>29.86</v>
      </c>
      <c r="CS6" s="35">
        <f t="shared" si="10"/>
        <v>29.28</v>
      </c>
      <c r="CT6" s="35">
        <f t="shared" si="10"/>
        <v>29.4</v>
      </c>
      <c r="CU6" s="35">
        <f t="shared" si="10"/>
        <v>29.8</v>
      </c>
      <c r="CV6" s="35">
        <f t="shared" si="10"/>
        <v>29.43</v>
      </c>
      <c r="CW6" s="34" t="str">
        <f>IF(CW7="","",IF(CW7="-","【-】","【"&amp;SUBSTITUTE(TEXT(CW7,"#,##0.00"),"-","△")&amp;"】"))</f>
        <v>【33.69】</v>
      </c>
      <c r="CX6" s="35">
        <f>IF(CX7="",NA(),CX7)</f>
        <v>61.81</v>
      </c>
      <c r="CY6" s="35">
        <f t="shared" ref="CY6:DG6" si="11">IF(CY7="",NA(),CY7)</f>
        <v>61.01</v>
      </c>
      <c r="CZ6" s="35">
        <f t="shared" si="11"/>
        <v>64.03</v>
      </c>
      <c r="DA6" s="35">
        <f t="shared" si="11"/>
        <v>65.459999999999994</v>
      </c>
      <c r="DB6" s="35">
        <f t="shared" si="11"/>
        <v>67.05</v>
      </c>
      <c r="DC6" s="35">
        <f t="shared" si="11"/>
        <v>65.95</v>
      </c>
      <c r="DD6" s="35">
        <f t="shared" si="11"/>
        <v>66.819999999999993</v>
      </c>
      <c r="DE6" s="35">
        <f t="shared" si="11"/>
        <v>63.77</v>
      </c>
      <c r="DF6" s="35">
        <f t="shared" si="11"/>
        <v>66.95</v>
      </c>
      <c r="DG6" s="35">
        <f t="shared" si="11"/>
        <v>66.33</v>
      </c>
      <c r="DH6" s="34" t="str">
        <f>IF(DH7="","",IF(DH7="-","【-】","【"&amp;SUBSTITUTE(TEXT(DH7,"#,##0.00"),"-","△")&amp;"】"))</f>
        <v>【80.08】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0.31</v>
      </c>
      <c r="EK6" s="35">
        <f t="shared" si="14"/>
        <v>0.1</v>
      </c>
      <c r="EL6" s="34">
        <f t="shared" si="14"/>
        <v>0</v>
      </c>
      <c r="EM6" s="34">
        <f t="shared" si="14"/>
        <v>0</v>
      </c>
      <c r="EN6" s="35">
        <f t="shared" si="14"/>
        <v>0.26</v>
      </c>
      <c r="EO6" s="34" t="str">
        <f>IF(EO7="","",IF(EO7="-","【-】","【"&amp;SUBSTITUTE(TEXT(EO7,"#,##0.00"),"-","△")&amp;"】"))</f>
        <v>【0.04】</v>
      </c>
    </row>
    <row r="7" spans="1:145" s="36" customFormat="1" x14ac:dyDescent="0.15">
      <c r="A7" s="28"/>
      <c r="B7" s="37">
        <v>2018</v>
      </c>
      <c r="C7" s="37">
        <v>53490</v>
      </c>
      <c r="D7" s="37">
        <v>47</v>
      </c>
      <c r="E7" s="37">
        <v>17</v>
      </c>
      <c r="F7" s="37">
        <v>6</v>
      </c>
      <c r="G7" s="37">
        <v>0</v>
      </c>
      <c r="H7" s="37" t="s">
        <v>97</v>
      </c>
      <c r="I7" s="37" t="s">
        <v>98</v>
      </c>
      <c r="J7" s="37" t="s">
        <v>99</v>
      </c>
      <c r="K7" s="37" t="s">
        <v>100</v>
      </c>
      <c r="L7" s="37" t="s">
        <v>101</v>
      </c>
      <c r="M7" s="37" t="s">
        <v>102</v>
      </c>
      <c r="N7" s="38" t="s">
        <v>103</v>
      </c>
      <c r="O7" s="38" t="s">
        <v>104</v>
      </c>
      <c r="P7" s="38">
        <v>9.77</v>
      </c>
      <c r="Q7" s="38">
        <v>100</v>
      </c>
      <c r="R7" s="38">
        <v>3240</v>
      </c>
      <c r="S7" s="38">
        <v>7197</v>
      </c>
      <c r="T7" s="38">
        <v>234.14</v>
      </c>
      <c r="U7" s="38">
        <v>30.74</v>
      </c>
      <c r="V7" s="38">
        <v>695</v>
      </c>
      <c r="W7" s="38">
        <v>0.32</v>
      </c>
      <c r="X7" s="38">
        <v>2171.88</v>
      </c>
      <c r="Y7" s="38">
        <v>79.260000000000005</v>
      </c>
      <c r="Z7" s="38">
        <v>80.7</v>
      </c>
      <c r="AA7" s="38">
        <v>88.17</v>
      </c>
      <c r="AB7" s="38">
        <v>106.23</v>
      </c>
      <c r="AC7" s="38">
        <v>106.17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1601.26</v>
      </c>
      <c r="BG7" s="38">
        <v>1475.13</v>
      </c>
      <c r="BH7" s="38">
        <v>1312.21</v>
      </c>
      <c r="BI7" s="38">
        <v>1177.04</v>
      </c>
      <c r="BJ7" s="38">
        <v>1116.55</v>
      </c>
      <c r="BK7" s="38">
        <v>1741.94</v>
      </c>
      <c r="BL7" s="38">
        <v>1451.54</v>
      </c>
      <c r="BM7" s="38">
        <v>1700.42</v>
      </c>
      <c r="BN7" s="38">
        <v>1491.92</v>
      </c>
      <c r="BO7" s="38">
        <v>1756.26</v>
      </c>
      <c r="BP7" s="38">
        <v>973.2</v>
      </c>
      <c r="BQ7" s="38">
        <v>19.97</v>
      </c>
      <c r="BR7" s="38">
        <v>18.62</v>
      </c>
      <c r="BS7" s="38">
        <v>32.19</v>
      </c>
      <c r="BT7" s="38">
        <v>46.86</v>
      </c>
      <c r="BU7" s="38">
        <v>38.68</v>
      </c>
      <c r="BV7" s="38">
        <v>33.86</v>
      </c>
      <c r="BW7" s="38">
        <v>33.58</v>
      </c>
      <c r="BX7" s="38">
        <v>34.51</v>
      </c>
      <c r="BY7" s="38">
        <v>46.77</v>
      </c>
      <c r="BZ7" s="38">
        <v>45.78</v>
      </c>
      <c r="CA7" s="38">
        <v>45.14</v>
      </c>
      <c r="CB7" s="38">
        <v>871.03</v>
      </c>
      <c r="CC7" s="38">
        <v>936.84</v>
      </c>
      <c r="CD7" s="38">
        <v>543.32000000000005</v>
      </c>
      <c r="CE7" s="38">
        <v>371.66</v>
      </c>
      <c r="CF7" s="38">
        <v>449.77</v>
      </c>
      <c r="CG7" s="38">
        <v>510.15</v>
      </c>
      <c r="CH7" s="38">
        <v>514.39</v>
      </c>
      <c r="CI7" s="38">
        <v>476.11</v>
      </c>
      <c r="CJ7" s="38">
        <v>348.75</v>
      </c>
      <c r="CK7" s="38">
        <v>367.7</v>
      </c>
      <c r="CL7" s="38">
        <v>377.19</v>
      </c>
      <c r="CM7" s="38">
        <v>17.89</v>
      </c>
      <c r="CN7" s="38">
        <v>15.07</v>
      </c>
      <c r="CO7" s="38">
        <v>15.44</v>
      </c>
      <c r="CP7" s="38">
        <v>14.88</v>
      </c>
      <c r="CQ7" s="38">
        <v>13.94</v>
      </c>
      <c r="CR7" s="38">
        <v>29.86</v>
      </c>
      <c r="CS7" s="38">
        <v>29.28</v>
      </c>
      <c r="CT7" s="38">
        <v>29.4</v>
      </c>
      <c r="CU7" s="38">
        <v>29.8</v>
      </c>
      <c r="CV7" s="38">
        <v>29.43</v>
      </c>
      <c r="CW7" s="38">
        <v>33.69</v>
      </c>
      <c r="CX7" s="38">
        <v>61.81</v>
      </c>
      <c r="CY7" s="38">
        <v>61.01</v>
      </c>
      <c r="CZ7" s="38">
        <v>64.03</v>
      </c>
      <c r="DA7" s="38">
        <v>65.459999999999994</v>
      </c>
      <c r="DB7" s="38">
        <v>67.05</v>
      </c>
      <c r="DC7" s="38">
        <v>65.95</v>
      </c>
      <c r="DD7" s="38">
        <v>66.819999999999993</v>
      </c>
      <c r="DE7" s="38">
        <v>63.77</v>
      </c>
      <c r="DF7" s="38">
        <v>66.95</v>
      </c>
      <c r="DG7" s="38">
        <v>66.33</v>
      </c>
      <c r="DH7" s="38">
        <v>80.08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0.31</v>
      </c>
      <c r="EK7" s="38">
        <v>0.1</v>
      </c>
      <c r="EL7" s="38">
        <v>0</v>
      </c>
      <c r="EM7" s="38">
        <v>0</v>
      </c>
      <c r="EN7" s="38">
        <v>0.26</v>
      </c>
      <c r="EO7" s="38">
        <v>0.04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2019-12-05T05:24:54Z</dcterms:created>
  <dcterms:modified xsi:type="dcterms:W3CDTF">2020-02-06T00:22:04Z</dcterms:modified>
  <cp:category/>
</cp:coreProperties>
</file>