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4ONM0pkTvNMh5EBqaY9V1j6XCZL7dAEGBiiU84wQuMZOmDcTD32QA7xn/253wHtbHa1cptqihVmO33FgYDkTQ==" workbookSaltValue="91UmmvvIPuoDQ6dYSaL2+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<sst xmlns="http://schemas.openxmlformats.org/spreadsheetml/2006/main" count="239" uniqueCount="113">
  <si>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</si>
  <si>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</si>
  <si>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</si>
  <si>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</si>
  <si>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</si>
  <si>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</si>
  <si>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</si>
  <si>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</si>
  <si>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</si>
  <si>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</si>
  <si>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</si>
  <si>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</si>
  <si>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</si>
  <si>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</si>
  <si>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</si>
  <si>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</si>
  <si>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</si>
  <si>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</si>
  <si>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</si>
  <si>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</si>
  <si>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</si>
  <si>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</si>
  <si>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</si>
  <si>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</si>
  <si>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</si>
  <si>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</si>
  <si>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</si>
  <si>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</si>
  <si>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</si>
  <si>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</si>
  <si>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</si>
  <si>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</si>
  <si>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</si>
  <si>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</si>
  <si>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</si>
  <si>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</si>
  <si>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</si>
  <si>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</si>
  <si>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</si>
  <si>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</si>
  <si>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</si>
  <si>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</si>
  <si>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</si>
  <si>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</si>
  <si>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</si>
  <si>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</si>
  <si>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</si>
  <si>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</si>
  <si>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</si>
  <si>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</si>
  <si>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</si>
  <si>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</si>
  <si>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</si>
  <si>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</si>
  <si>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</si>
  <si>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</si>
  <si>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</si>
  <si>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</si>
  <si>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</si>
  <si>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</si>
  <si>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</si>
  <si>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</si>
  <si>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</si>
  <si>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</si>
  <si>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</si>
  <si>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</si>
  <si>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</si>
  <si>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</si>
  <si>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</si>
  <si>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</si>
  <si>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</si>
  <si>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</si>
  <si>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</si>
  <si>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</si>
  <si>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</si>
  <si>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</si>
  <si>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</si>
  <si>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</si>
  <si>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</si>
  <si>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</si>
  <si>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</si>
  <si>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</si>
  <si>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</si>
  <si>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</si>
  <si>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</si>
  <si>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</si>
  <si>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</si>
  <si>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</si>
  <si>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</si>
  <si>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</si>
  <si>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</si>
  <si>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</si>
  <si>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</si>
  <si>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</si>
  <si>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</si>
  <si>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</si>
  <si>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</si>
  <si>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</si>
  <si>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</si>
  <si>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</si>
  <si>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</si>
  <si>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</si>
  <si>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</si>
  <si>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</si>
  <si>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</si>
  <si>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</si>
  <si>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</si>
  <si>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</si>
  <si>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</si>
  <si>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</si>
  <si>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１．収益的収支比率は、平成24年度までは100％を超えていたが平成25年度以降約80％を下回っていた。平成28年度からは収支比率が再び改善している。企業債の元利償還のピークを過ぎたことによるが、今後も適正な使用料を設定することにより収入を確保し、一層の数値の改善を図ることが必要である。
２．企業債残高対事業規模比率は、平成23年度の事業終了以後、毎年改善している。今後も、適正な使用料を設定することにより収入の確保に努める必要がある。
３．経費回収率は、平成27年度から4年連続で回収率が上がる結果となった。今後、企業債元利償還金は減少する見込みである一方で設置から7年以上経過し、設備の修繕等も発生してきていることから、今後も、適正な使用料を設定することにより収入を確保し、一層の数値の改善を図ることが必要である。
４．汚水処理原価は、平成30年度において類似団体平均と比較して、低い結果となっている。今後も、維持管理費の節減を行い、原価上昇の抑制に努めていく。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4" eb="46">
      <t>シタマワ</t>
    </rPh>
    <rPh sb="51" eb="53">
      <t>ヘイセイ</t>
    </rPh>
    <rPh sb="55" eb="57">
      <t>ネンド</t>
    </rPh>
    <rPh sb="60" eb="62">
      <t>シュウシ</t>
    </rPh>
    <rPh sb="62" eb="64">
      <t>ヒリツ</t>
    </rPh>
    <rPh sb="65" eb="66">
      <t>フタタ</t>
    </rPh>
    <rPh sb="67" eb="69">
      <t>カイゼン</t>
    </rPh>
    <rPh sb="74" eb="77">
      <t>キギョウサイ</t>
    </rPh>
    <rPh sb="79" eb="80">
      <t>リ</t>
    </rPh>
    <rPh sb="87" eb="88">
      <t>ス</t>
    </rPh>
    <rPh sb="97" eb="99">
      <t>コンゴ</t>
    </rPh>
    <rPh sb="174" eb="176">
      <t>マイネン</t>
    </rPh>
    <rPh sb="228" eb="230">
      <t>ヘイセイ</t>
    </rPh>
    <rPh sb="232" eb="234">
      <t>ネンド</t>
    </rPh>
    <rPh sb="237" eb="238">
      <t>ネン</t>
    </rPh>
    <rPh sb="238" eb="240">
      <t>レンゾク</t>
    </rPh>
    <rPh sb="241" eb="243">
      <t>カイシュウ</t>
    </rPh>
    <rPh sb="243" eb="244">
      <t>リツ</t>
    </rPh>
    <rPh sb="245" eb="246">
      <t>ア</t>
    </rPh>
    <rPh sb="248" eb="250">
      <t>ケッカ</t>
    </rPh>
    <rPh sb="277" eb="279">
      <t>イッポウ</t>
    </rPh>
    <rPh sb="280" eb="282">
      <t>セッチ</t>
    </rPh>
    <rPh sb="285" eb="288">
      <t>ネンイジョウ</t>
    </rPh>
    <rPh sb="288" eb="290">
      <t>ケイカ</t>
    </rPh>
    <rPh sb="292" eb="294">
      <t>セツビ</t>
    </rPh>
    <rPh sb="295" eb="297">
      <t>シュウゼン</t>
    </rPh>
    <rPh sb="297" eb="298">
      <t>トウ</t>
    </rPh>
    <rPh sb="299" eb="301">
      <t>ハッセイ</t>
    </rPh>
    <rPh sb="370" eb="372">
      <t>ヘイセイ</t>
    </rPh>
    <rPh sb="374" eb="376">
      <t>ネンド</t>
    </rPh>
    <rPh sb="380" eb="386">
      <t>ルイジダンタイヘイキン</t>
    </rPh>
    <rPh sb="387" eb="389">
      <t>ヒカク</t>
    </rPh>
    <rPh sb="392" eb="393">
      <t>ヒク</t>
    </rPh>
    <rPh sb="394" eb="396">
      <t>ケッカ</t>
    </rPh>
    <rPh sb="403" eb="405">
      <t>コンゴ</t>
    </rPh>
    <rPh sb="407" eb="409">
      <t>イジ</t>
    </rPh>
    <rPh sb="409" eb="412">
      <t>カンリヒ</t>
    </rPh>
    <rPh sb="413" eb="415">
      <t>セツゲン</t>
    </rPh>
    <rPh sb="416" eb="417">
      <t>オコナ</t>
    </rPh>
    <rPh sb="419" eb="421">
      <t>ゲンカ</t>
    </rPh>
    <rPh sb="421" eb="423">
      <t>ジョウショウ</t>
    </rPh>
    <rPh sb="424" eb="426">
      <t>ヨクセイ</t>
    </rPh>
    <rPh sb="427" eb="428">
      <t>ツト</t>
    </rPh>
    <phoneticPr fontId="4"/>
  </si>
  <si>
    <t>事業規模は非常に小さいが、概ね安定的な経営を行っている。今後も、使用料の見直しにより収入を確保し、持続可能な事業経営を目指していく。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4"/>
  </si>
  <si>
    <t>浄化槽の設置件数は24基である。事業着手は平成22年度であり、経過年数は9年で一般的な浄化槽本体の耐用年数が30年であることから、浄化槽本体の老朽化対策は現在不要であるが、ブロワー等機械設備の修繕は必要になってきているものもあるため、計画的な更新修繕を図り費用の平準化に取り組むが、財源の確保が課題とな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7" eb="38">
      <t>ネン</t>
    </rPh>
    <rPh sb="39" eb="42">
      <t>イッパンテキ</t>
    </rPh>
    <rPh sb="43" eb="46">
      <t>ジョウカソウ</t>
    </rPh>
    <rPh sb="46" eb="48">
      <t>ホンタイ</t>
    </rPh>
    <rPh sb="49" eb="51">
      <t>タイヨウ</t>
    </rPh>
    <rPh sb="51" eb="53">
      <t>ネンスウ</t>
    </rPh>
    <rPh sb="56" eb="57">
      <t>ネン</t>
    </rPh>
    <rPh sb="65" eb="68">
      <t>ジョウカソウ</t>
    </rPh>
    <rPh sb="68" eb="70">
      <t>ホンタイ</t>
    </rPh>
    <rPh sb="71" eb="74">
      <t>ロウキュウカ</t>
    </rPh>
    <rPh sb="74" eb="76">
      <t>タイサク</t>
    </rPh>
    <rPh sb="77" eb="79">
      <t>ゲンザイ</t>
    </rPh>
    <rPh sb="79" eb="81">
      <t>フヨウ</t>
    </rPh>
    <rPh sb="90" eb="91">
      <t>トウ</t>
    </rPh>
    <rPh sb="91" eb="93">
      <t>キカイ</t>
    </rPh>
    <rPh sb="93" eb="95">
      <t>セツビ</t>
    </rPh>
    <rPh sb="96" eb="98">
      <t>シュウゼン</t>
    </rPh>
    <rPh sb="99" eb="101">
      <t>ヒツヨウ</t>
    </rPh>
    <rPh sb="117" eb="120">
      <t>ケイカクテキ</t>
    </rPh>
    <rPh sb="121" eb="123">
      <t>コウシン</t>
    </rPh>
    <rPh sb="123" eb="125">
      <t>シュウゼン</t>
    </rPh>
    <rPh sb="126" eb="127">
      <t>ハカ</t>
    </rPh>
    <rPh sb="128" eb="130">
      <t>ヒヨウ</t>
    </rPh>
    <rPh sb="131" eb="134">
      <t>ヘイジュンカ</t>
    </rPh>
    <rPh sb="135" eb="136">
      <t>ト</t>
    </rPh>
    <rPh sb="137" eb="138">
      <t>ク</t>
    </rPh>
    <rPh sb="141" eb="143">
      <t>ザイゲン</t>
    </rPh>
    <rPh sb="144" eb="146">
      <t>カクホ</t>
    </rPh>
    <rPh sb="147" eb="149">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</si>
</sst>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2EE-4673-A169-940F0B6B2589}"/>
            </c:ext>
          </c:extLst>
        </c:ser>
        <c:dLbls>
          <c:showLegendKey val="0"/>
          <c:showVal val="0"/>
          <c:showCatName val="0"/>
          <c:showSerName val="0"/>
          <c:showPercent val="0"/>
          <c:showBubbleSize val="0"/>
        </c:dLbls>
        <c:gapWidth val="150"/>
        <c:axId val="31565696"/>
        <c:axId val="3186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2EE-4673-A169-940F0B6B2589}"/>
            </c:ext>
          </c:extLst>
        </c:ser>
        <c:dLbls>
          <c:showLegendKey val="0"/>
          <c:showVal val="0"/>
          <c:showCatName val="0"/>
          <c:showSerName val="0"/>
          <c:showPercent val="0"/>
          <c:showBubbleSize val="0"/>
        </c:dLbls>
        <c:marker val="1"/>
        <c:smooth val="0"/>
        <c:axId val="31565696"/>
        <c:axId val="31863552"/>
      </c:lineChart>
      <c:dateAx>
        <c:axId val="31565696"/>
        <c:scaling>
          <c:orientation val="minMax"/>
        </c:scaling>
        <c:delete val="1"/>
        <c:axPos val="b"/>
        <c:numFmt formatCode="ge" sourceLinked="1"/>
        <c:majorTickMark val="none"/>
        <c:minorTickMark val="none"/>
        <c:tickLblPos val="none"/>
        <c:crossAx val="31863552"/>
        <c:crosses val="autoZero"/>
        <c:auto val="1"/>
        <c:lblOffset val="100"/>
        <c:baseTimeUnit val="years"/>
      </c:dateAx>
      <c:valAx>
        <c:axId val="3186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6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46.67</c:v>
                </c:pt>
                <c:pt idx="1">
                  <c:v>46.67</c:v>
                </c:pt>
                <c:pt idx="2">
                  <c:v>43.33</c:v>
                </c:pt>
                <c:pt idx="3">
                  <c:v>40</c:v>
                </c:pt>
                <c:pt idx="4">
                  <c:v>40</c:v>
                </c:pt>
              </c:numCache>
            </c:numRef>
          </c:val>
          <c:extLst xmlns:c16r2="http://schemas.microsoft.com/office/drawing/2015/06/chart">
            <c:ext xmlns:c16="http://schemas.microsoft.com/office/drawing/2014/chart" uri="{C3380CC4-5D6E-409C-BE32-E72D297353CC}">
              <c16:uniqueId val="{00000000-D609-425B-A391-8B814AD4D18A}"/>
            </c:ext>
          </c:extLst>
        </c:ser>
        <c:dLbls>
          <c:showLegendKey val="0"/>
          <c:showVal val="0"/>
          <c:showCatName val="0"/>
          <c:showSerName val="0"/>
          <c:showPercent val="0"/>
          <c:showBubbleSize val="0"/>
        </c:dLbls>
        <c:gapWidth val="150"/>
        <c:axId val="29308800"/>
        <c:axId val="2931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D609-425B-A391-8B814AD4D18A}"/>
            </c:ext>
          </c:extLst>
        </c:ser>
        <c:dLbls>
          <c:showLegendKey val="0"/>
          <c:showVal val="0"/>
          <c:showCatName val="0"/>
          <c:showSerName val="0"/>
          <c:showPercent val="0"/>
          <c:showBubbleSize val="0"/>
        </c:dLbls>
        <c:marker val="1"/>
        <c:smooth val="0"/>
        <c:axId val="29308800"/>
        <c:axId val="29315072"/>
      </c:lineChart>
      <c:dateAx>
        <c:axId val="29308800"/>
        <c:scaling>
          <c:orientation val="minMax"/>
        </c:scaling>
        <c:delete val="1"/>
        <c:axPos val="b"/>
        <c:numFmt formatCode="ge" sourceLinked="1"/>
        <c:majorTickMark val="none"/>
        <c:minorTickMark val="none"/>
        <c:tickLblPos val="none"/>
        <c:crossAx val="29315072"/>
        <c:crosses val="autoZero"/>
        <c:auto val="1"/>
        <c:lblOffset val="100"/>
        <c:baseTimeUnit val="years"/>
      </c:dateAx>
      <c:valAx>
        <c:axId val="2931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0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4CBC-4398-B070-4029EDB4B8E2}"/>
            </c:ext>
          </c:extLst>
        </c:ser>
        <c:dLbls>
          <c:showLegendKey val="0"/>
          <c:showVal val="0"/>
          <c:showCatName val="0"/>
          <c:showSerName val="0"/>
          <c:showPercent val="0"/>
          <c:showBubbleSize val="0"/>
        </c:dLbls>
        <c:gapWidth val="150"/>
        <c:axId val="29337856"/>
        <c:axId val="29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4CBC-4398-B070-4029EDB4B8E2}"/>
            </c:ext>
          </c:extLst>
        </c:ser>
        <c:dLbls>
          <c:showLegendKey val="0"/>
          <c:showVal val="0"/>
          <c:showCatName val="0"/>
          <c:showSerName val="0"/>
          <c:showPercent val="0"/>
          <c:showBubbleSize val="0"/>
        </c:dLbls>
        <c:marker val="1"/>
        <c:smooth val="0"/>
        <c:axId val="29337856"/>
        <c:axId val="29340032"/>
      </c:lineChart>
      <c:dateAx>
        <c:axId val="29337856"/>
        <c:scaling>
          <c:orientation val="minMax"/>
        </c:scaling>
        <c:delete val="1"/>
        <c:axPos val="b"/>
        <c:numFmt formatCode="ge" sourceLinked="1"/>
        <c:majorTickMark val="none"/>
        <c:minorTickMark val="none"/>
        <c:tickLblPos val="none"/>
        <c:crossAx val="29340032"/>
        <c:crosses val="autoZero"/>
        <c:auto val="1"/>
        <c:lblOffset val="100"/>
        <c:baseTimeUnit val="years"/>
      </c:dateAx>
      <c:valAx>
        <c:axId val="29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77.69</c:v>
                </c:pt>
                <c:pt idx="1">
                  <c:v>69.7</c:v>
                </c:pt>
                <c:pt idx="2">
                  <c:v>71.64</c:v>
                </c:pt>
                <c:pt idx="3">
                  <c:v>105.25</c:v>
                </c:pt>
                <c:pt idx="4">
                  <c:v>136.63999999999999</c:v>
                </c:pt>
              </c:numCache>
            </c:numRef>
          </c:val>
          <c:extLst xmlns:c16r2="http://schemas.microsoft.com/office/drawing/2015/06/chart">
            <c:ext xmlns:c16="http://schemas.microsoft.com/office/drawing/2014/chart" uri="{C3380CC4-5D6E-409C-BE32-E72D297353CC}">
              <c16:uniqueId val="{00000000-4B3F-4D4D-A84E-F68634D14076}"/>
            </c:ext>
          </c:extLst>
        </c:ser>
        <c:dLbls>
          <c:showLegendKey val="0"/>
          <c:showVal val="0"/>
          <c:showCatName val="0"/>
          <c:showSerName val="0"/>
          <c:showPercent val="0"/>
          <c:showBubbleSize val="0"/>
        </c:dLbls>
        <c:gapWidth val="150"/>
        <c:axId val="42991616"/>
        <c:axId val="4299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3F-4D4D-A84E-F68634D14076}"/>
            </c:ext>
          </c:extLst>
        </c:ser>
        <c:dLbls>
          <c:showLegendKey val="0"/>
          <c:showVal val="0"/>
          <c:showCatName val="0"/>
          <c:showSerName val="0"/>
          <c:showPercent val="0"/>
          <c:showBubbleSize val="0"/>
        </c:dLbls>
        <c:marker val="1"/>
        <c:smooth val="0"/>
        <c:axId val="42991616"/>
        <c:axId val="42993920"/>
      </c:lineChart>
      <c:dateAx>
        <c:axId val="42991616"/>
        <c:scaling>
          <c:orientation val="minMax"/>
        </c:scaling>
        <c:delete val="1"/>
        <c:axPos val="b"/>
        <c:numFmt formatCode="ge" sourceLinked="1"/>
        <c:majorTickMark val="none"/>
        <c:minorTickMark val="none"/>
        <c:tickLblPos val="none"/>
        <c:crossAx val="42993920"/>
        <c:crosses val="autoZero"/>
        <c:auto val="1"/>
        <c:lblOffset val="100"/>
        <c:baseTimeUnit val="years"/>
      </c:dateAx>
      <c:valAx>
        <c:axId val="4299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99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FC-41A0-9C6C-1E68F22E9451}"/>
            </c:ext>
          </c:extLst>
        </c:ser>
        <c:dLbls>
          <c:showLegendKey val="0"/>
          <c:showVal val="0"/>
          <c:showCatName val="0"/>
          <c:showSerName val="0"/>
          <c:showPercent val="0"/>
          <c:showBubbleSize val="0"/>
        </c:dLbls>
        <c:gapWidth val="150"/>
        <c:axId val="43312640"/>
        <c:axId val="4732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FC-41A0-9C6C-1E68F22E9451}"/>
            </c:ext>
          </c:extLst>
        </c:ser>
        <c:dLbls>
          <c:showLegendKey val="0"/>
          <c:showVal val="0"/>
          <c:showCatName val="0"/>
          <c:showSerName val="0"/>
          <c:showPercent val="0"/>
          <c:showBubbleSize val="0"/>
        </c:dLbls>
        <c:marker val="1"/>
        <c:smooth val="0"/>
        <c:axId val="43312640"/>
        <c:axId val="47322624"/>
      </c:lineChart>
      <c:dateAx>
        <c:axId val="43312640"/>
        <c:scaling>
          <c:orientation val="minMax"/>
        </c:scaling>
        <c:delete val="1"/>
        <c:axPos val="b"/>
        <c:numFmt formatCode="ge" sourceLinked="1"/>
        <c:majorTickMark val="none"/>
        <c:minorTickMark val="none"/>
        <c:tickLblPos val="none"/>
        <c:crossAx val="47322624"/>
        <c:crosses val="autoZero"/>
        <c:auto val="1"/>
        <c:lblOffset val="100"/>
        <c:baseTimeUnit val="years"/>
      </c:dateAx>
      <c:valAx>
        <c:axId val="4732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80-468E-A7FF-623C0D9BEB1B}"/>
            </c:ext>
          </c:extLst>
        </c:ser>
        <c:dLbls>
          <c:showLegendKey val="0"/>
          <c:showVal val="0"/>
          <c:showCatName val="0"/>
          <c:showSerName val="0"/>
          <c:showPercent val="0"/>
          <c:showBubbleSize val="0"/>
        </c:dLbls>
        <c:gapWidth val="150"/>
        <c:axId val="103672832"/>
        <c:axId val="10591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80-468E-A7FF-623C0D9BEB1B}"/>
            </c:ext>
          </c:extLst>
        </c:ser>
        <c:dLbls>
          <c:showLegendKey val="0"/>
          <c:showVal val="0"/>
          <c:showCatName val="0"/>
          <c:showSerName val="0"/>
          <c:showPercent val="0"/>
          <c:showBubbleSize val="0"/>
        </c:dLbls>
        <c:marker val="1"/>
        <c:smooth val="0"/>
        <c:axId val="103672832"/>
        <c:axId val="105919616"/>
      </c:lineChart>
      <c:dateAx>
        <c:axId val="103672832"/>
        <c:scaling>
          <c:orientation val="minMax"/>
        </c:scaling>
        <c:delete val="1"/>
        <c:axPos val="b"/>
        <c:numFmt formatCode="ge" sourceLinked="1"/>
        <c:majorTickMark val="none"/>
        <c:minorTickMark val="none"/>
        <c:tickLblPos val="none"/>
        <c:crossAx val="105919616"/>
        <c:crosses val="autoZero"/>
        <c:auto val="1"/>
        <c:lblOffset val="100"/>
        <c:baseTimeUnit val="years"/>
      </c:dateAx>
      <c:valAx>
        <c:axId val="10591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7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DF-4A1B-8C8F-F157CC4C61A3}"/>
            </c:ext>
          </c:extLst>
        </c:ser>
        <c:dLbls>
          <c:showLegendKey val="0"/>
          <c:showVal val="0"/>
          <c:showCatName val="0"/>
          <c:showSerName val="0"/>
          <c:showPercent val="0"/>
          <c:showBubbleSize val="0"/>
        </c:dLbls>
        <c:gapWidth val="150"/>
        <c:axId val="114837760"/>
        <c:axId val="11486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DF-4A1B-8C8F-F157CC4C61A3}"/>
            </c:ext>
          </c:extLst>
        </c:ser>
        <c:dLbls>
          <c:showLegendKey val="0"/>
          <c:showVal val="0"/>
          <c:showCatName val="0"/>
          <c:showSerName val="0"/>
          <c:showPercent val="0"/>
          <c:showBubbleSize val="0"/>
        </c:dLbls>
        <c:marker val="1"/>
        <c:smooth val="0"/>
        <c:axId val="114837760"/>
        <c:axId val="114864512"/>
      </c:lineChart>
      <c:dateAx>
        <c:axId val="114837760"/>
        <c:scaling>
          <c:orientation val="minMax"/>
        </c:scaling>
        <c:delete val="1"/>
        <c:axPos val="b"/>
        <c:numFmt formatCode="ge" sourceLinked="1"/>
        <c:majorTickMark val="none"/>
        <c:minorTickMark val="none"/>
        <c:tickLblPos val="none"/>
        <c:crossAx val="114864512"/>
        <c:crosses val="autoZero"/>
        <c:auto val="1"/>
        <c:lblOffset val="100"/>
        <c:baseTimeUnit val="years"/>
      </c:dateAx>
      <c:valAx>
        <c:axId val="11486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E78-465F-B440-C25908243BA4}"/>
            </c:ext>
          </c:extLst>
        </c:ser>
        <c:dLbls>
          <c:showLegendKey val="0"/>
          <c:showVal val="0"/>
          <c:showCatName val="0"/>
          <c:showSerName val="0"/>
          <c:showPercent val="0"/>
          <c:showBubbleSize val="0"/>
        </c:dLbls>
        <c:gapWidth val="150"/>
        <c:axId val="115046272"/>
        <c:axId val="11512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78-465F-B440-C25908243BA4}"/>
            </c:ext>
          </c:extLst>
        </c:ser>
        <c:dLbls>
          <c:showLegendKey val="0"/>
          <c:showVal val="0"/>
          <c:showCatName val="0"/>
          <c:showSerName val="0"/>
          <c:showPercent val="0"/>
          <c:showBubbleSize val="0"/>
        </c:dLbls>
        <c:marker val="1"/>
        <c:smooth val="0"/>
        <c:axId val="115046272"/>
        <c:axId val="115120000"/>
      </c:lineChart>
      <c:dateAx>
        <c:axId val="115046272"/>
        <c:scaling>
          <c:orientation val="minMax"/>
        </c:scaling>
        <c:delete val="1"/>
        <c:axPos val="b"/>
        <c:numFmt formatCode="ge" sourceLinked="1"/>
        <c:majorTickMark val="none"/>
        <c:minorTickMark val="none"/>
        <c:tickLblPos val="none"/>
        <c:crossAx val="115120000"/>
        <c:crosses val="autoZero"/>
        <c:auto val="1"/>
        <c:lblOffset val="100"/>
        <c:baseTimeUnit val="years"/>
      </c:dateAx>
      <c:valAx>
        <c:axId val="1151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453.84</c:v>
                </c:pt>
                <c:pt idx="1">
                  <c:v>410.43</c:v>
                </c:pt>
                <c:pt idx="2">
                  <c:v>365.56</c:v>
                </c:pt>
                <c:pt idx="3">
                  <c:v>309.27999999999997</c:v>
                </c:pt>
                <c:pt idx="4">
                  <c:v>246.29</c:v>
                </c:pt>
              </c:numCache>
            </c:numRef>
          </c:val>
          <c:extLst xmlns:c16r2="http://schemas.microsoft.com/office/drawing/2015/06/chart">
            <c:ext xmlns:c16="http://schemas.microsoft.com/office/drawing/2014/chart" uri="{C3380CC4-5D6E-409C-BE32-E72D297353CC}">
              <c16:uniqueId val="{00000000-8E92-4B39-A2D3-38392A6C54C7}"/>
            </c:ext>
          </c:extLst>
        </c:ser>
        <c:dLbls>
          <c:showLegendKey val="0"/>
          <c:showVal val="0"/>
          <c:showCatName val="0"/>
          <c:showSerName val="0"/>
          <c:showPercent val="0"/>
          <c:showBubbleSize val="0"/>
        </c:dLbls>
        <c:gapWidth val="150"/>
        <c:axId val="119644544"/>
        <c:axId val="119764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8E92-4B39-A2D3-38392A6C54C7}"/>
            </c:ext>
          </c:extLst>
        </c:ser>
        <c:dLbls>
          <c:showLegendKey val="0"/>
          <c:showVal val="0"/>
          <c:showCatName val="0"/>
          <c:showSerName val="0"/>
          <c:showPercent val="0"/>
          <c:showBubbleSize val="0"/>
        </c:dLbls>
        <c:marker val="1"/>
        <c:smooth val="0"/>
        <c:axId val="119644544"/>
        <c:axId val="119764096"/>
      </c:lineChart>
      <c:dateAx>
        <c:axId val="119644544"/>
        <c:scaling>
          <c:orientation val="minMax"/>
        </c:scaling>
        <c:delete val="1"/>
        <c:axPos val="b"/>
        <c:numFmt formatCode="ge" sourceLinked="1"/>
        <c:majorTickMark val="none"/>
        <c:minorTickMark val="none"/>
        <c:tickLblPos val="none"/>
        <c:crossAx val="119764096"/>
        <c:crosses val="autoZero"/>
        <c:auto val="1"/>
        <c:lblOffset val="100"/>
        <c:baseTimeUnit val="years"/>
      </c:dateAx>
      <c:valAx>
        <c:axId val="11976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4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69.39</c:v>
                </c:pt>
                <c:pt idx="1">
                  <c:v>53.86</c:v>
                </c:pt>
                <c:pt idx="2">
                  <c:v>55.72</c:v>
                </c:pt>
                <c:pt idx="3">
                  <c:v>74.959999999999994</c:v>
                </c:pt>
                <c:pt idx="4">
                  <c:v>80.64</c:v>
                </c:pt>
              </c:numCache>
            </c:numRef>
          </c:val>
          <c:extLst xmlns:c16r2="http://schemas.microsoft.com/office/drawing/2015/06/chart">
            <c:ext xmlns:c16="http://schemas.microsoft.com/office/drawing/2014/chart" uri="{C3380CC4-5D6E-409C-BE32-E72D297353CC}">
              <c16:uniqueId val="{00000000-0B12-4ACD-A87E-4C8403EFEA78}"/>
            </c:ext>
          </c:extLst>
        </c:ser>
        <c:dLbls>
          <c:showLegendKey val="0"/>
          <c:showVal val="0"/>
          <c:showCatName val="0"/>
          <c:showSerName val="0"/>
          <c:showPercent val="0"/>
          <c:showBubbleSize val="0"/>
        </c:dLbls>
        <c:gapWidth val="150"/>
        <c:axId val="29275648"/>
        <c:axId val="2927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0B12-4ACD-A87E-4C8403EFEA78}"/>
            </c:ext>
          </c:extLst>
        </c:ser>
        <c:dLbls>
          <c:showLegendKey val="0"/>
          <c:showVal val="0"/>
          <c:showCatName val="0"/>
          <c:showSerName val="0"/>
          <c:showPercent val="0"/>
          <c:showBubbleSize val="0"/>
        </c:dLbls>
        <c:marker val="1"/>
        <c:smooth val="0"/>
        <c:axId val="29275648"/>
        <c:axId val="29277568"/>
      </c:lineChart>
      <c:dateAx>
        <c:axId val="29275648"/>
        <c:scaling>
          <c:orientation val="minMax"/>
        </c:scaling>
        <c:delete val="1"/>
        <c:axPos val="b"/>
        <c:numFmt formatCode="ge" sourceLinked="1"/>
        <c:majorTickMark val="none"/>
        <c:minorTickMark val="none"/>
        <c:tickLblPos val="none"/>
        <c:crossAx val="29277568"/>
        <c:crosses val="autoZero"/>
        <c:auto val="1"/>
        <c:lblOffset val="100"/>
        <c:baseTimeUnit val="years"/>
      </c:dateAx>
      <c:valAx>
        <c:axId val="2927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270.22000000000003</c:v>
                </c:pt>
                <c:pt idx="1">
                  <c:v>339.14</c:v>
                </c:pt>
                <c:pt idx="2">
                  <c:v>336.9</c:v>
                </c:pt>
                <c:pt idx="3">
                  <c:v>255.95</c:v>
                </c:pt>
                <c:pt idx="4">
                  <c:v>242.18</c:v>
                </c:pt>
              </c:numCache>
            </c:numRef>
          </c:val>
          <c:extLst xmlns:c16r2="http://schemas.microsoft.com/office/drawing/2015/06/chart">
            <c:ext xmlns:c16="http://schemas.microsoft.com/office/drawing/2014/chart" uri="{C3380CC4-5D6E-409C-BE32-E72D297353CC}">
              <c16:uniqueId val="{00000000-CDFE-4625-9B84-30507FB2E6C4}"/>
            </c:ext>
          </c:extLst>
        </c:ser>
        <c:dLbls>
          <c:showLegendKey val="0"/>
          <c:showVal val="0"/>
          <c:showCatName val="0"/>
          <c:showSerName val="0"/>
          <c:showPercent val="0"/>
          <c:showBubbleSize val="0"/>
        </c:dLbls>
        <c:gapWidth val="150"/>
        <c:axId val="29287936"/>
        <c:axId val="2928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CDFE-4625-9B84-30507FB2E6C4}"/>
            </c:ext>
          </c:extLst>
        </c:ser>
        <c:dLbls>
          <c:showLegendKey val="0"/>
          <c:showVal val="0"/>
          <c:showCatName val="0"/>
          <c:showSerName val="0"/>
          <c:showPercent val="0"/>
          <c:showBubbleSize val="0"/>
        </c:dLbls>
        <c:marker val="1"/>
        <c:smooth val="0"/>
        <c:axId val="29287936"/>
        <c:axId val="29289856"/>
      </c:lineChart>
      <c:dateAx>
        <c:axId val="29287936"/>
        <c:scaling>
          <c:orientation val="minMax"/>
        </c:scaling>
        <c:delete val="1"/>
        <c:axPos val="b"/>
        <c:numFmt formatCode="ge" sourceLinked="1"/>
        <c:majorTickMark val="none"/>
        <c:minorTickMark val="none"/>
        <c:tickLblPos val="none"/>
        <c:crossAx val="29289856"/>
        <c:crosses val="autoZero"/>
        <c:auto val="1"/>
        <c:lblOffset val="100"/>
        <c:baseTimeUnit val="years"/>
      </c:dateAx>
      <c:valAx>
        <c:axId val="292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8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Z10"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7197</v>
      </c>
      <c r="AM8" s="50"/>
      <c r="AN8" s="50"/>
      <c r="AO8" s="50"/>
      <c r="AP8" s="50"/>
      <c r="AQ8" s="50"/>
      <c r="AR8" s="50"/>
      <c r="AS8" s="50"/>
      <c r="AT8" s="45">
        <f>データ!T6</f>
        <v>234.14</v>
      </c>
      <c r="AU8" s="45"/>
      <c r="AV8" s="45"/>
      <c r="AW8" s="45"/>
      <c r="AX8" s="45"/>
      <c r="AY8" s="45"/>
      <c r="AZ8" s="45"/>
      <c r="BA8" s="45"/>
      <c r="BB8" s="45">
        <f>データ!U6</f>
        <v>30.74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0.96</v>
      </c>
      <c r="Q10" s="45"/>
      <c r="R10" s="45"/>
      <c r="S10" s="45"/>
      <c r="T10" s="45"/>
      <c r="U10" s="45"/>
      <c r="V10" s="45"/>
      <c r="W10" s="45">
        <f>データ!Q6</f>
        <v>100</v>
      </c>
      <c r="X10" s="45"/>
      <c r="Y10" s="45"/>
      <c r="Z10" s="45"/>
      <c r="AA10" s="45"/>
      <c r="AB10" s="45"/>
      <c r="AC10" s="45"/>
      <c r="AD10" s="50">
        <f>データ!R6</f>
        <v>3080</v>
      </c>
      <c r="AE10" s="50"/>
      <c r="AF10" s="50"/>
      <c r="AG10" s="50"/>
      <c r="AH10" s="50"/>
      <c r="AI10" s="50"/>
      <c r="AJ10" s="50"/>
      <c r="AK10" s="2"/>
      <c r="AL10" s="50">
        <f>データ!V6</f>
        <v>68</v>
      </c>
      <c r="AM10" s="50"/>
      <c r="AN10" s="50"/>
      <c r="AO10" s="50"/>
      <c r="AP10" s="50"/>
      <c r="AQ10" s="50"/>
      <c r="AR10" s="50"/>
      <c r="AS10" s="50"/>
      <c r="AT10" s="45">
        <f>データ!W6</f>
        <v>231.14</v>
      </c>
      <c r="AU10" s="45"/>
      <c r="AV10" s="45"/>
      <c r="AW10" s="45"/>
      <c r="AX10" s="45"/>
      <c r="AY10" s="45"/>
      <c r="AZ10" s="45"/>
      <c r="BA10" s="45"/>
      <c r="BB10" s="45">
        <f>データ!X6</f>
        <v>0.28999999999999998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n0VgzNQ4k0JmMHDq17jnTQ9iLaWtVejZ6axYMCwFg8b5WAVBex6Q5ak+9kd6XCTjZWJh0M7aTY6nCyPbsmDX3g==" saltValue="PidIPva/T+6MUIUEbvJp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53490</v>
      </c>
      <c r="D6" s="33">
        <f t="shared" si="3"/>
        <v>47</v>
      </c>
      <c r="E6" s="33">
        <f t="shared" si="3"/>
        <v>18</v>
      </c>
      <c r="F6" s="33">
        <f t="shared" si="3"/>
        <v>0</v>
      </c>
      <c r="G6" s="33">
        <f t="shared" si="3"/>
        <v>0</v>
      </c>
      <c r="H6" s="33" t="str">
        <f t="shared" si="3"/>
        <v>秋田県　八峰町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0.96</v>
      </c>
      <c r="Q6" s="34">
        <f t="shared" si="3"/>
        <v>100</v>
      </c>
      <c r="R6" s="34">
        <f t="shared" si="3"/>
        <v>3080</v>
      </c>
      <c r="S6" s="34">
        <f t="shared" si="3"/>
        <v>7197</v>
      </c>
      <c r="T6" s="34">
        <f t="shared" si="3"/>
        <v>234.14</v>
      </c>
      <c r="U6" s="34">
        <f t="shared" si="3"/>
        <v>30.74</v>
      </c>
      <c r="V6" s="34">
        <f t="shared" si="3"/>
        <v>68</v>
      </c>
      <c r="W6" s="34">
        <f t="shared" si="3"/>
        <v>231.14</v>
      </c>
      <c r="X6" s="34">
        <f t="shared" si="3"/>
        <v>0.28999999999999998</v>
      </c>
      <c r="Y6" s="35">
        <f>IF(Y7="",NA(),Y7)</f>
        <v>77.69</v>
      </c>
      <c r="Z6" s="35">
        <f t="shared" ref="Z6:AH6" si="4">IF(Z7="",NA(),Z7)</f>
        <v>69.7</v>
      </c>
      <c r="AA6" s="35">
        <f t="shared" si="4"/>
        <v>71.64</v>
      </c>
      <c r="AB6" s="35">
        <f t="shared" si="4"/>
        <v>105.25</v>
      </c>
      <c r="AC6" s="35">
        <f t="shared" si="4"/>
        <v>136.63999999999999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453.84</v>
      </c>
      <c r="BG6" s="35">
        <f t="shared" ref="BG6:BO6" si="7">IF(BG7="",NA(),BG7)</f>
        <v>410.43</v>
      </c>
      <c r="BH6" s="35">
        <f t="shared" si="7"/>
        <v>365.56</v>
      </c>
      <c r="BI6" s="35">
        <f t="shared" si="7"/>
        <v>309.27999999999997</v>
      </c>
      <c r="BJ6" s="35">
        <f t="shared" si="7"/>
        <v>246.29</v>
      </c>
      <c r="BK6" s="35">
        <f t="shared" si="7"/>
        <v>416.91</v>
      </c>
      <c r="BL6" s="35">
        <f t="shared" si="7"/>
        <v>392.19</v>
      </c>
      <c r="BM6" s="35">
        <f t="shared" si="7"/>
        <v>413.5</v>
      </c>
      <c r="BN6" s="35">
        <f t="shared" si="7"/>
        <v>407.42</v>
      </c>
      <c r="BO6" s="35">
        <f t="shared" si="7"/>
        <v>386.46</v>
      </c>
      <c r="BP6" s="34" t="str">
        <f>IF(BP7="","",IF(BP7="-","【-】","【"&amp;SUBSTITUTE(TEXT(BP7,"#,##0.00"),"-","△")&amp;"】"))</f>
        <v>【325.02】</v>
      </c>
      <c r="BQ6" s="35">
        <f>IF(BQ7="",NA(),BQ7)</f>
        <v>69.39</v>
      </c>
      <c r="BR6" s="35">
        <f t="shared" ref="BR6:BZ6" si="8">IF(BR7="",NA(),BR7)</f>
        <v>53.86</v>
      </c>
      <c r="BS6" s="35">
        <f t="shared" si="8"/>
        <v>55.72</v>
      </c>
      <c r="BT6" s="35">
        <f t="shared" si="8"/>
        <v>74.959999999999994</v>
      </c>
      <c r="BU6" s="35">
        <f t="shared" si="8"/>
        <v>80.64</v>
      </c>
      <c r="BV6" s="35">
        <f t="shared" si="8"/>
        <v>57.93</v>
      </c>
      <c r="BW6" s="35">
        <f t="shared" si="8"/>
        <v>57.03</v>
      </c>
      <c r="BX6" s="35">
        <f t="shared" si="8"/>
        <v>55.84</v>
      </c>
      <c r="BY6" s="35">
        <f t="shared" si="8"/>
        <v>57.08</v>
      </c>
      <c r="BZ6" s="35">
        <f t="shared" si="8"/>
        <v>55.85</v>
      </c>
      <c r="CA6" s="34" t="str">
        <f>IF(CA7="","",IF(CA7="-","【-】","【"&amp;SUBSTITUTE(TEXT(CA7,"#,##0.00"),"-","△")&amp;"】"))</f>
        <v>【60.61】</v>
      </c>
      <c r="CB6" s="35">
        <f>IF(CB7="",NA(),CB7)</f>
        <v>270.22000000000003</v>
      </c>
      <c r="CC6" s="35">
        <f t="shared" ref="CC6:CK6" si="9">IF(CC7="",NA(),CC7)</f>
        <v>339.14</v>
      </c>
      <c r="CD6" s="35">
        <f t="shared" si="9"/>
        <v>336.9</v>
      </c>
      <c r="CE6" s="35">
        <f t="shared" si="9"/>
        <v>255.95</v>
      </c>
      <c r="CF6" s="35">
        <f t="shared" si="9"/>
        <v>242.18</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46.67</v>
      </c>
      <c r="CN6" s="35">
        <f t="shared" ref="CN6:CV6" si="10">IF(CN7="",NA(),CN7)</f>
        <v>46.67</v>
      </c>
      <c r="CO6" s="35">
        <f t="shared" si="10"/>
        <v>43.33</v>
      </c>
      <c r="CP6" s="35">
        <f t="shared" si="10"/>
        <v>40</v>
      </c>
      <c r="CQ6" s="35">
        <f t="shared" si="10"/>
        <v>40</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53490</v>
      </c>
      <c r="D7" s="37">
        <v>47</v>
      </c>
      <c r="E7" s="37">
        <v>18</v>
      </c>
      <c r="F7" s="37">
        <v>0</v>
      </c>
      <c r="G7" s="37">
        <v>0</v>
      </c>
      <c r="H7" s="37" t="s">
        <v>97</v>
      </c>
      <c r="I7" s="37" t="s">
        <v>98</v>
      </c>
      <c r="J7" s="37" t="s">
        <v>99</v>
      </c>
      <c r="K7" s="37" t="s">
        <v>100</v>
      </c>
      <c r="L7" s="37" t="s">
        <v>101</v>
      </c>
      <c r="M7" s="37" t="s">
        <v>102</v>
      </c>
      <c r="N7" s="38" t="s">
        <v>103</v>
      </c>
      <c r="O7" s="38" t="s">
        <v>104</v>
      </c>
      <c r="P7" s="38">
        <v>0.96</v>
      </c>
      <c r="Q7" s="38">
        <v>100</v>
      </c>
      <c r="R7" s="38">
        <v>3080</v>
      </c>
      <c r="S7" s="38">
        <v>7197</v>
      </c>
      <c r="T7" s="38">
        <v>234.14</v>
      </c>
      <c r="U7" s="38">
        <v>30.74</v>
      </c>
      <c r="V7" s="38">
        <v>68</v>
      </c>
      <c r="W7" s="38">
        <v>231.14</v>
      </c>
      <c r="X7" s="38">
        <v>0.28999999999999998</v>
      </c>
      <c r="Y7" s="38">
        <v>77.69</v>
      </c>
      <c r="Z7" s="38">
        <v>69.7</v>
      </c>
      <c r="AA7" s="38">
        <v>71.64</v>
      </c>
      <c r="AB7" s="38">
        <v>105.25</v>
      </c>
      <c r="AC7" s="38">
        <v>136.63999999999999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453.84</v>
      </c>
      <c r="BG7" s="38">
        <v>410.43</v>
      </c>
      <c r="BH7" s="38">
        <v>365.56</v>
      </c>
      <c r="BI7" s="38">
        <v>309.27999999999997</v>
      </c>
      <c r="BJ7" s="38">
        <v>246.29</v>
      </c>
      <c r="BK7" s="38">
        <v>416.91</v>
      </c>
      <c r="BL7" s="38">
        <v>392.19</v>
      </c>
      <c r="BM7" s="38">
        <v>413.5</v>
      </c>
      <c r="BN7" s="38">
        <v>407.42</v>
      </c>
      <c r="BO7" s="38">
        <v>386.46</v>
      </c>
      <c r="BP7" s="38">
        <v>325.02</v>
      </c>
      <c r="BQ7" s="38">
        <v>69.39</v>
      </c>
      <c r="BR7" s="38">
        <v>53.86</v>
      </c>
      <c r="BS7" s="38">
        <v>55.72</v>
      </c>
      <c r="BT7" s="38">
        <v>74.959999999999994</v>
      </c>
      <c r="BU7" s="38">
        <v>80.64</v>
      </c>
      <c r="BV7" s="38">
        <v>57.93</v>
      </c>
      <c r="BW7" s="38">
        <v>57.03</v>
      </c>
      <c r="BX7" s="38">
        <v>55.84</v>
      </c>
      <c r="BY7" s="38">
        <v>57.08</v>
      </c>
      <c r="BZ7" s="38">
        <v>55.85</v>
      </c>
      <c r="CA7" s="38">
        <v>60.61</v>
      </c>
      <c r="CB7" s="38">
        <v>270.22000000000003</v>
      </c>
      <c r="CC7" s="38">
        <v>339.14</v>
      </c>
      <c r="CD7" s="38">
        <v>336.9</v>
      </c>
      <c r="CE7" s="38">
        <v>255.95</v>
      </c>
      <c r="CF7" s="38">
        <v>242.18</v>
      </c>
      <c r="CG7" s="38">
        <v>276.93</v>
      </c>
      <c r="CH7" s="38">
        <v>283.73</v>
      </c>
      <c r="CI7" s="38">
        <v>287.57</v>
      </c>
      <c r="CJ7" s="38">
        <v>286.86</v>
      </c>
      <c r="CK7" s="38">
        <v>287.91000000000003</v>
      </c>
      <c r="CL7" s="38">
        <v>270.94</v>
      </c>
      <c r="CM7" s="38">
        <v>46.67</v>
      </c>
      <c r="CN7" s="38">
        <v>46.67</v>
      </c>
      <c r="CO7" s="38">
        <v>43.33</v>
      </c>
      <c r="CP7" s="38">
        <v>40</v>
      </c>
      <c r="CQ7" s="38">
        <v>40</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2019-12-05T05:28:10Z</dcterms:created>
  <dcterms:modified xsi:type="dcterms:W3CDTF">2020-02-06T00:23:48Z</dcterms:modified>
  <cp:category/>
</cp:coreProperties>
</file>