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230.24\gesui\高橋良宣【１】\【総務一時保存】\【経営比較分析表】下水道分\H30\【経営比較分析表】2018_052159_47_1718\"/>
    </mc:Choice>
  </mc:AlternateContent>
  <workbookProtection workbookAlgorithmName="SHA-512" workbookHashValue="wstNuxLzYv13BOjOT9li8DB5QSz43DDDgdyNI2I6CHhu4OtH8HjbBHjRaLZGgsA48N3BEloyQzC4lgoMH/ezxg==" workbookSaltValue="Hs+iP/vr9eOoAkrkhqXuFA==" workbookSpinCount="100000" lockStructure="1"/>
  <bookViews>
    <workbookView xWindow="0" yWindow="0" windowWidth="20490" windowHeight="67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<sst xmlns="http://schemas.openxmlformats.org/spreadsheetml/2006/main" count="228" uniqueCount="113">
  <si>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</si>
  <si>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</si>
  <si>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</si>
  <si>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</si>
  <si>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</si>
  <si>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</si>
  <si>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</si>
  <si>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</si>
  <si>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</si>
  <si>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</si>
  <si>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</si>
  <si>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</si>
  <si>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</si>
  <si>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</si>
  <si>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</si>
  <si>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</si>
  <si>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</si>
  <si>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</si>
  <si>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</si>
  <si>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</si>
  <si>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</si>
  <si>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</si>
  <si>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</si>
  <si>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</si>
  <si>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</si>
  <si>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</si>
  <si>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</si>
  <si>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</si>
  <si>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</si>
  <si>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</si>
  <si>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</si>
  <si>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</si>
  <si>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</si>
  <si>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</si>
  <si>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</si>
  <si>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</si>
  <si>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</si>
  <si>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</si>
  <si>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</si>
  <si>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</si>
  <si>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</si>
  <si>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</si>
  <si>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</si>
  <si>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</si>
  <si>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</si>
  <si>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</si>
  <si>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</si>
  <si>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</si>
  <si>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</si>
  <si>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</si>
  <si>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</si>
  <si>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</si>
  <si>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</si>
  <si>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</si>
  <si>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</si>
  <si>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</si>
  <si>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</si>
  <si>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</si>
  <si>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</si>
  <si>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</si>
  <si>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</si>
  <si>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</si>
  <si>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</si>
  <si>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</si>
  <si>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</si>
  <si>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</si>
  <si>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</si>
  <si>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</si>
  <si>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</si>
  <si>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</si>
  <si>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</si>
  <si>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</si>
  <si>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</si>
  <si>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</si>
  <si>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</si>
  <si>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</si>
  <si>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</si>
  <si>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</si>
  <si>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</si>
  <si>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</si>
  <si>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</si>
  <si>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</si>
  <si>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</si>
  <si>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</si>
  <si>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</si>
  <si>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</si>
  <si>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</si>
  <si>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</si>
  <si>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</si>
  <si>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</si>
  <si>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</si>
  <si>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</si>
  <si>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</si>
  <si>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</si>
  <si>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</si>
  <si>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</si>
  <si>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</si>
  <si>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</si>
  <si>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</si>
  <si>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</si>
  <si>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</si>
  <si>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</si>
  <si>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</si>
  <si>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</si>
  <si>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</si>
  <si>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</si>
  <si>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</si>
  <si>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</si>
  <si>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</si>
  <si>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</si>
  <si>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昭和61年から供用を開始して、各処理場では、改修が必要であるとの判断が出ている状況である。
　そのため、機能強化事業を行っているところであるが、財政負担の軽減を図りながら計画的に事業を進めていきたい。
　また、個々の資産に応じた効率的・効果的な維持管理を行い、長寿命化・経費削減を図りたい。</t>
    <phoneticPr fontId="4"/>
  </si>
  <si>
    <t>①収益的収支比率：前年度より伸びているが、企業債の償還が進んだためで、経営が改善されたわけではない。収益の80％を一般会計繰入金に依存している状況であるため、使用料収入の確保や経費の見直しによる経営改善に向けた取組が必要である。
④企業債残高対事業規模比率：企業債の償還すべてを一般会計繰入金で負担しているため、指標となる数値が表れてこない。
⑤経費回収率：26.60％と前年度を下回っている。使用料収入が減り、営業費用が増えたためである。全国平均・類似団体平均と比較しても低い状況であるため、適切な使用料収入を確保する必要がある。
⑥汚水処理原価：著しく高い数値となっているが、今年度のみの費用計上のものがあったためである。引き続き維持管理費の削減や接続率の向上による有収水量の増加に努めたい。
⑦施設利用率：前年度より減少している。今後も接続率の向上を図るとともに適切な施設の維持に努める。
⑧水洗化率：近年ほぼ横ばいのうえに、全国平均・類似団体平均を下回っている状況である。水質保全や使用料収入の確保を図るため、引き続き接続率の向上に努めたい。</t>
    <rPh sb="21" eb="24">
      <t>キギョウサイ</t>
    </rPh>
    <rPh sb="25" eb="27">
      <t>ショウカン</t>
    </rPh>
    <rPh sb="28" eb="29">
      <t>スス</t>
    </rPh>
    <rPh sb="129" eb="132">
      <t>キギョウサイ</t>
    </rPh>
    <rPh sb="133" eb="135">
      <t>ショウカン</t>
    </rPh>
    <rPh sb="139" eb="146">
      <t>イッパンカイケイクリイレキン</t>
    </rPh>
    <rPh sb="147" eb="149">
      <t>フタン</t>
    </rPh>
    <rPh sb="156" eb="158">
      <t>シヒョウ</t>
    </rPh>
    <rPh sb="161" eb="163">
      <t>スウチ</t>
    </rPh>
    <rPh sb="164" eb="165">
      <t>アラワ</t>
    </rPh>
    <rPh sb="190" eb="191">
      <t>シタ</t>
    </rPh>
    <rPh sb="197" eb="200">
      <t>シヨウリョウ</t>
    </rPh>
    <rPh sb="200" eb="202">
      <t>シュウニュウ</t>
    </rPh>
    <rPh sb="203" eb="204">
      <t>ヘ</t>
    </rPh>
    <rPh sb="206" eb="208">
      <t>エイギョウ</t>
    </rPh>
    <rPh sb="208" eb="210">
      <t>ヒヨウ</t>
    </rPh>
    <rPh sb="211" eb="212">
      <t>フ</t>
    </rPh>
    <rPh sb="275" eb="276">
      <t>イチジル</t>
    </rPh>
    <rPh sb="278" eb="279">
      <t>タカ</t>
    </rPh>
    <rPh sb="280" eb="282">
      <t>スウチ</t>
    </rPh>
    <rPh sb="290" eb="293">
      <t>コンネンド</t>
    </rPh>
    <rPh sb="296" eb="298">
      <t>ヒヨウ</t>
    </rPh>
    <rPh sb="298" eb="300">
      <t>ケイジョウ</t>
    </rPh>
    <rPh sb="361" eb="363">
      <t>ゲンショウ</t>
    </rPh>
    <phoneticPr fontId="4"/>
  </si>
  <si>
    <t>　収益は、一般会計からの繰入金に大きく依存し、経営状況は脆弱である。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</si>
</sst>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BB0-47EF-9418-A36299CF919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4BB0-47EF-9418-A36299CF919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59.36</c:v>
                </c:pt>
                <c:pt idx="1">
                  <c:v>60.18</c:v>
                </c:pt>
                <c:pt idx="2">
                  <c:v>59.51</c:v>
                </c:pt>
                <c:pt idx="3">
                  <c:v>59.75</c:v>
                </c:pt>
                <c:pt idx="4">
                  <c:v>55.3</c:v>
                </c:pt>
              </c:numCache>
            </c:numRef>
          </c:val>
          <c:extLst>
            <c:ext xmlns:c16="http://schemas.microsoft.com/office/drawing/2014/chart" uri="{C3380CC4-5D6E-409C-BE32-E72D297353CC}">
              <c16:uniqueId val="{00000000-3161-49D5-A8D9-4B2F0C14E78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3161-49D5-A8D9-4B2F0C14E78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71.05</c:v>
                </c:pt>
                <c:pt idx="1">
                  <c:v>71.42</c:v>
                </c:pt>
                <c:pt idx="2">
                  <c:v>72.709999999999994</c:v>
                </c:pt>
                <c:pt idx="3">
                  <c:v>73.61</c:v>
                </c:pt>
                <c:pt idx="4">
                  <c:v>74.400000000000006</c:v>
                </c:pt>
              </c:numCache>
            </c:numRef>
          </c:val>
          <c:extLst>
            <c:ext xmlns:c16="http://schemas.microsoft.com/office/drawing/2014/chart" uri="{C3380CC4-5D6E-409C-BE32-E72D297353CC}">
              <c16:uniqueId val="{00000000-D3EE-4FD2-9896-B999411C208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D3EE-4FD2-9896-B999411C208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56.53</c:v>
                </c:pt>
                <c:pt idx="1">
                  <c:v>63.32</c:v>
                </c:pt>
                <c:pt idx="2">
                  <c:v>60.85</c:v>
                </c:pt>
                <c:pt idx="3">
                  <c:v>67.27</c:v>
                </c:pt>
                <c:pt idx="4">
                  <c:v>76.33</c:v>
                </c:pt>
              </c:numCache>
            </c:numRef>
          </c:val>
          <c:extLst>
            <c:ext xmlns:c16="http://schemas.microsoft.com/office/drawing/2014/chart" uri="{C3380CC4-5D6E-409C-BE32-E72D297353CC}">
              <c16:uniqueId val="{00000000-468C-41A1-9345-8B674609EA9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8C-41A1-9345-8B674609EA9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48-4965-9A08-94A37540C0B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48-4965-9A08-94A37540C0B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D0-477B-B181-4AEB6C176BC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D0-477B-B181-4AEB6C176BC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C0-4A28-BE06-35DB442585A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C0-4A28-BE06-35DB442585A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C99-4FA1-8A1E-6D5B6DDD75A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99-4FA1-8A1E-6D5B6DDD75A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924.25</c:v>
                </c:pt>
                <c:pt idx="1">
                  <c:v>2249.4499999999998</c:v>
                </c:pt>
                <c:pt idx="2">
                  <c:v>779.28</c:v>
                </c:pt>
                <c:pt idx="3">
                  <c:v>532.54999999999995</c:v>
                </c:pt>
                <c:pt idx="4" formatCode="#,##0.00;&quot;△&quot;#,##0.00">
                  <c:v>0</c:v>
                </c:pt>
              </c:numCache>
            </c:numRef>
          </c:val>
          <c:extLst>
            <c:ext xmlns:c16="http://schemas.microsoft.com/office/drawing/2014/chart" uri="{C3380CC4-5D6E-409C-BE32-E72D297353CC}">
              <c16:uniqueId val="{00000000-1571-4142-AD2E-DDEE6933B68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1571-4142-AD2E-DDEE6933B68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40.53</c:v>
                </c:pt>
                <c:pt idx="1">
                  <c:v>47.78</c:v>
                </c:pt>
                <c:pt idx="2">
                  <c:v>42.34</c:v>
                </c:pt>
                <c:pt idx="3">
                  <c:v>46.14</c:v>
                </c:pt>
                <c:pt idx="4">
                  <c:v>26.6</c:v>
                </c:pt>
              </c:numCache>
            </c:numRef>
          </c:val>
          <c:extLst>
            <c:ext xmlns:c16="http://schemas.microsoft.com/office/drawing/2014/chart" uri="{C3380CC4-5D6E-409C-BE32-E72D297353CC}">
              <c16:uniqueId val="{00000000-6535-492A-8791-2FD7EC1114D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6535-492A-8791-2FD7EC1114D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284.45999999999998</c:v>
                </c:pt>
                <c:pt idx="1">
                  <c:v>234.68</c:v>
                </c:pt>
                <c:pt idx="2">
                  <c:v>271.17</c:v>
                </c:pt>
                <c:pt idx="3">
                  <c:v>244.23</c:v>
                </c:pt>
                <c:pt idx="4">
                  <c:v>448.55</c:v>
                </c:pt>
              </c:numCache>
            </c:numRef>
          </c:val>
          <c:extLst>
            <c:ext xmlns:c16="http://schemas.microsoft.com/office/drawing/2014/chart" uri="{C3380CC4-5D6E-409C-BE32-E72D297353CC}">
              <c16:uniqueId val="{00000000-9E40-4AF0-9E14-372663FB877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9E40-4AF0-9E14-372663FB877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62"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仙北市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26426</v>
      </c>
      <c r="AM8" s="50"/>
      <c r="AN8" s="50"/>
      <c r="AO8" s="50"/>
      <c r="AP8" s="50"/>
      <c r="AQ8" s="50"/>
      <c r="AR8" s="50"/>
      <c r="AS8" s="50"/>
      <c r="AT8" s="45">
        <f>データ!T6</f>
        <v>1093.56</v>
      </c>
      <c r="AU8" s="45"/>
      <c r="AV8" s="45"/>
      <c r="AW8" s="45"/>
      <c r="AX8" s="45"/>
      <c r="AY8" s="45"/>
      <c r="AZ8" s="45"/>
      <c r="BA8" s="45"/>
      <c r="BB8" s="45">
        <f>データ!U6</f>
        <v>24.17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16.13</v>
      </c>
      <c r="Q10" s="45"/>
      <c r="R10" s="45"/>
      <c r="S10" s="45"/>
      <c r="T10" s="45"/>
      <c r="U10" s="45"/>
      <c r="V10" s="45"/>
      <c r="W10" s="45">
        <f>データ!Q6</f>
        <v>84.21</v>
      </c>
      <c r="X10" s="45"/>
      <c r="Y10" s="45"/>
      <c r="Z10" s="45"/>
      <c r="AA10" s="45"/>
      <c r="AB10" s="45"/>
      <c r="AC10" s="45"/>
      <c r="AD10" s="50">
        <f>データ!R6</f>
        <v>2700</v>
      </c>
      <c r="AE10" s="50"/>
      <c r="AF10" s="50"/>
      <c r="AG10" s="50"/>
      <c r="AH10" s="50"/>
      <c r="AI10" s="50"/>
      <c r="AJ10" s="50"/>
      <c r="AK10" s="2"/>
      <c r="AL10" s="50">
        <f>データ!V6</f>
        <v>4227</v>
      </c>
      <c r="AM10" s="50"/>
      <c r="AN10" s="50"/>
      <c r="AO10" s="50"/>
      <c r="AP10" s="50"/>
      <c r="AQ10" s="50"/>
      <c r="AR10" s="50"/>
      <c r="AS10" s="50"/>
      <c r="AT10" s="45">
        <f>データ!W6</f>
        <v>3.24</v>
      </c>
      <c r="AU10" s="45"/>
      <c r="AV10" s="45"/>
      <c r="AW10" s="45"/>
      <c r="AX10" s="45"/>
      <c r="AY10" s="45"/>
      <c r="AZ10" s="45"/>
      <c r="BA10" s="45"/>
      <c r="BB10" s="45">
        <f>データ!X6</f>
        <v>1304.6300000000001</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RJjTfRQQE15aSmdXRmlh3w68sCfqVYcUNK4HOivdJJ1+gTocSCQLAez+++jWFniS0rcNckj0JK63LiHo0IDh4g==" saltValue="vZBO5x/aQepkt2WqVyv4k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52159</v>
      </c>
      <c r="D6" s="33">
        <f t="shared" si="3"/>
        <v>47</v>
      </c>
      <c r="E6" s="33">
        <f t="shared" si="3"/>
        <v>17</v>
      </c>
      <c r="F6" s="33">
        <f t="shared" si="3"/>
        <v>5</v>
      </c>
      <c r="G6" s="33">
        <f t="shared" si="3"/>
        <v>0</v>
      </c>
      <c r="H6" s="33" t="str">
        <f t="shared" si="3"/>
        <v>秋田県　仙北市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16.13</v>
      </c>
      <c r="Q6" s="34">
        <f t="shared" si="3"/>
        <v>84.21</v>
      </c>
      <c r="R6" s="34">
        <f t="shared" si="3"/>
        <v>2700</v>
      </c>
      <c r="S6" s="34">
        <f t="shared" si="3"/>
        <v>26426</v>
      </c>
      <c r="T6" s="34">
        <f t="shared" si="3"/>
        <v>1093.56</v>
      </c>
      <c r="U6" s="34">
        <f t="shared" si="3"/>
        <v>24.17</v>
      </c>
      <c r="V6" s="34">
        <f t="shared" si="3"/>
        <v>4227</v>
      </c>
      <c r="W6" s="34">
        <f t="shared" si="3"/>
        <v>3.24</v>
      </c>
      <c r="X6" s="34">
        <f t="shared" si="3"/>
        <v>1304.6300000000001</v>
      </c>
      <c r="Y6" s="35">
        <f>IF(Y7="",NA(),Y7)</f>
        <v>56.53</v>
      </c>
      <c r="Z6" s="35">
        <f t="shared" ref="Z6:AH6" si="4">IF(Z7="",NA(),Z7)</f>
        <v>63.32</v>
      </c>
      <c r="AA6" s="35">
        <f t="shared" si="4"/>
        <v>60.85</v>
      </c>
      <c r="AB6" s="35">
        <f t="shared" si="4"/>
        <v>67.27</v>
      </c>
      <c r="AC6" s="35">
        <f t="shared" si="4"/>
        <v>76.33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924.25</v>
      </c>
      <c r="BG6" s="35">
        <f t="shared" ref="BG6:BO6" si="7">IF(BG7="",NA(),BG7)</f>
        <v>2249.4499999999998</v>
      </c>
      <c r="BH6" s="35">
        <f t="shared" si="7"/>
        <v>779.28</v>
      </c>
      <c r="BI6" s="35">
        <f t="shared" si="7"/>
        <v>532.54999999999995</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40.53</v>
      </c>
      <c r="BR6" s="35">
        <f t="shared" ref="BR6:BZ6" si="8">IF(BR7="",NA(),BR7)</f>
        <v>47.78</v>
      </c>
      <c r="BS6" s="35">
        <f t="shared" si="8"/>
        <v>42.34</v>
      </c>
      <c r="BT6" s="35">
        <f t="shared" si="8"/>
        <v>46.14</v>
      </c>
      <c r="BU6" s="35">
        <f t="shared" si="8"/>
        <v>26.6</v>
      </c>
      <c r="BV6" s="35">
        <f t="shared" si="8"/>
        <v>50.82</v>
      </c>
      <c r="BW6" s="35">
        <f t="shared" si="8"/>
        <v>52.19</v>
      </c>
      <c r="BX6" s="35">
        <f t="shared" si="8"/>
        <v>55.32</v>
      </c>
      <c r="BY6" s="35">
        <f t="shared" si="8"/>
        <v>59.8</v>
      </c>
      <c r="BZ6" s="35">
        <f t="shared" si="8"/>
        <v>57.77</v>
      </c>
      <c r="CA6" s="34" t="str">
        <f>IF(CA7="","",IF(CA7="-","【-】","【"&amp;SUBSTITUTE(TEXT(CA7,"#,##0.00"),"-","△")&amp;"】"))</f>
        <v>【59.51】</v>
      </c>
      <c r="CB6" s="35">
        <f>IF(CB7="",NA(),CB7)</f>
        <v>284.45999999999998</v>
      </c>
      <c r="CC6" s="35">
        <f t="shared" ref="CC6:CK6" si="9">IF(CC7="",NA(),CC7)</f>
        <v>234.68</v>
      </c>
      <c r="CD6" s="35">
        <f t="shared" si="9"/>
        <v>271.17</v>
      </c>
      <c r="CE6" s="35">
        <f t="shared" si="9"/>
        <v>244.23</v>
      </c>
      <c r="CF6" s="35">
        <f t="shared" si="9"/>
        <v>448.55</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59.36</v>
      </c>
      <c r="CN6" s="35">
        <f t="shared" ref="CN6:CV6" si="10">IF(CN7="",NA(),CN7)</f>
        <v>60.18</v>
      </c>
      <c r="CO6" s="35">
        <f t="shared" si="10"/>
        <v>59.51</v>
      </c>
      <c r="CP6" s="35">
        <f t="shared" si="10"/>
        <v>59.75</v>
      </c>
      <c r="CQ6" s="35">
        <f t="shared" si="10"/>
        <v>55.3</v>
      </c>
      <c r="CR6" s="35">
        <f t="shared" si="10"/>
        <v>53.24</v>
      </c>
      <c r="CS6" s="35">
        <f t="shared" si="10"/>
        <v>52.31</v>
      </c>
      <c r="CT6" s="35">
        <f t="shared" si="10"/>
        <v>60.65</v>
      </c>
      <c r="CU6" s="35">
        <f t="shared" si="10"/>
        <v>51.75</v>
      </c>
      <c r="CV6" s="35">
        <f t="shared" si="10"/>
        <v>50.68</v>
      </c>
      <c r="CW6" s="34" t="str">
        <f>IF(CW7="","",IF(CW7="-","【-】","【"&amp;SUBSTITUTE(TEXT(CW7,"#,##0.00"),"-","△")&amp;"】"))</f>
        <v>【52.23】</v>
      </c>
      <c r="CX6" s="35">
        <f>IF(CX7="",NA(),CX7)</f>
        <v>71.05</v>
      </c>
      <c r="CY6" s="35">
        <f t="shared" ref="CY6:DG6" si="11">IF(CY7="",NA(),CY7)</f>
        <v>71.42</v>
      </c>
      <c r="CZ6" s="35">
        <f t="shared" si="11"/>
        <v>72.709999999999994</v>
      </c>
      <c r="DA6" s="35">
        <f t="shared" si="11"/>
        <v>73.61</v>
      </c>
      <c r="DB6" s="35">
        <f t="shared" si="11"/>
        <v>74.400000000000006</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52159</v>
      </c>
      <c r="D7" s="37">
        <v>47</v>
      </c>
      <c r="E7" s="37">
        <v>17</v>
      </c>
      <c r="F7" s="37">
        <v>5</v>
      </c>
      <c r="G7" s="37">
        <v>0</v>
      </c>
      <c r="H7" s="37" t="s">
        <v>97</v>
      </c>
      <c r="I7" s="37" t="s">
        <v>98</v>
      </c>
      <c r="J7" s="37" t="s">
        <v>99</v>
      </c>
      <c r="K7" s="37" t="s">
        <v>100</v>
      </c>
      <c r="L7" s="37" t="s">
        <v>101</v>
      </c>
      <c r="M7" s="37" t="s">
        <v>102</v>
      </c>
      <c r="N7" s="38" t="s">
        <v>103</v>
      </c>
      <c r="O7" s="38" t="s">
        <v>104</v>
      </c>
      <c r="P7" s="38">
        <v>16.13</v>
      </c>
      <c r="Q7" s="38">
        <v>84.21</v>
      </c>
      <c r="R7" s="38">
        <v>2700</v>
      </c>
      <c r="S7" s="38">
        <v>26426</v>
      </c>
      <c r="T7" s="38">
        <v>1093.56</v>
      </c>
      <c r="U7" s="38">
        <v>24.17</v>
      </c>
      <c r="V7" s="38">
        <v>4227</v>
      </c>
      <c r="W7" s="38">
        <v>3.24</v>
      </c>
      <c r="X7" s="38">
        <v>1304.6300000000001</v>
      </c>
      <c r="Y7" s="38">
        <v>56.53</v>
      </c>
      <c r="Z7" s="38">
        <v>63.32</v>
      </c>
      <c r="AA7" s="38">
        <v>60.85</v>
      </c>
      <c r="AB7" s="38">
        <v>67.27</v>
      </c>
      <c r="AC7" s="38">
        <v>76.33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924.25</v>
      </c>
      <c r="BG7" s="38">
        <v>2249.4499999999998</v>
      </c>
      <c r="BH7" s="38">
        <v>779.28</v>
      </c>
      <c r="BI7" s="38">
        <v>532.54999999999995</v>
      </c>
      <c r="BJ7" s="38">
        <v>0</v>
      </c>
      <c r="BK7" s="38">
        <v>1044.8</v>
      </c>
      <c r="BL7" s="38">
        <v>1081.8</v>
      </c>
      <c r="BM7" s="38">
        <v>974.93</v>
      </c>
      <c r="BN7" s="38">
        <v>855.8</v>
      </c>
      <c r="BO7" s="38">
        <v>789.46</v>
      </c>
      <c r="BP7" s="38">
        <v>747.76</v>
      </c>
      <c r="BQ7" s="38">
        <v>40.53</v>
      </c>
      <c r="BR7" s="38">
        <v>47.78</v>
      </c>
      <c r="BS7" s="38">
        <v>42.34</v>
      </c>
      <c r="BT7" s="38">
        <v>46.14</v>
      </c>
      <c r="BU7" s="38">
        <v>26.6</v>
      </c>
      <c r="BV7" s="38">
        <v>50.82</v>
      </c>
      <c r="BW7" s="38">
        <v>52.19</v>
      </c>
      <c r="BX7" s="38">
        <v>55.32</v>
      </c>
      <c r="BY7" s="38">
        <v>59.8</v>
      </c>
      <c r="BZ7" s="38">
        <v>57.77</v>
      </c>
      <c r="CA7" s="38">
        <v>59.51</v>
      </c>
      <c r="CB7" s="38">
        <v>284.45999999999998</v>
      </c>
      <c r="CC7" s="38">
        <v>234.68</v>
      </c>
      <c r="CD7" s="38">
        <v>271.17</v>
      </c>
      <c r="CE7" s="38">
        <v>244.23</v>
      </c>
      <c r="CF7" s="38">
        <v>448.55</v>
      </c>
      <c r="CG7" s="38">
        <v>300.52</v>
      </c>
      <c r="CH7" s="38">
        <v>296.14</v>
      </c>
      <c r="CI7" s="38">
        <v>283.17</v>
      </c>
      <c r="CJ7" s="38">
        <v>263.76</v>
      </c>
      <c r="CK7" s="38">
        <v>274.35000000000002</v>
      </c>
      <c r="CL7" s="38">
        <v>261.45999999999998</v>
      </c>
      <c r="CM7" s="38">
        <v>59.36</v>
      </c>
      <c r="CN7" s="38">
        <v>60.18</v>
      </c>
      <c r="CO7" s="38">
        <v>59.51</v>
      </c>
      <c r="CP7" s="38">
        <v>59.75</v>
      </c>
      <c r="CQ7" s="38">
        <v>55.3</v>
      </c>
      <c r="CR7" s="38">
        <v>53.24</v>
      </c>
      <c r="CS7" s="38">
        <v>52.31</v>
      </c>
      <c r="CT7" s="38">
        <v>60.65</v>
      </c>
      <c r="CU7" s="38">
        <v>51.75</v>
      </c>
      <c r="CV7" s="38">
        <v>50.68</v>
      </c>
      <c r="CW7" s="38">
        <v>52.23</v>
      </c>
      <c r="CX7" s="38">
        <v>71.05</v>
      </c>
      <c r="CY7" s="38">
        <v>71.42</v>
      </c>
      <c r="CZ7" s="38">
        <v>72.709999999999994</v>
      </c>
      <c r="DA7" s="38">
        <v>73.61</v>
      </c>
      <c r="DB7" s="38">
        <v>74.400000000000006</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dcterms:created xsi:type="dcterms:W3CDTF">2019-12-05T05:16:24Z</dcterms:created>
  <dcterms:modified xsi:type="dcterms:W3CDTF">2020-01-22T07:41:05Z</dcterms:modified>
  <cp:category/>
</cp:coreProperties>
</file>