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H30\【経営比較分析表】2018_052159_47_1718\"/>
    </mc:Choice>
  </mc:AlternateContent>
  <workbookProtection workbookAlgorithmName="SHA-512" workbookHashValue="PQsd76Vspw67KYT4kFh2Fk/cFZiD7dNb9gHPC/11FZFRlUo20mJ/uIbsHM+OyPyhcRY9RaQLw1GVGnfityS8bA==" workbookSaltValue="hWl9GRVjK3GBW5NO8h91+A=="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<sst xmlns="http://schemas.openxmlformats.org/spreadsheetml/2006/main" count="239" uniqueCount="115">
  <si>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</si>
  <si>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</si>
  <si>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</si>
  <si>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</si>
  <si>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</si>
  <si>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</si>
  <si>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</si>
  <si>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</si>
  <si>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</si>
  <si>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</si>
  <si>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</si>
  <si>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</si>
  <si>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</si>
  <si>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</si>
  <si>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</si>
  <si>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</si>
  <si>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</si>
  <si>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</si>
  <si>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</si>
  <si>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</si>
  <si>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</si>
  <si>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</si>
  <si>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</si>
  <si>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</si>
  <si>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</si>
  <si>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</si>
  <si>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</si>
  <si>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</si>
  <si>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</si>
  <si>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</si>
  <si>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</si>
  <si>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</si>
  <si>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</si>
  <si>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</si>
  <si>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</si>
  <si>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</si>
  <si>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</si>
  <si>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</si>
  <si>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</si>
  <si>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</si>
  <si>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</si>
  <si>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</si>
  <si>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</si>
  <si>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</si>
  <si>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</si>
  <si>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</si>
  <si>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</si>
  <si>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</si>
  <si>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</si>
  <si>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</si>
  <si>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</si>
  <si>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</si>
  <si>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</si>
  <si>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</si>
  <si>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</si>
  <si>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</si>
  <si>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</si>
  <si>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</si>
  <si>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</si>
  <si>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</si>
  <si>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</si>
  <si>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</si>
  <si>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</si>
  <si>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</si>
  <si>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</si>
  <si>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</si>
  <si>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</si>
  <si>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</si>
  <si>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</si>
  <si>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</si>
  <si>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</si>
  <si>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</si>
  <si>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</si>
  <si>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</si>
  <si>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</si>
  <si>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</si>
  <si>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</si>
  <si>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</si>
  <si>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</si>
  <si>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</si>
  <si>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</si>
  <si>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</si>
  <si>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</si>
  <si>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</si>
  <si>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</si>
  <si>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</si>
  <si>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</si>
  <si>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</si>
  <si>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</si>
  <si>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</si>
  <si>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</si>
  <si>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</si>
  <si>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</si>
  <si>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</si>
  <si>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</si>
  <si>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</si>
  <si>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</si>
  <si>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</si>
  <si>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</si>
  <si>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</si>
  <si>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</si>
  <si>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</si>
  <si>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</si>
  <si>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</si>
  <si>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</si>
  <si>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</si>
  <si>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</si>
  <si>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</si>
  <si>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</si>
  <si>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</si>
  <si>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</si>
  <si>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</si>
  <si>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①収益的収支比率：微減であるが、総収益の65％を一般会計繰入金に依存している状況であるため、使用料収入の確保や経費の見直しによる経営改善に向けた取組が必要である。
④企業債残高対事業規模比率：企業債の償還をすべて一般会計繰入金で負担したため、指標となる数値が表れてこない。
⑤経費回収率：49.62％と前年度を下回っている。使用料収入の減、維持管理費の増によるものである。また、全国平均・類似団体平均よりも低く、適切な使用料収入を確保する必要がある。
⑥汚水処理原価：人口減少による有収水量の減、維持管理費の増のため上昇している。引き続き維持管理費の削減に努めたい。
⑦施設利用率：一般的に高い数値であることが望ましいとされている。全国平均・類似団体平均よりも上回っているので効率的な施設利用が図られていると考えられる。
⑧水洗化率：100％と高い水準を維持している。汚水処理も適正に行われ、水質保全に寄与している。</t>
    <rPh sb="9" eb="11">
      <t>ビゲン</t>
    </rPh>
    <rPh sb="106" eb="108">
      <t>イッパン</t>
    </rPh>
    <rPh sb="108" eb="110">
      <t>カイケイ</t>
    </rPh>
    <rPh sb="155" eb="156">
      <t>シタ</t>
    </rPh>
    <rPh sb="162" eb="167">
      <t>シヨウリョウシュウニュウ</t>
    </rPh>
    <rPh sb="168" eb="169">
      <t>ゲン</t>
    </rPh>
    <rPh sb="170" eb="172">
      <t>イジ</t>
    </rPh>
    <rPh sb="172" eb="175">
      <t>カンリヒ</t>
    </rPh>
    <rPh sb="176" eb="177">
      <t>ゾウ</t>
    </rPh>
    <rPh sb="234" eb="236">
      <t>ジンコウ</t>
    </rPh>
    <rPh sb="236" eb="238">
      <t>ゲンショウ</t>
    </rPh>
    <rPh sb="241" eb="243">
      <t>ユウシュウ</t>
    </rPh>
    <rPh sb="243" eb="245">
      <t>スイリョウ</t>
    </rPh>
    <rPh sb="246" eb="247">
      <t>ゲン</t>
    </rPh>
    <rPh sb="248" eb="250">
      <t>イジ</t>
    </rPh>
    <rPh sb="250" eb="253">
      <t>カンリヒ</t>
    </rPh>
    <rPh sb="254" eb="255">
      <t>ゾウ</t>
    </rPh>
    <rPh sb="258" eb="260">
      <t>ジョウショウ</t>
    </rPh>
    <phoneticPr fontId="4"/>
  </si>
  <si>
    <t>　平成10年より供用を開始している。当初設置した浄化槽においては約21年が経過し、修繕も増加してきている。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phoneticPr fontId="4"/>
  </si>
  <si>
    <t>　収益は、一般会計からの繰入金に大きく依存し、経営状況は脆弱である。
　整備はすでに終了しており、加入者の増加は見込めず、且つ人口減少により縮小傾向にある事業であるため、事業の安定的な経営や将来の更新需要に対応できる財源の確保が大きな課題である。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段階的な料金改定による使用料収入の確保を図り、効率的・効果的な維持管理による経費削減を行い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</si>
</sst>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962-4C69-A288-4CF128113CC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962-4C69-A288-4CF128113CC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82.44</c:v>
                </c:pt>
                <c:pt idx="1">
                  <c:v>82.44</c:v>
                </c:pt>
                <c:pt idx="2">
                  <c:v>82.44</c:v>
                </c:pt>
                <c:pt idx="3">
                  <c:v>72.94</c:v>
                </c:pt>
                <c:pt idx="4">
                  <c:v>72.94</c:v>
                </c:pt>
              </c:numCache>
            </c:numRef>
          </c:val>
          <c:extLst>
            <c:ext xmlns:c16="http://schemas.microsoft.com/office/drawing/2014/chart" uri="{C3380CC4-5D6E-409C-BE32-E72D297353CC}">
              <c16:uniqueId val="{00000000-2F81-46CE-8D00-CC00AC0DA28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61.79</c:v>
                </c:pt>
                <c:pt idx="4">
                  <c:v>59.94</c:v>
                </c:pt>
              </c:numCache>
            </c:numRef>
          </c:val>
          <c:smooth val="0"/>
          <c:extLst>
            <c:ext xmlns:c16="http://schemas.microsoft.com/office/drawing/2014/chart" uri="{C3380CC4-5D6E-409C-BE32-E72D297353CC}">
              <c16:uniqueId val="{00000001-2F81-46CE-8D00-CC00AC0DA28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AFD-43DA-B221-A4C068B0F0E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92.44</c:v>
                </c:pt>
                <c:pt idx="4">
                  <c:v>89.66</c:v>
                </c:pt>
              </c:numCache>
            </c:numRef>
          </c:val>
          <c:smooth val="0"/>
          <c:extLst>
            <c:ext xmlns:c16="http://schemas.microsoft.com/office/drawing/2014/chart" uri="{C3380CC4-5D6E-409C-BE32-E72D297353CC}">
              <c16:uniqueId val="{00000001-9AFD-43DA-B221-A4C068B0F0E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c:v>
                </c:pt>
                <c:pt idx="1">
                  <c:v>85.76</c:v>
                </c:pt>
                <c:pt idx="2">
                  <c:v>89.44</c:v>
                </c:pt>
                <c:pt idx="3">
                  <c:v>99.97</c:v>
                </c:pt>
                <c:pt idx="4">
                  <c:v>99.22</c:v>
                </c:pt>
              </c:numCache>
            </c:numRef>
          </c:val>
          <c:extLst>
            <c:ext xmlns:c16="http://schemas.microsoft.com/office/drawing/2014/chart" uri="{C3380CC4-5D6E-409C-BE32-E72D297353CC}">
              <c16:uniqueId val="{00000000-45BF-4C33-B65B-69865563C07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BF-4C33-B65B-69865563C07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FE-433C-8B95-70594529B00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FE-433C-8B95-70594529B00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E3-42CD-8914-16774E07EFD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E3-42CD-8914-16774E07EFD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36-4786-9F56-8B64EDA169C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36-4786-9F56-8B64EDA169C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B9-45E6-8046-7F701C29929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B9-45E6-8046-7F701C29929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480.48</c:v>
                </c:pt>
                <c:pt idx="1">
                  <c:v>471.65</c:v>
                </c:pt>
                <c:pt idx="2">
                  <c:v>585.03</c:v>
                </c:pt>
                <c:pt idx="3" formatCode="#,##0.00;&quot;△&quot;#,##0.00">
                  <c:v>0</c:v>
                </c:pt>
                <c:pt idx="4" formatCode="#,##0.00;&quot;△&quot;#,##0.00">
                  <c:v>0</c:v>
                </c:pt>
              </c:numCache>
            </c:numRef>
          </c:val>
          <c:extLst>
            <c:ext xmlns:c16="http://schemas.microsoft.com/office/drawing/2014/chart" uri="{C3380CC4-5D6E-409C-BE32-E72D297353CC}">
              <c16:uniqueId val="{00000000-9756-4895-A2EE-BA80D49E7D6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244.85</c:v>
                </c:pt>
                <c:pt idx="4">
                  <c:v>296.89</c:v>
                </c:pt>
              </c:numCache>
            </c:numRef>
          </c:val>
          <c:smooth val="0"/>
          <c:extLst>
            <c:ext xmlns:c16="http://schemas.microsoft.com/office/drawing/2014/chart" uri="{C3380CC4-5D6E-409C-BE32-E72D297353CC}">
              <c16:uniqueId val="{00000001-9756-4895-A2EE-BA80D49E7D6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55.06</c:v>
                </c:pt>
                <c:pt idx="1">
                  <c:v>51.17</c:v>
                </c:pt>
                <c:pt idx="2">
                  <c:v>48.29</c:v>
                </c:pt>
                <c:pt idx="3">
                  <c:v>56.16</c:v>
                </c:pt>
                <c:pt idx="4">
                  <c:v>49.62</c:v>
                </c:pt>
              </c:numCache>
            </c:numRef>
          </c:val>
          <c:extLst>
            <c:ext xmlns:c16="http://schemas.microsoft.com/office/drawing/2014/chart" uri="{C3380CC4-5D6E-409C-BE32-E72D297353CC}">
              <c16:uniqueId val="{00000000-0646-44E2-867F-00925754B10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64.78</c:v>
                </c:pt>
                <c:pt idx="4">
                  <c:v>63.06</c:v>
                </c:pt>
              </c:numCache>
            </c:numRef>
          </c:val>
          <c:smooth val="0"/>
          <c:extLst>
            <c:ext xmlns:c16="http://schemas.microsoft.com/office/drawing/2014/chart" uri="{C3380CC4-5D6E-409C-BE32-E72D297353CC}">
              <c16:uniqueId val="{00000001-0646-44E2-867F-00925754B10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201.02</c:v>
                </c:pt>
                <c:pt idx="1">
                  <c:v>236.86</c:v>
                </c:pt>
                <c:pt idx="2">
                  <c:v>248.6</c:v>
                </c:pt>
                <c:pt idx="3">
                  <c:v>211.62</c:v>
                </c:pt>
                <c:pt idx="4">
                  <c:v>236.25</c:v>
                </c:pt>
              </c:numCache>
            </c:numRef>
          </c:val>
          <c:extLst>
            <c:ext xmlns:c16="http://schemas.microsoft.com/office/drawing/2014/chart" uri="{C3380CC4-5D6E-409C-BE32-E72D297353CC}">
              <c16:uniqueId val="{00000000-4997-460E-947D-8910C890FB3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250.21</c:v>
                </c:pt>
                <c:pt idx="4">
                  <c:v>264.77</c:v>
                </c:pt>
              </c:numCache>
            </c:numRef>
          </c:val>
          <c:smooth val="0"/>
          <c:extLst>
            <c:ext xmlns:c16="http://schemas.microsoft.com/office/drawing/2014/chart" uri="{C3380CC4-5D6E-409C-BE32-E72D297353CC}">
              <c16:uniqueId val="{00000001-4997-460E-947D-8910C890FB3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5"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仙北市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tr">
        <f>データ!$M$6</f>
        <v>非設置</v>
      </c>
      <c r="AE8" s="49"/>
      <c r="AF8" s="49"/>
      <c r="AG8" s="49"/>
      <c r="AH8" s="49"/>
      <c r="AI8" s="49"/>
      <c r="AJ8" s="49"/>
      <c r="AK8" s="3"/>
      <c r="AL8" s="50">
        <f>データ!S6</f>
        <v>26426</v>
      </c>
      <c r="AM8" s="50"/>
      <c r="AN8" s="50"/>
      <c r="AO8" s="50"/>
      <c r="AP8" s="50"/>
      <c r="AQ8" s="50"/>
      <c r="AR8" s="50"/>
      <c r="AS8" s="50"/>
      <c r="AT8" s="45">
        <f>データ!T6</f>
        <v>1093.56</v>
      </c>
      <c r="AU8" s="45"/>
      <c r="AV8" s="45"/>
      <c r="AW8" s="45"/>
      <c r="AX8" s="45"/>
      <c r="AY8" s="45"/>
      <c r="AZ8" s="45"/>
      <c r="BA8" s="45"/>
      <c r="BB8" s="45">
        <f>データ!U6</f>
        <v>24.17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9.83</v>
      </c>
      <c r="Q10" s="45"/>
      <c r="R10" s="45"/>
      <c r="S10" s="45"/>
      <c r="T10" s="45"/>
      <c r="U10" s="45"/>
      <c r="V10" s="45"/>
      <c r="W10" s="45">
        <f>データ!Q6</f>
        <v>100</v>
      </c>
      <c r="X10" s="45"/>
      <c r="Y10" s="45"/>
      <c r="Z10" s="45"/>
      <c r="AA10" s="45"/>
      <c r="AB10" s="45"/>
      <c r="AC10" s="45"/>
      <c r="AD10" s="50">
        <f>データ!R6</f>
        <v>3240</v>
      </c>
      <c r="AE10" s="50"/>
      <c r="AF10" s="50"/>
      <c r="AG10" s="50"/>
      <c r="AH10" s="50"/>
      <c r="AI10" s="50"/>
      <c r="AJ10" s="50"/>
      <c r="AK10" s="2"/>
      <c r="AL10" s="50">
        <f>データ!V6</f>
        <v>2577</v>
      </c>
      <c r="AM10" s="50"/>
      <c r="AN10" s="50"/>
      <c r="AO10" s="50"/>
      <c r="AP10" s="50"/>
      <c r="AQ10" s="50"/>
      <c r="AR10" s="50"/>
      <c r="AS10" s="50"/>
      <c r="AT10" s="45">
        <f>データ!W6</f>
        <v>3.78</v>
      </c>
      <c r="AU10" s="45"/>
      <c r="AV10" s="45"/>
      <c r="AW10" s="45"/>
      <c r="AX10" s="45"/>
      <c r="AY10" s="45"/>
      <c r="AZ10" s="45"/>
      <c r="BA10" s="45"/>
      <c r="BB10" s="45">
        <f>データ!X6</f>
        <v>681.75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【325.02】</v>
      </c>
      <c r="I86" s="26" t="str">
        <f>データ!CA6</f>
        <v>【60.61】</v>
      </c>
      <c r="J86" s="26" t="str">
        <f>データ!CL6</f>
        <v>【270.94】</v>
      </c>
      <c r="K86" s="26" t="str">
        <f>データ!CW6</f>
        <v>【57.80】</v>
      </c>
      <c r="L86" s="26" t="str">
        <f>データ!DH6</f>
        <v>【78.90】</v>
      </c>
      <c r="M86" s="26" t="s">
        <v>45</v>
      </c>
      <c r="N86" s="26" t="s">
        <v>45</v>
      </c>
      <c r="O86" s="26" t="str">
        <f>データ!EO6</f>
        <v>【-】</v>
      </c>
    </row>
  </sheetData>
  <sheetProtection algorithmName="SHA-512" hashValue="wnOIl5Cet/uf1NDk78ChJobAutNFZ99thiTgT7BoDbSNI+RX0OXMA69HnxY+fHeotkd4Py5NHwudnSpB26oU5A==" saltValue="O62/lzVRhNrL90cshRe4X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52159</v>
      </c>
      <c r="D6" s="33">
        <f t="shared" si="3"/>
        <v>47</v>
      </c>
      <c r="E6" s="33">
        <f t="shared" si="3"/>
        <v>18</v>
      </c>
      <c r="F6" s="33">
        <f t="shared" si="3"/>
        <v>0</v>
      </c>
      <c r="G6" s="33">
        <f t="shared" si="3"/>
        <v>0</v>
      </c>
      <c r="H6" s="33" t="str">
        <f t="shared" si="3"/>
        <v>秋田県　仙北市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9.83</v>
      </c>
      <c r="Q6" s="34">
        <f t="shared" si="3"/>
        <v>100</v>
      </c>
      <c r="R6" s="34">
        <f t="shared" si="3"/>
        <v>3240</v>
      </c>
      <c r="S6" s="34">
        <f t="shared" si="3"/>
        <v>26426</v>
      </c>
      <c r="T6" s="34">
        <f t="shared" si="3"/>
        <v>1093.56</v>
      </c>
      <c r="U6" s="34">
        <f t="shared" si="3"/>
        <v>24.17</v>
      </c>
      <c r="V6" s="34">
        <f t="shared" si="3"/>
        <v>2577</v>
      </c>
      <c r="W6" s="34">
        <f t="shared" si="3"/>
        <v>3.78</v>
      </c>
      <c r="X6" s="34">
        <f t="shared" si="3"/>
        <v>681.75</v>
      </c>
      <c r="Y6" s="35">
        <f>IF(Y7="",NA(),Y7)</f>
        <v>93</v>
      </c>
      <c r="Z6" s="35">
        <f t="shared" ref="Z6:AH6" si="4">IF(Z7="",NA(),Z7)</f>
        <v>85.76</v>
      </c>
      <c r="AA6" s="35">
        <f t="shared" si="4"/>
        <v>89.44</v>
      </c>
      <c r="AB6" s="35">
        <f t="shared" si="4"/>
        <v>99.97</v>
      </c>
      <c r="AC6" s="35">
        <f t="shared" si="4"/>
        <v>99.22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480.48</v>
      </c>
      <c r="BG6" s="35">
        <f t="shared" ref="BG6:BO6" si="7">IF(BG7="",NA(),BG7)</f>
        <v>471.65</v>
      </c>
      <c r="BH6" s="35">
        <f t="shared" si="7"/>
        <v>585.03</v>
      </c>
      <c r="BI6" s="34">
        <f t="shared" si="7"/>
        <v>0</v>
      </c>
      <c r="BJ6" s="34">
        <f t="shared" si="7"/>
        <v>0</v>
      </c>
      <c r="BK6" s="35">
        <f t="shared" si="7"/>
        <v>416.91</v>
      </c>
      <c r="BL6" s="35">
        <f t="shared" si="7"/>
        <v>392.19</v>
      </c>
      <c r="BM6" s="35">
        <f t="shared" si="7"/>
        <v>413.5</v>
      </c>
      <c r="BN6" s="35">
        <f t="shared" si="7"/>
        <v>244.85</v>
      </c>
      <c r="BO6" s="35">
        <f t="shared" si="7"/>
        <v>296.89</v>
      </c>
      <c r="BP6" s="34" t="str">
        <f>IF(BP7="","",IF(BP7="-","【-】","【"&amp;SUBSTITUTE(TEXT(BP7,"#,##0.00"),"-","△")&amp;"】"))</f>
        <v>【325.02】</v>
      </c>
      <c r="BQ6" s="35">
        <f>IF(BQ7="",NA(),BQ7)</f>
        <v>55.06</v>
      </c>
      <c r="BR6" s="35">
        <f t="shared" ref="BR6:BZ6" si="8">IF(BR7="",NA(),BR7)</f>
        <v>51.17</v>
      </c>
      <c r="BS6" s="35">
        <f t="shared" si="8"/>
        <v>48.29</v>
      </c>
      <c r="BT6" s="35">
        <f t="shared" si="8"/>
        <v>56.16</v>
      </c>
      <c r="BU6" s="35">
        <f t="shared" si="8"/>
        <v>49.62</v>
      </c>
      <c r="BV6" s="35">
        <f t="shared" si="8"/>
        <v>57.93</v>
      </c>
      <c r="BW6" s="35">
        <f t="shared" si="8"/>
        <v>57.03</v>
      </c>
      <c r="BX6" s="35">
        <f t="shared" si="8"/>
        <v>55.84</v>
      </c>
      <c r="BY6" s="35">
        <f t="shared" si="8"/>
        <v>64.78</v>
      </c>
      <c r="BZ6" s="35">
        <f t="shared" si="8"/>
        <v>63.06</v>
      </c>
      <c r="CA6" s="34" t="str">
        <f>IF(CA7="","",IF(CA7="-","【-】","【"&amp;SUBSTITUTE(TEXT(CA7,"#,##0.00"),"-","△")&amp;"】"))</f>
        <v>【60.61】</v>
      </c>
      <c r="CB6" s="35">
        <f>IF(CB7="",NA(),CB7)</f>
        <v>201.02</v>
      </c>
      <c r="CC6" s="35">
        <f t="shared" ref="CC6:CK6" si="9">IF(CC7="",NA(),CC7)</f>
        <v>236.86</v>
      </c>
      <c r="CD6" s="35">
        <f t="shared" si="9"/>
        <v>248.6</v>
      </c>
      <c r="CE6" s="35">
        <f t="shared" si="9"/>
        <v>211.62</v>
      </c>
      <c r="CF6" s="35">
        <f t="shared" si="9"/>
        <v>236.25</v>
      </c>
      <c r="CG6" s="35">
        <f t="shared" si="9"/>
        <v>276.93</v>
      </c>
      <c r="CH6" s="35">
        <f t="shared" si="9"/>
        <v>283.73</v>
      </c>
      <c r="CI6" s="35">
        <f t="shared" si="9"/>
        <v>287.57</v>
      </c>
      <c r="CJ6" s="35">
        <f t="shared" si="9"/>
        <v>250.21</v>
      </c>
      <c r="CK6" s="35">
        <f t="shared" si="9"/>
        <v>264.77</v>
      </c>
      <c r="CL6" s="34" t="str">
        <f>IF(CL7="","",IF(CL7="-","【-】","【"&amp;SUBSTITUTE(TEXT(CL7,"#,##0.00"),"-","△")&amp;"】"))</f>
        <v>【270.94】</v>
      </c>
      <c r="CM6" s="35">
        <f>IF(CM7="",NA(),CM7)</f>
        <v>82.44</v>
      </c>
      <c r="CN6" s="35">
        <f t="shared" ref="CN6:CV6" si="10">IF(CN7="",NA(),CN7)</f>
        <v>82.44</v>
      </c>
      <c r="CO6" s="35">
        <f t="shared" si="10"/>
        <v>82.44</v>
      </c>
      <c r="CP6" s="35">
        <f t="shared" si="10"/>
        <v>72.94</v>
      </c>
      <c r="CQ6" s="35">
        <f t="shared" si="10"/>
        <v>72.94</v>
      </c>
      <c r="CR6" s="35">
        <f t="shared" si="10"/>
        <v>59.08</v>
      </c>
      <c r="CS6" s="35">
        <f t="shared" si="10"/>
        <v>58.25</v>
      </c>
      <c r="CT6" s="35">
        <f t="shared" si="10"/>
        <v>61.55</v>
      </c>
      <c r="CU6" s="35">
        <f t="shared" si="10"/>
        <v>61.79</v>
      </c>
      <c r="CV6" s="35">
        <f t="shared" si="10"/>
        <v>59.94</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52159</v>
      </c>
      <c r="D7" s="37">
        <v>47</v>
      </c>
      <c r="E7" s="37">
        <v>18</v>
      </c>
      <c r="F7" s="37">
        <v>0</v>
      </c>
      <c r="G7" s="37">
        <v>0</v>
      </c>
      <c r="H7" s="37" t="s">
        <v>99</v>
      </c>
      <c r="I7" s="37" t="s">
        <v>100</v>
      </c>
      <c r="J7" s="37" t="s">
        <v>101</v>
      </c>
      <c r="K7" s="37" t="s">
        <v>102</v>
      </c>
      <c r="L7" s="37" t="s">
        <v>103</v>
      </c>
      <c r="M7" s="37" t="s">
        <v>104</v>
      </c>
      <c r="N7" s="38" t="s">
        <v>105</v>
      </c>
      <c r="O7" s="38" t="s">
        <v>106</v>
      </c>
      <c r="P7" s="38">
        <v>9.83</v>
      </c>
      <c r="Q7" s="38">
        <v>100</v>
      </c>
      <c r="R7" s="38">
        <v>3240</v>
      </c>
      <c r="S7" s="38">
        <v>26426</v>
      </c>
      <c r="T7" s="38">
        <v>1093.56</v>
      </c>
      <c r="U7" s="38">
        <v>24.17</v>
      </c>
      <c r="V7" s="38">
        <v>2577</v>
      </c>
      <c r="W7" s="38">
        <v>3.78</v>
      </c>
      <c r="X7" s="38">
        <v>681.75</v>
      </c>
      <c r="Y7" s="38">
        <v>93</v>
      </c>
      <c r="Z7" s="38">
        <v>85.76</v>
      </c>
      <c r="AA7" s="38">
        <v>89.44</v>
      </c>
      <c r="AB7" s="38">
        <v>99.97</v>
      </c>
      <c r="AC7" s="38">
        <v>99.22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480.48</v>
      </c>
      <c r="BG7" s="38">
        <v>471.65</v>
      </c>
      <c r="BH7" s="38">
        <v>585.03</v>
      </c>
      <c r="BI7" s="38">
        <v>0</v>
      </c>
      <c r="BJ7" s="38">
        <v>0</v>
      </c>
      <c r="BK7" s="38">
        <v>416.91</v>
      </c>
      <c r="BL7" s="38">
        <v>392.19</v>
      </c>
      <c r="BM7" s="38">
        <v>413.5</v>
      </c>
      <c r="BN7" s="38">
        <v>244.85</v>
      </c>
      <c r="BO7" s="38">
        <v>296.89</v>
      </c>
      <c r="BP7" s="38">
        <v>325.02</v>
      </c>
      <c r="BQ7" s="38">
        <v>55.06</v>
      </c>
      <c r="BR7" s="38">
        <v>51.17</v>
      </c>
      <c r="BS7" s="38">
        <v>48.29</v>
      </c>
      <c r="BT7" s="38">
        <v>56.16</v>
      </c>
      <c r="BU7" s="38">
        <v>49.62</v>
      </c>
      <c r="BV7" s="38">
        <v>57.93</v>
      </c>
      <c r="BW7" s="38">
        <v>57.03</v>
      </c>
      <c r="BX7" s="38">
        <v>55.84</v>
      </c>
      <c r="BY7" s="38">
        <v>64.78</v>
      </c>
      <c r="BZ7" s="38">
        <v>63.06</v>
      </c>
      <c r="CA7" s="38">
        <v>60.61</v>
      </c>
      <c r="CB7" s="38">
        <v>201.02</v>
      </c>
      <c r="CC7" s="38">
        <v>236.86</v>
      </c>
      <c r="CD7" s="38">
        <v>248.6</v>
      </c>
      <c r="CE7" s="38">
        <v>211.62</v>
      </c>
      <c r="CF7" s="38">
        <v>236.25</v>
      </c>
      <c r="CG7" s="38">
        <v>276.93</v>
      </c>
      <c r="CH7" s="38">
        <v>283.73</v>
      </c>
      <c r="CI7" s="38">
        <v>287.57</v>
      </c>
      <c r="CJ7" s="38">
        <v>250.21</v>
      </c>
      <c r="CK7" s="38">
        <v>264.77</v>
      </c>
      <c r="CL7" s="38">
        <v>270.94</v>
      </c>
      <c r="CM7" s="38">
        <v>82.44</v>
      </c>
      <c r="CN7" s="38">
        <v>82.44</v>
      </c>
      <c r="CO7" s="38">
        <v>82.44</v>
      </c>
      <c r="CP7" s="38">
        <v>72.94</v>
      </c>
      <c r="CQ7" s="38">
        <v>72.94</v>
      </c>
      <c r="CR7" s="38">
        <v>59.08</v>
      </c>
      <c r="CS7" s="38">
        <v>58.25</v>
      </c>
      <c r="CT7" s="38">
        <v>61.55</v>
      </c>
      <c r="CU7" s="38">
        <v>61.79</v>
      </c>
      <c r="CV7" s="38">
        <v>59.94</v>
      </c>
      <c r="CW7" s="38">
        <v>57.8</v>
      </c>
      <c r="CX7" s="38">
        <v>100</v>
      </c>
      <c r="CY7" s="38">
        <v>100</v>
      </c>
      <c r="CZ7" s="38">
        <v>100</v>
      </c>
      <c r="DA7" s="38">
        <v>100</v>
      </c>
      <c r="DB7" s="38">
        <v>100</v>
      </c>
      <c r="DC7" s="38">
        <v>77.12</v>
      </c>
      <c r="DD7" s="38">
        <v>68.150000000000006</v>
      </c>
      <c r="DE7" s="38">
        <v>67.489999999999995</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2019-12-05T05:28:08Z</dcterms:created>
  <dcterms:modified xsi:type="dcterms:W3CDTF">2020-01-22T07:40:34Z</dcterms:modified>
  <cp:category/>
</cp:coreProperties>
</file>