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sU0yDJ+VaOqN02FDELmRxgBqa1l+vjxi2hQnwTsYQOLc2uCTkZfEkJtRhcATYFp/FSSXE4BxxVwPfabZrGGnuA==" workbookSaltValue="B6MXD2+BOsSRR+aSmxooOw==" workbookSpinCount="100000" lockStructure="1"/>
  <bookViews>
    <workbookView xWindow="1710" yWindow="390" windowWidth="15360" windowHeight="7635"/>
  </bookViews>
  <sheets>
    <sheet name="法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AL8" i="4" s="1"/>
  <c r="R6" i="5"/>
  <c r="AD10" i="4" s="1"/>
  <c r="Q6" i="5"/>
  <c r="P6" i="5"/>
  <c r="O6" i="5"/>
  <c r="I10" i="4" s="1"/>
  <c r="N6" i="5"/>
  <c r="B10" i="4" s="1"/>
  <c r="M6" i="5"/>
  <c r="L6" i="5"/>
  <c r="K6" i="5"/>
  <c r="J6" i="5"/>
  <c r="I8" i="4" s="1"/>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I85" i="4"/>
  <c r="H85" i="4"/>
  <c r="G85" i="4"/>
  <c r="E85" i="4"/>
  <c r="BB10" i="4"/>
  <c r="AT10" i="4"/>
  <c r="W10" i="4"/>
  <c r="P10" i="4"/>
  <c r="BB8" i="4"/>
  <c r="AT8" i="4"/>
  <c r="AD8" i="4"/>
  <c r="W8" i="4"/>
  <c r="P8" i="4"/>
  <c r="B8" i="4"/>
  <c r="B6" i="4"/>
  <c r="C10" i="5" l="1"/>
  <c r="D10" i="5"/>
  <c r="E10" i="5"/>
  <c r="B10" i="5"/>
</calcChain>
</file>

<file path=xl/sharedStrings.xml><?xml version="1.0" encoding="utf-8"?>
<sst xmlns="http://schemas.openxmlformats.org/spreadsheetml/2006/main" count="311" uniqueCount="111">
  <si>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</si>
  <si>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</si>
  <si>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</si>
  <si>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</si>
  <si>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</si>
  <si>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</si>
  <si>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</si>
  <si>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</si>
  <si>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</si>
  <si>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</si>
  <si>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</si>
  <si>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</si>
  <si>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</si>
  <si>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</si>
  <si>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</si>
  <si>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</si>
  <si>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</si>
  <si>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</si>
  <si>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</si>
  <si>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</si>
  <si>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</si>
  <si>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</si>
  <si>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</si>
  <si>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</si>
  <si>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</si>
  <si>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</si>
  <si>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</si>
  <si>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</si>
  <si>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</si>
  <si>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</si>
  <si>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</si>
  <si>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</si>
  <si>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</si>
  <si>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</si>
  <si>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</si>
  <si>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</si>
  <si>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</si>
  <si>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</si>
  <si>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</si>
  <si>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</si>
  <si>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</si>
  <si>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</si>
  <si>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</si>
  <si>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</si>
  <si>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</si>
  <si>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</si>
  <si>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</si>
  <si>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</si>
  <si>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</si>
  <si>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</si>
  <si>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</si>
  <si>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</si>
  <si>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</si>
  <si>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</si>
  <si>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</si>
  <si>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</si>
  <si>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</si>
  <si>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</si>
  <si>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</si>
  <si>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</si>
  <si>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</si>
  <si>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</si>
  <si>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</si>
  <si>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</si>
  <si>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</si>
  <si>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</si>
  <si>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</si>
  <si>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</si>
  <si>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</si>
  <si>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</si>
  <si>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</si>
  <si>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</si>
  <si>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</si>
  <si>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</si>
  <si>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</si>
  <si>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</si>
  <si>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</si>
  <si>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</si>
  <si>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</si>
  <si>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</si>
  <si>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</si>
  <si>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</si>
  <si>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</si>
  <si>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</si>
  <si>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</si>
  <si>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</si>
  <si>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</si>
  <si>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</si>
  <si>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</si>
  <si>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</si>
  <si>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</si>
  <si>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</si>
  <si>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</si>
  <si>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</si>
  <si>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</si>
  <si>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</si>
  <si>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</si>
  <si>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法適用</t>
  </si>
  <si>
    <t>下水道事業</t>
  </si>
  <si>
    <t>農業集落排水</t>
  </si>
  <si>
    <t>F2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</si>
  <si>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</si>
  <si>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</si>
  <si>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</si>
  <si>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</si>
  <si>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</si>
  <si>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</si>
  <si>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</si>
  <si>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本市における下水道事業会計は、使用料で汚水処理費を賄えず、一般会計からの繰入金を充当し運営している状況が続いている。
　厳しい財政状況の中、施設の維持管理費用や改築更新への投資の増加や将来的な人口減少等による使用料収入の減少が見込まれることから、持続的に安定した下水道経営を行うために、長期的な視点に立ち管理・経営を行っていくことが重要である。</t>
    <rPh sb="1" eb="2">
      <t>ホン</t>
    </rPh>
    <rPh sb="2" eb="3">
      <t>シ</t>
    </rPh>
    <rPh sb="7" eb="10">
      <t>ゲスイドウ</t>
    </rPh>
    <rPh sb="10" eb="12">
      <t>ジギョウ</t>
    </rPh>
    <rPh sb="12" eb="14">
      <t>カイケイ</t>
    </rPh>
    <rPh sb="16" eb="19">
      <t>シヨウリョウ</t>
    </rPh>
    <rPh sb="20" eb="22">
      <t>オスイ</t>
    </rPh>
    <rPh sb="22" eb="24">
      <t>ショリ</t>
    </rPh>
    <rPh sb="24" eb="25">
      <t>ヒ</t>
    </rPh>
    <rPh sb="26" eb="27">
      <t>マカナ</t>
    </rPh>
    <rPh sb="30" eb="32">
      <t>イッパン</t>
    </rPh>
    <rPh sb="32" eb="34">
      <t>カイケイ</t>
    </rPh>
    <rPh sb="37" eb="39">
      <t>クリイレ</t>
    </rPh>
    <rPh sb="39" eb="40">
      <t>キン</t>
    </rPh>
    <rPh sb="41" eb="43">
      <t>ジュウトウ</t>
    </rPh>
    <rPh sb="44" eb="46">
      <t>ウンエイ</t>
    </rPh>
    <rPh sb="50" eb="52">
      <t>ジョウキョウ</t>
    </rPh>
    <rPh sb="53" eb="54">
      <t>ツヅ</t>
    </rPh>
    <rPh sb="61" eb="62">
      <t>キビ</t>
    </rPh>
    <rPh sb="64" eb="66">
      <t>ザイセイ</t>
    </rPh>
    <rPh sb="66" eb="68">
      <t>ジョウキョウ</t>
    </rPh>
    <rPh sb="69" eb="70">
      <t>ナカ</t>
    </rPh>
    <rPh sb="71" eb="73">
      <t>シセツ</t>
    </rPh>
    <rPh sb="74" eb="76">
      <t>イジ</t>
    </rPh>
    <rPh sb="76" eb="78">
      <t>カンリ</t>
    </rPh>
    <rPh sb="78" eb="80">
      <t>ヒヨウ</t>
    </rPh>
    <rPh sb="81" eb="83">
      <t>カイチク</t>
    </rPh>
    <rPh sb="83" eb="85">
      <t>コウシン</t>
    </rPh>
    <rPh sb="87" eb="89">
      <t>トウシ</t>
    </rPh>
    <rPh sb="90" eb="92">
      <t>ゾウカ</t>
    </rPh>
    <rPh sb="93" eb="96">
      <t>ショウライテキ</t>
    </rPh>
    <rPh sb="97" eb="99">
      <t>ジンコウ</t>
    </rPh>
    <rPh sb="99" eb="101">
      <t>ゲンショウ</t>
    </rPh>
    <rPh sb="101" eb="102">
      <t>トウ</t>
    </rPh>
    <rPh sb="105" eb="108">
      <t>シヨウリョウ</t>
    </rPh>
    <rPh sb="108" eb="110">
      <t>シュウニュウ</t>
    </rPh>
    <rPh sb="111" eb="113">
      <t>ゲンショウ</t>
    </rPh>
    <rPh sb="114" eb="116">
      <t>ミコ</t>
    </rPh>
    <rPh sb="124" eb="127">
      <t>ジゾクテキ</t>
    </rPh>
    <rPh sb="128" eb="130">
      <t>アンテイ</t>
    </rPh>
    <rPh sb="132" eb="135">
      <t>ゲスイドウ</t>
    </rPh>
    <rPh sb="135" eb="137">
      <t>ケイエイ</t>
    </rPh>
    <rPh sb="138" eb="139">
      <t>オコナ</t>
    </rPh>
    <rPh sb="144" eb="146">
      <t>チョウキ</t>
    </rPh>
    <rPh sb="146" eb="147">
      <t>テキ</t>
    </rPh>
    <rPh sb="148" eb="150">
      <t>シテン</t>
    </rPh>
    <rPh sb="151" eb="152">
      <t>タ</t>
    </rPh>
    <rPh sb="153" eb="155">
      <t>カンリ</t>
    </rPh>
    <rPh sb="156" eb="158">
      <t>ケイエイ</t>
    </rPh>
    <rPh sb="159" eb="160">
      <t>オコナ</t>
    </rPh>
    <rPh sb="167" eb="169">
      <t>ジュウヨウ</t>
    </rPh>
    <phoneticPr fontId="4"/>
  </si>
  <si>
    <t>①有形固定資産減価償却率については、資産が老朽化していないため、平均値を下回っている。
②管渠老朽化率については、耐用年数を超えている管渠がほとんどないため、平均値を下回っている。
③管渠改善率については、現在管渠の更新は予定していないが、流域幹線への接続や施設の統廃合を予定している。</t>
    <rPh sb="1" eb="3">
      <t>ユウケイ</t>
    </rPh>
    <rPh sb="3" eb="5">
      <t>コテイ</t>
    </rPh>
    <rPh sb="5" eb="7">
      <t>シサン</t>
    </rPh>
    <rPh sb="7" eb="9">
      <t>ゲンカ</t>
    </rPh>
    <rPh sb="9" eb="11">
      <t>ショウキャク</t>
    </rPh>
    <rPh sb="11" eb="12">
      <t>リツ</t>
    </rPh>
    <rPh sb="18" eb="20">
      <t>シサン</t>
    </rPh>
    <rPh sb="21" eb="24">
      <t>ロウキュウカ</t>
    </rPh>
    <rPh sb="32" eb="35">
      <t>ヘイキンチ</t>
    </rPh>
    <rPh sb="36" eb="38">
      <t>シタマワ</t>
    </rPh>
    <rPh sb="45" eb="47">
      <t>カンキョ</t>
    </rPh>
    <rPh sb="47" eb="50">
      <t>ロウキュウカ</t>
    </rPh>
    <rPh sb="50" eb="51">
      <t>リツ</t>
    </rPh>
    <rPh sb="57" eb="59">
      <t>タイヨウ</t>
    </rPh>
    <rPh sb="59" eb="61">
      <t>ネンスウ</t>
    </rPh>
    <rPh sb="62" eb="63">
      <t>コ</t>
    </rPh>
    <rPh sb="67" eb="69">
      <t>カンキョ</t>
    </rPh>
    <rPh sb="79" eb="82">
      <t>ヘイキンチ</t>
    </rPh>
    <rPh sb="83" eb="85">
      <t>シタマワ</t>
    </rPh>
    <rPh sb="92" eb="94">
      <t>カンキョ</t>
    </rPh>
    <rPh sb="94" eb="96">
      <t>カイゼン</t>
    </rPh>
    <rPh sb="96" eb="97">
      <t>リツ</t>
    </rPh>
    <rPh sb="103" eb="105">
      <t>ゲンザイ</t>
    </rPh>
    <rPh sb="105" eb="107">
      <t>カンキョ</t>
    </rPh>
    <rPh sb="108" eb="110">
      <t>コウシン</t>
    </rPh>
    <rPh sb="111" eb="113">
      <t>ヨテイ</t>
    </rPh>
    <rPh sb="120" eb="122">
      <t>リュウイキ</t>
    </rPh>
    <rPh sb="122" eb="124">
      <t>カンセン</t>
    </rPh>
    <rPh sb="126" eb="128">
      <t>セツゾク</t>
    </rPh>
    <rPh sb="129" eb="131">
      <t>シセツ</t>
    </rPh>
    <rPh sb="132" eb="135">
      <t>トウハイゴウ</t>
    </rPh>
    <rPh sb="136" eb="138">
      <t>ヨテイ</t>
    </rPh>
    <phoneticPr fontId="4"/>
  </si>
  <si>
    <t xml:space="preserve">　平成３０年度より下水道事業に地方公営企業法を適用したため当該年度のみの数値となっている。
①経常収支比率については、100%以上となっているが、一般会計繰入金に依存している状況である。
②累積欠損金比率については、法適化により長期前受金が発生し負債が大きくなり欠損金が生じた。
③流動比率については、多額の建設改良費に充てた企業債が大きいため、その企業債償還を使用料収入等では賄えていない。接続率を向上させるなど収入を確保するための経営が必要である。
④企業債残高対事業規模比率について、起債残高が大きいことから平均値を大きく上回っている。今後は、事業費の減少により企業債残高が減少していく見込みである。
⑤経費回収率については、費用削減等により今後も適正な事業運営に努めたい。
⑥汚水処理原価については、汚水処理費の資本費が減価償却費などにより大きくなり、平均を上回った。
⑦施設利用率については、地域経済の状況や人口減少、節水機器の普及等により利用率が平均を下回る状況である。
⑧水洗化率については、安定した収入を確保するためにも、補助金制度を新設し浄化槽からの切替など接続促進を図っている。
</t>
    <rPh sb="1" eb="3">
      <t>ヘイセイ</t>
    </rPh>
    <rPh sb="5" eb="6">
      <t>ネン</t>
    </rPh>
    <rPh sb="6" eb="7">
      <t>ド</t>
    </rPh>
    <rPh sb="9" eb="12">
      <t>ゲスイドウ</t>
    </rPh>
    <rPh sb="12" eb="14">
      <t>ジギョウ</t>
    </rPh>
    <rPh sb="15" eb="17">
      <t>チホウ</t>
    </rPh>
    <rPh sb="17" eb="19">
      <t>コウエイ</t>
    </rPh>
    <rPh sb="19" eb="21">
      <t>キギョウ</t>
    </rPh>
    <rPh sb="21" eb="22">
      <t>ホウ</t>
    </rPh>
    <rPh sb="23" eb="25">
      <t>テキヨウ</t>
    </rPh>
    <rPh sb="29" eb="31">
      <t>トウガイ</t>
    </rPh>
    <rPh sb="31" eb="33">
      <t>ネンド</t>
    </rPh>
    <rPh sb="36" eb="38">
      <t>スウチ</t>
    </rPh>
    <rPh sb="228" eb="230">
      <t>キギョウ</t>
    </rPh>
    <rPh sb="230" eb="231">
      <t>サイ</t>
    </rPh>
    <rPh sb="231" eb="233">
      <t>ザンダカ</t>
    </rPh>
    <rPh sb="233" eb="234">
      <t>タイ</t>
    </rPh>
    <rPh sb="234" eb="236">
      <t>ジギョウ</t>
    </rPh>
    <rPh sb="236" eb="238">
      <t>キボ</t>
    </rPh>
    <rPh sb="238" eb="240">
      <t>ヒリツ</t>
    </rPh>
    <rPh sb="245" eb="247">
      <t>キサイ</t>
    </rPh>
    <rPh sb="247" eb="249">
      <t>ザンダカ</t>
    </rPh>
    <rPh sb="250" eb="251">
      <t>オオ</t>
    </rPh>
    <rPh sb="257" eb="259">
      <t>ヘイキン</t>
    </rPh>
    <rPh sb="259" eb="260">
      <t>チ</t>
    </rPh>
    <rPh sb="261" eb="262">
      <t>オオ</t>
    </rPh>
    <rPh sb="264" eb="266">
      <t>ウワマワ</t>
    </rPh>
    <rPh sb="271" eb="273">
      <t>コンゴ</t>
    </rPh>
    <rPh sb="275" eb="277">
      <t>ジギョウ</t>
    </rPh>
    <rPh sb="277" eb="278">
      <t>ヒ</t>
    </rPh>
    <rPh sb="279" eb="281">
      <t>ゲンショウ</t>
    </rPh>
    <rPh sb="284" eb="286">
      <t>キギョウ</t>
    </rPh>
    <rPh sb="286" eb="287">
      <t>サイ</t>
    </rPh>
    <rPh sb="287" eb="289">
      <t>ザンダカ</t>
    </rPh>
    <rPh sb="290" eb="292">
      <t>ゲンショウ</t>
    </rPh>
    <rPh sb="296" eb="298">
      <t>ミコ</t>
    </rPh>
    <rPh sb="305" eb="307">
      <t>ケイヒ</t>
    </rPh>
    <rPh sb="307" eb="309">
      <t>カイシュウ</t>
    </rPh>
    <rPh sb="309" eb="310">
      <t>リツ</t>
    </rPh>
    <rPh sb="316" eb="318">
      <t>ヒヨウ</t>
    </rPh>
    <rPh sb="318" eb="320">
      <t>サクゲン</t>
    </rPh>
    <rPh sb="320" eb="321">
      <t>トウ</t>
    </rPh>
    <rPh sb="324" eb="326">
      <t>コンゴ</t>
    </rPh>
    <rPh sb="327" eb="329">
      <t>テキセイ</t>
    </rPh>
    <rPh sb="330" eb="332">
      <t>ジギョウ</t>
    </rPh>
    <rPh sb="332" eb="334">
      <t>ウンエイ</t>
    </rPh>
    <rPh sb="335" eb="336">
      <t>ツト</t>
    </rPh>
    <rPh sb="342" eb="344">
      <t>オスイ</t>
    </rPh>
    <rPh sb="344" eb="346">
      <t>ショリ</t>
    </rPh>
    <rPh sb="346" eb="348">
      <t>ゲンカ</t>
    </rPh>
    <rPh sb="354" eb="356">
      <t>オスイ</t>
    </rPh>
    <rPh sb="356" eb="358">
      <t>ショリ</t>
    </rPh>
    <rPh sb="358" eb="359">
      <t>ヒ</t>
    </rPh>
    <rPh sb="360" eb="362">
      <t>シホン</t>
    </rPh>
    <rPh sb="362" eb="363">
      <t>ヒ</t>
    </rPh>
    <rPh sb="364" eb="366">
      <t>ゲンカ</t>
    </rPh>
    <rPh sb="366" eb="368">
      <t>ショウキャク</t>
    </rPh>
    <rPh sb="368" eb="369">
      <t>ヒ</t>
    </rPh>
    <rPh sb="374" eb="375">
      <t>オオ</t>
    </rPh>
    <rPh sb="380" eb="382">
      <t>ヘイキン</t>
    </rPh>
    <rPh sb="383" eb="385">
      <t>ウワマワ</t>
    </rPh>
    <rPh sb="390" eb="392">
      <t>シセツ</t>
    </rPh>
    <rPh sb="392" eb="395">
      <t>リヨウリツ</t>
    </rPh>
    <rPh sb="401" eb="403">
      <t>チイキ</t>
    </rPh>
    <rPh sb="403" eb="405">
      <t>ケイザイ</t>
    </rPh>
    <rPh sb="406" eb="408">
      <t>ジョウキョウ</t>
    </rPh>
    <rPh sb="409" eb="411">
      <t>ジンコウ</t>
    </rPh>
    <rPh sb="411" eb="413">
      <t>ゲンショウ</t>
    </rPh>
    <rPh sb="414" eb="416">
      <t>セッスイ</t>
    </rPh>
    <rPh sb="416" eb="418">
      <t>キキ</t>
    </rPh>
    <rPh sb="419" eb="421">
      <t>フキュウ</t>
    </rPh>
    <rPh sb="421" eb="422">
      <t>トウ</t>
    </rPh>
    <rPh sb="425" eb="428">
      <t>リヨウリツ</t>
    </rPh>
    <rPh sb="429" eb="431">
      <t>ヘイキン</t>
    </rPh>
    <rPh sb="432" eb="434">
      <t>シタマワ</t>
    </rPh>
    <rPh sb="435" eb="437">
      <t>ジョウキョウ</t>
    </rPh>
    <rPh sb="443" eb="446">
      <t>スイセンカ</t>
    </rPh>
    <rPh sb="446" eb="447">
      <t>リツ</t>
    </rPh>
    <rPh sb="453" eb="455">
      <t>アンテイ</t>
    </rPh>
    <rPh sb="457" eb="459">
      <t>シュウニュウ</t>
    </rPh>
    <rPh sb="460" eb="462">
      <t>カクホ</t>
    </rPh>
    <rPh sb="469" eb="472">
      <t>ホジョキン</t>
    </rPh>
    <rPh sb="472" eb="474">
      <t>セイド</t>
    </rPh>
    <rPh sb="475" eb="477">
      <t>シンセツ</t>
    </rPh>
    <rPh sb="478" eb="481">
      <t>ジョウカソウ</t>
    </rPh>
    <rPh sb="484" eb="486">
      <t>キリカエ</t>
    </rPh>
    <rPh sb="488" eb="490">
      <t>セツゾク</t>
    </rPh>
    <rPh sb="490" eb="492">
      <t>ソクシン</t>
    </rPh>
    <rPh sb="493" eb="494">
      <t>ハカ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</si>
</sst>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formatCode="#,##0.00;&quot;△&quot;#,##0.00">
                  <c:v>0</c:v>
                </c:pt>
              </c:numCache>
            </c:numRef>
          </c:val>
          <c:extLst xmlns:c16r2="http://schemas.microsoft.com/office/drawing/2015/06/chart">
            <c:ext xmlns:c16="http://schemas.microsoft.com/office/drawing/2014/chart" uri="{C3380CC4-5D6E-409C-BE32-E72D297353CC}">
              <c16:uniqueId val="{00000000-8CCC-4523-8132-5A9F5766C66C}"/>
            </c:ext>
          </c:extLst>
        </c:ser>
        <c:dLbls>
          <c:showLegendKey val="0"/>
          <c:showVal val="0"/>
          <c:showCatName val="0"/>
          <c:showSerName val="0"/>
          <c:showPercent val="0"/>
          <c:showBubbleSize val="0"/>
        </c:dLbls>
        <c:gapWidth val="150"/>
        <c:axId val="63477632"/>
        <c:axId val="634839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0.01</c:v>
                </c:pt>
              </c:numCache>
            </c:numRef>
          </c:val>
          <c:smooth val="0"/>
          <c:extLst xmlns:c16r2="http://schemas.microsoft.com/office/drawing/2015/06/chart">
            <c:ext xmlns:c16="http://schemas.microsoft.com/office/drawing/2014/chart" uri="{C3380CC4-5D6E-409C-BE32-E72D297353CC}">
              <c16:uniqueId val="{00000001-8CCC-4523-8132-5A9F5766C66C}"/>
            </c:ext>
          </c:extLst>
        </c:ser>
        <c:dLbls>
          <c:showLegendKey val="0"/>
          <c:showVal val="0"/>
          <c:showCatName val="0"/>
          <c:showSerName val="0"/>
          <c:showPercent val="0"/>
          <c:showBubbleSize val="0"/>
        </c:dLbls>
        <c:marker val="1"/>
        <c:smooth val="0"/>
        <c:axId val="63477632"/>
        <c:axId val="63483904"/>
      </c:lineChart>
      <c:dateAx>
        <c:axId val="63477632"/>
        <c:scaling>
          <c:orientation val="minMax"/>
        </c:scaling>
        <c:delete val="1"/>
        <c:axPos val="b"/>
        <c:numFmt formatCode="ge" sourceLinked="1"/>
        <c:majorTickMark val="none"/>
        <c:minorTickMark val="none"/>
        <c:tickLblPos val="none"/>
        <c:crossAx val="63483904"/>
        <c:crosses val="autoZero"/>
        <c:auto val="1"/>
        <c:lblOffset val="100"/>
        <c:baseTimeUnit val="years"/>
      </c:dateAx>
      <c:valAx>
        <c:axId val="63483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3477632"/>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0</c:v>
                </c:pt>
                <c:pt idx="4">
                  <c:v>37.21</c:v>
                </c:pt>
              </c:numCache>
            </c:numRef>
          </c:val>
          <c:extLst xmlns:c16r2="http://schemas.microsoft.com/office/drawing/2015/06/chart">
            <c:ext xmlns:c16="http://schemas.microsoft.com/office/drawing/2014/chart" uri="{C3380CC4-5D6E-409C-BE32-E72D297353CC}">
              <c16:uniqueId val="{00000000-307E-473B-8151-88768C2ED3AC}"/>
            </c:ext>
          </c:extLst>
        </c:ser>
        <c:dLbls>
          <c:showLegendKey val="0"/>
          <c:showVal val="0"/>
          <c:showCatName val="0"/>
          <c:showSerName val="0"/>
          <c:showPercent val="0"/>
          <c:showBubbleSize val="0"/>
        </c:dLbls>
        <c:gapWidth val="150"/>
        <c:axId val="107542016"/>
        <c:axId val="1075439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50.68</c:v>
                </c:pt>
              </c:numCache>
            </c:numRef>
          </c:val>
          <c:smooth val="0"/>
          <c:extLst xmlns:c16r2="http://schemas.microsoft.com/office/drawing/2015/06/chart">
            <c:ext xmlns:c16="http://schemas.microsoft.com/office/drawing/2014/chart" uri="{C3380CC4-5D6E-409C-BE32-E72D297353CC}">
              <c16:uniqueId val="{00000001-307E-473B-8151-88768C2ED3AC}"/>
            </c:ext>
          </c:extLst>
        </c:ser>
        <c:dLbls>
          <c:showLegendKey val="0"/>
          <c:showVal val="0"/>
          <c:showCatName val="0"/>
          <c:showSerName val="0"/>
          <c:showPercent val="0"/>
          <c:showBubbleSize val="0"/>
        </c:dLbls>
        <c:marker val="1"/>
        <c:smooth val="0"/>
        <c:axId val="107542016"/>
        <c:axId val="107543936"/>
      </c:lineChart>
      <c:dateAx>
        <c:axId val="107542016"/>
        <c:scaling>
          <c:orientation val="minMax"/>
        </c:scaling>
        <c:delete val="1"/>
        <c:axPos val="b"/>
        <c:numFmt formatCode="ge" sourceLinked="1"/>
        <c:majorTickMark val="none"/>
        <c:minorTickMark val="none"/>
        <c:tickLblPos val="none"/>
        <c:crossAx val="107543936"/>
        <c:crosses val="autoZero"/>
        <c:auto val="1"/>
        <c:lblOffset val="100"/>
        <c:baseTimeUnit val="years"/>
      </c:dateAx>
      <c:valAx>
        <c:axId val="107543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542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0</c:v>
                </c:pt>
                <c:pt idx="1">
                  <c:v>0</c:v>
                </c:pt>
                <c:pt idx="2">
                  <c:v>0</c:v>
                </c:pt>
                <c:pt idx="3">
                  <c:v>0</c:v>
                </c:pt>
                <c:pt idx="4">
                  <c:v>69.930000000000007</c:v>
                </c:pt>
              </c:numCache>
            </c:numRef>
          </c:val>
          <c:extLst xmlns:c16r2="http://schemas.microsoft.com/office/drawing/2015/06/chart">
            <c:ext xmlns:c16="http://schemas.microsoft.com/office/drawing/2014/chart" uri="{C3380CC4-5D6E-409C-BE32-E72D297353CC}">
              <c16:uniqueId val="{00000000-D1DE-406A-A0A9-0E41BF9198AB}"/>
            </c:ext>
          </c:extLst>
        </c:ser>
        <c:dLbls>
          <c:showLegendKey val="0"/>
          <c:showVal val="0"/>
          <c:showCatName val="0"/>
          <c:showSerName val="0"/>
          <c:showPercent val="0"/>
          <c:showBubbleSize val="0"/>
        </c:dLbls>
        <c:gapWidth val="150"/>
        <c:axId val="107964288"/>
        <c:axId val="107974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84.86</c:v>
                </c:pt>
              </c:numCache>
            </c:numRef>
          </c:val>
          <c:smooth val="0"/>
          <c:extLst xmlns:c16r2="http://schemas.microsoft.com/office/drawing/2015/06/chart">
            <c:ext xmlns:c16="http://schemas.microsoft.com/office/drawing/2014/chart" uri="{C3380CC4-5D6E-409C-BE32-E72D297353CC}">
              <c16:uniqueId val="{00000001-D1DE-406A-A0A9-0E41BF9198AB}"/>
            </c:ext>
          </c:extLst>
        </c:ser>
        <c:dLbls>
          <c:showLegendKey val="0"/>
          <c:showVal val="0"/>
          <c:showCatName val="0"/>
          <c:showSerName val="0"/>
          <c:showPercent val="0"/>
          <c:showBubbleSize val="0"/>
        </c:dLbls>
        <c:marker val="1"/>
        <c:smooth val="0"/>
        <c:axId val="107964288"/>
        <c:axId val="107974656"/>
      </c:lineChart>
      <c:dateAx>
        <c:axId val="107964288"/>
        <c:scaling>
          <c:orientation val="minMax"/>
        </c:scaling>
        <c:delete val="1"/>
        <c:axPos val="b"/>
        <c:numFmt formatCode="ge" sourceLinked="1"/>
        <c:majorTickMark val="none"/>
        <c:minorTickMark val="none"/>
        <c:tickLblPos val="none"/>
        <c:crossAx val="107974656"/>
        <c:crosses val="autoZero"/>
        <c:auto val="1"/>
        <c:lblOffset val="100"/>
        <c:baseTimeUnit val="years"/>
      </c:dateAx>
      <c:valAx>
        <c:axId val="107974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964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0</c:v>
                </c:pt>
                <c:pt idx="1">
                  <c:v>0</c:v>
                </c:pt>
                <c:pt idx="2">
                  <c:v>0</c:v>
                </c:pt>
                <c:pt idx="3">
                  <c:v>0</c:v>
                </c:pt>
                <c:pt idx="4">
                  <c:v>121.19</c:v>
                </c:pt>
              </c:numCache>
            </c:numRef>
          </c:val>
          <c:extLst xmlns:c16r2="http://schemas.microsoft.com/office/drawing/2015/06/chart">
            <c:ext xmlns:c16="http://schemas.microsoft.com/office/drawing/2014/chart" uri="{C3380CC4-5D6E-409C-BE32-E72D297353CC}">
              <c16:uniqueId val="{00000000-99B4-4E81-91AC-64660D3AC771}"/>
            </c:ext>
          </c:extLst>
        </c:ser>
        <c:dLbls>
          <c:showLegendKey val="0"/>
          <c:showVal val="0"/>
          <c:showCatName val="0"/>
          <c:showSerName val="0"/>
          <c:showPercent val="0"/>
          <c:showBubbleSize val="0"/>
        </c:dLbls>
        <c:gapWidth val="150"/>
        <c:axId val="64074112"/>
        <c:axId val="64076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101.77</c:v>
                </c:pt>
              </c:numCache>
            </c:numRef>
          </c:val>
          <c:smooth val="0"/>
          <c:extLst xmlns:c16r2="http://schemas.microsoft.com/office/drawing/2015/06/chart">
            <c:ext xmlns:c16="http://schemas.microsoft.com/office/drawing/2014/chart" uri="{C3380CC4-5D6E-409C-BE32-E72D297353CC}">
              <c16:uniqueId val="{00000001-99B4-4E81-91AC-64660D3AC771}"/>
            </c:ext>
          </c:extLst>
        </c:ser>
        <c:dLbls>
          <c:showLegendKey val="0"/>
          <c:showVal val="0"/>
          <c:showCatName val="0"/>
          <c:showSerName val="0"/>
          <c:showPercent val="0"/>
          <c:showBubbleSize val="0"/>
        </c:dLbls>
        <c:marker val="1"/>
        <c:smooth val="0"/>
        <c:axId val="64074112"/>
        <c:axId val="64076416"/>
      </c:lineChart>
      <c:dateAx>
        <c:axId val="64074112"/>
        <c:scaling>
          <c:orientation val="minMax"/>
        </c:scaling>
        <c:delete val="1"/>
        <c:axPos val="b"/>
        <c:numFmt formatCode="ge" sourceLinked="1"/>
        <c:majorTickMark val="none"/>
        <c:minorTickMark val="none"/>
        <c:tickLblPos val="none"/>
        <c:crossAx val="64076416"/>
        <c:crosses val="autoZero"/>
        <c:auto val="1"/>
        <c:lblOffset val="100"/>
        <c:baseTimeUnit val="years"/>
      </c:dateAx>
      <c:valAx>
        <c:axId val="64076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4074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0</c:v>
                </c:pt>
                <c:pt idx="1">
                  <c:v>0</c:v>
                </c:pt>
                <c:pt idx="2">
                  <c:v>0</c:v>
                </c:pt>
                <c:pt idx="3">
                  <c:v>0</c:v>
                </c:pt>
                <c:pt idx="4">
                  <c:v>3.2</c:v>
                </c:pt>
              </c:numCache>
            </c:numRef>
          </c:val>
          <c:extLst xmlns:c16r2="http://schemas.microsoft.com/office/drawing/2015/06/chart">
            <c:ext xmlns:c16="http://schemas.microsoft.com/office/drawing/2014/chart" uri="{C3380CC4-5D6E-409C-BE32-E72D297353CC}">
              <c16:uniqueId val="{00000000-AF63-4A22-8276-001ACA12545E}"/>
            </c:ext>
          </c:extLst>
        </c:ser>
        <c:dLbls>
          <c:showLegendKey val="0"/>
          <c:showVal val="0"/>
          <c:showCatName val="0"/>
          <c:showSerName val="0"/>
          <c:showPercent val="0"/>
          <c:showBubbleSize val="0"/>
        </c:dLbls>
        <c:gapWidth val="150"/>
        <c:axId val="66902656"/>
        <c:axId val="669089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24.13</c:v>
                </c:pt>
              </c:numCache>
            </c:numRef>
          </c:val>
          <c:smooth val="0"/>
          <c:extLst xmlns:c16r2="http://schemas.microsoft.com/office/drawing/2015/06/chart">
            <c:ext xmlns:c16="http://schemas.microsoft.com/office/drawing/2014/chart" uri="{C3380CC4-5D6E-409C-BE32-E72D297353CC}">
              <c16:uniqueId val="{00000001-AF63-4A22-8276-001ACA12545E}"/>
            </c:ext>
          </c:extLst>
        </c:ser>
        <c:dLbls>
          <c:showLegendKey val="0"/>
          <c:showVal val="0"/>
          <c:showCatName val="0"/>
          <c:showSerName val="0"/>
          <c:showPercent val="0"/>
          <c:showBubbleSize val="0"/>
        </c:dLbls>
        <c:marker val="1"/>
        <c:smooth val="0"/>
        <c:axId val="66902656"/>
        <c:axId val="66908928"/>
      </c:lineChart>
      <c:dateAx>
        <c:axId val="66902656"/>
        <c:scaling>
          <c:orientation val="minMax"/>
        </c:scaling>
        <c:delete val="1"/>
        <c:axPos val="b"/>
        <c:numFmt formatCode="ge" sourceLinked="1"/>
        <c:majorTickMark val="none"/>
        <c:minorTickMark val="none"/>
        <c:tickLblPos val="none"/>
        <c:crossAx val="66908928"/>
        <c:crosses val="autoZero"/>
        <c:auto val="1"/>
        <c:lblOffset val="100"/>
        <c:baseTimeUnit val="years"/>
      </c:dateAx>
      <c:valAx>
        <c:axId val="66908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6902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0</c:v>
                </c:pt>
                <c:pt idx="1">
                  <c:v>0</c:v>
                </c:pt>
                <c:pt idx="2">
                  <c:v>0</c:v>
                </c:pt>
                <c:pt idx="3">
                  <c:v>0</c:v>
                </c:pt>
                <c:pt idx="4" formatCode="#,##0.00;&quot;△&quot;#,##0.00">
                  <c:v>0</c:v>
                </c:pt>
              </c:numCache>
            </c:numRef>
          </c:val>
          <c:extLst xmlns:c16r2="http://schemas.microsoft.com/office/drawing/2015/06/chart">
            <c:ext xmlns:c16="http://schemas.microsoft.com/office/drawing/2014/chart" uri="{C3380CC4-5D6E-409C-BE32-E72D297353CC}">
              <c16:uniqueId val="{00000000-43B9-4827-89E3-D7F015DC9799}"/>
            </c:ext>
          </c:extLst>
        </c:ser>
        <c:dLbls>
          <c:showLegendKey val="0"/>
          <c:showVal val="0"/>
          <c:showCatName val="0"/>
          <c:showSerName val="0"/>
          <c:showPercent val="0"/>
          <c:showBubbleSize val="0"/>
        </c:dLbls>
        <c:gapWidth val="150"/>
        <c:axId val="107318272"/>
        <c:axId val="107324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xmlns:c16r2="http://schemas.microsoft.com/office/drawing/2015/06/chart">
            <c:ext xmlns:c16="http://schemas.microsoft.com/office/drawing/2014/chart" uri="{C3380CC4-5D6E-409C-BE32-E72D297353CC}">
              <c16:uniqueId val="{00000001-43B9-4827-89E3-D7F015DC9799}"/>
            </c:ext>
          </c:extLst>
        </c:ser>
        <c:dLbls>
          <c:showLegendKey val="0"/>
          <c:showVal val="0"/>
          <c:showCatName val="0"/>
          <c:showSerName val="0"/>
          <c:showPercent val="0"/>
          <c:showBubbleSize val="0"/>
        </c:dLbls>
        <c:marker val="1"/>
        <c:smooth val="0"/>
        <c:axId val="107318272"/>
        <c:axId val="107324544"/>
      </c:lineChart>
      <c:dateAx>
        <c:axId val="107318272"/>
        <c:scaling>
          <c:orientation val="minMax"/>
        </c:scaling>
        <c:delete val="1"/>
        <c:axPos val="b"/>
        <c:numFmt formatCode="ge" sourceLinked="1"/>
        <c:majorTickMark val="none"/>
        <c:minorTickMark val="none"/>
        <c:tickLblPos val="none"/>
        <c:crossAx val="107324544"/>
        <c:crosses val="autoZero"/>
        <c:auto val="1"/>
        <c:lblOffset val="100"/>
        <c:baseTimeUnit val="years"/>
      </c:dateAx>
      <c:valAx>
        <c:axId val="107324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318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0</c:v>
                </c:pt>
                <c:pt idx="1">
                  <c:v>0</c:v>
                </c:pt>
                <c:pt idx="2">
                  <c:v>0</c:v>
                </c:pt>
                <c:pt idx="3">
                  <c:v>0</c:v>
                </c:pt>
                <c:pt idx="4">
                  <c:v>822.81</c:v>
                </c:pt>
              </c:numCache>
            </c:numRef>
          </c:val>
          <c:extLst xmlns:c16r2="http://schemas.microsoft.com/office/drawing/2015/06/chart">
            <c:ext xmlns:c16="http://schemas.microsoft.com/office/drawing/2014/chart" uri="{C3380CC4-5D6E-409C-BE32-E72D297353CC}">
              <c16:uniqueId val="{00000000-2CDF-4F02-826B-82002E9BD342}"/>
            </c:ext>
          </c:extLst>
        </c:ser>
        <c:dLbls>
          <c:showLegendKey val="0"/>
          <c:showVal val="0"/>
          <c:showCatName val="0"/>
          <c:showSerName val="0"/>
          <c:showPercent val="0"/>
          <c:showBubbleSize val="0"/>
        </c:dLbls>
        <c:gapWidth val="150"/>
        <c:axId val="107339136"/>
        <c:axId val="107345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227.4</c:v>
                </c:pt>
              </c:numCache>
            </c:numRef>
          </c:val>
          <c:smooth val="0"/>
          <c:extLst xmlns:c16r2="http://schemas.microsoft.com/office/drawing/2015/06/chart">
            <c:ext xmlns:c16="http://schemas.microsoft.com/office/drawing/2014/chart" uri="{C3380CC4-5D6E-409C-BE32-E72D297353CC}">
              <c16:uniqueId val="{00000001-2CDF-4F02-826B-82002E9BD342}"/>
            </c:ext>
          </c:extLst>
        </c:ser>
        <c:dLbls>
          <c:showLegendKey val="0"/>
          <c:showVal val="0"/>
          <c:showCatName val="0"/>
          <c:showSerName val="0"/>
          <c:showPercent val="0"/>
          <c:showBubbleSize val="0"/>
        </c:dLbls>
        <c:marker val="1"/>
        <c:smooth val="0"/>
        <c:axId val="107339136"/>
        <c:axId val="107345408"/>
      </c:lineChart>
      <c:dateAx>
        <c:axId val="107339136"/>
        <c:scaling>
          <c:orientation val="minMax"/>
        </c:scaling>
        <c:delete val="1"/>
        <c:axPos val="b"/>
        <c:numFmt formatCode="ge" sourceLinked="1"/>
        <c:majorTickMark val="none"/>
        <c:minorTickMark val="none"/>
        <c:tickLblPos val="none"/>
        <c:crossAx val="107345408"/>
        <c:crosses val="autoZero"/>
        <c:auto val="1"/>
        <c:lblOffset val="100"/>
        <c:baseTimeUnit val="years"/>
      </c:dateAx>
      <c:valAx>
        <c:axId val="107345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339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0</c:v>
                </c:pt>
                <c:pt idx="1">
                  <c:v>0</c:v>
                </c:pt>
                <c:pt idx="2">
                  <c:v>0</c:v>
                </c:pt>
                <c:pt idx="3">
                  <c:v>0</c:v>
                </c:pt>
                <c:pt idx="4">
                  <c:v>12.89</c:v>
                </c:pt>
              </c:numCache>
            </c:numRef>
          </c:val>
          <c:extLst xmlns:c16r2="http://schemas.microsoft.com/office/drawing/2015/06/chart">
            <c:ext xmlns:c16="http://schemas.microsoft.com/office/drawing/2014/chart" uri="{C3380CC4-5D6E-409C-BE32-E72D297353CC}">
              <c16:uniqueId val="{00000000-5119-446B-A15C-FDCB0BC8933C}"/>
            </c:ext>
          </c:extLst>
        </c:ser>
        <c:dLbls>
          <c:showLegendKey val="0"/>
          <c:showVal val="0"/>
          <c:showCatName val="0"/>
          <c:showSerName val="0"/>
          <c:showPercent val="0"/>
          <c:showBubbleSize val="0"/>
        </c:dLbls>
        <c:gapWidth val="150"/>
        <c:axId val="107642880"/>
        <c:axId val="107644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29.54</c:v>
                </c:pt>
              </c:numCache>
            </c:numRef>
          </c:val>
          <c:smooth val="0"/>
          <c:extLst xmlns:c16r2="http://schemas.microsoft.com/office/drawing/2015/06/chart">
            <c:ext xmlns:c16="http://schemas.microsoft.com/office/drawing/2014/chart" uri="{C3380CC4-5D6E-409C-BE32-E72D297353CC}">
              <c16:uniqueId val="{00000001-5119-446B-A15C-FDCB0BC8933C}"/>
            </c:ext>
          </c:extLst>
        </c:ser>
        <c:dLbls>
          <c:showLegendKey val="0"/>
          <c:showVal val="0"/>
          <c:showCatName val="0"/>
          <c:showSerName val="0"/>
          <c:showPercent val="0"/>
          <c:showBubbleSize val="0"/>
        </c:dLbls>
        <c:marker val="1"/>
        <c:smooth val="0"/>
        <c:axId val="107642880"/>
        <c:axId val="107644800"/>
      </c:lineChart>
      <c:dateAx>
        <c:axId val="107642880"/>
        <c:scaling>
          <c:orientation val="minMax"/>
        </c:scaling>
        <c:delete val="1"/>
        <c:axPos val="b"/>
        <c:numFmt formatCode="ge" sourceLinked="1"/>
        <c:majorTickMark val="none"/>
        <c:minorTickMark val="none"/>
        <c:tickLblPos val="none"/>
        <c:crossAx val="107644800"/>
        <c:crosses val="autoZero"/>
        <c:auto val="1"/>
        <c:lblOffset val="100"/>
        <c:baseTimeUnit val="years"/>
      </c:dateAx>
      <c:valAx>
        <c:axId val="107644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642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0</c:v>
                </c:pt>
                <c:pt idx="1">
                  <c:v>0</c:v>
                </c:pt>
                <c:pt idx="2">
                  <c:v>0</c:v>
                </c:pt>
                <c:pt idx="3">
                  <c:v>0</c:v>
                </c:pt>
                <c:pt idx="4">
                  <c:v>3185.54</c:v>
                </c:pt>
              </c:numCache>
            </c:numRef>
          </c:val>
          <c:extLst xmlns:c16r2="http://schemas.microsoft.com/office/drawing/2015/06/chart">
            <c:ext xmlns:c16="http://schemas.microsoft.com/office/drawing/2014/chart" uri="{C3380CC4-5D6E-409C-BE32-E72D297353CC}">
              <c16:uniqueId val="{00000000-7CF7-4360-968E-9FC76194570F}"/>
            </c:ext>
          </c:extLst>
        </c:ser>
        <c:dLbls>
          <c:showLegendKey val="0"/>
          <c:showVal val="0"/>
          <c:showCatName val="0"/>
          <c:showSerName val="0"/>
          <c:showPercent val="0"/>
          <c:showBubbleSize val="0"/>
        </c:dLbls>
        <c:gapWidth val="150"/>
        <c:axId val="109781376"/>
        <c:axId val="109783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789.46</c:v>
                </c:pt>
              </c:numCache>
            </c:numRef>
          </c:val>
          <c:smooth val="0"/>
          <c:extLst xmlns:c16r2="http://schemas.microsoft.com/office/drawing/2015/06/chart">
            <c:ext xmlns:c16="http://schemas.microsoft.com/office/drawing/2014/chart" uri="{C3380CC4-5D6E-409C-BE32-E72D297353CC}">
              <c16:uniqueId val="{00000001-7CF7-4360-968E-9FC76194570F}"/>
            </c:ext>
          </c:extLst>
        </c:ser>
        <c:dLbls>
          <c:showLegendKey val="0"/>
          <c:showVal val="0"/>
          <c:showCatName val="0"/>
          <c:showSerName val="0"/>
          <c:showPercent val="0"/>
          <c:showBubbleSize val="0"/>
        </c:dLbls>
        <c:marker val="1"/>
        <c:smooth val="0"/>
        <c:axId val="109781376"/>
        <c:axId val="109783296"/>
      </c:lineChart>
      <c:dateAx>
        <c:axId val="109781376"/>
        <c:scaling>
          <c:orientation val="minMax"/>
        </c:scaling>
        <c:delete val="1"/>
        <c:axPos val="b"/>
        <c:numFmt formatCode="ge" sourceLinked="1"/>
        <c:majorTickMark val="none"/>
        <c:minorTickMark val="none"/>
        <c:tickLblPos val="none"/>
        <c:crossAx val="109783296"/>
        <c:crosses val="autoZero"/>
        <c:auto val="1"/>
        <c:lblOffset val="100"/>
        <c:baseTimeUnit val="years"/>
      </c:dateAx>
      <c:valAx>
        <c:axId val="109783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781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0</c:v>
                </c:pt>
                <c:pt idx="1">
                  <c:v>0</c:v>
                </c:pt>
                <c:pt idx="2">
                  <c:v>0</c:v>
                </c:pt>
                <c:pt idx="3">
                  <c:v>0</c:v>
                </c:pt>
                <c:pt idx="4">
                  <c:v>85.34</c:v>
                </c:pt>
              </c:numCache>
            </c:numRef>
          </c:val>
          <c:extLst xmlns:c16r2="http://schemas.microsoft.com/office/drawing/2015/06/chart">
            <c:ext xmlns:c16="http://schemas.microsoft.com/office/drawing/2014/chart" uri="{C3380CC4-5D6E-409C-BE32-E72D297353CC}">
              <c16:uniqueId val="{00000000-5428-46B1-BD35-F9F8C82801E4}"/>
            </c:ext>
          </c:extLst>
        </c:ser>
        <c:dLbls>
          <c:showLegendKey val="0"/>
          <c:showVal val="0"/>
          <c:showCatName val="0"/>
          <c:showSerName val="0"/>
          <c:showPercent val="0"/>
          <c:showBubbleSize val="0"/>
        </c:dLbls>
        <c:gapWidth val="150"/>
        <c:axId val="109830912"/>
        <c:axId val="1098328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57.77</c:v>
                </c:pt>
              </c:numCache>
            </c:numRef>
          </c:val>
          <c:smooth val="0"/>
          <c:extLst xmlns:c16r2="http://schemas.microsoft.com/office/drawing/2015/06/chart">
            <c:ext xmlns:c16="http://schemas.microsoft.com/office/drawing/2014/chart" uri="{C3380CC4-5D6E-409C-BE32-E72D297353CC}">
              <c16:uniqueId val="{00000001-5428-46B1-BD35-F9F8C82801E4}"/>
            </c:ext>
          </c:extLst>
        </c:ser>
        <c:dLbls>
          <c:showLegendKey val="0"/>
          <c:showVal val="0"/>
          <c:showCatName val="0"/>
          <c:showSerName val="0"/>
          <c:showPercent val="0"/>
          <c:showBubbleSize val="0"/>
        </c:dLbls>
        <c:marker val="1"/>
        <c:smooth val="0"/>
        <c:axId val="109830912"/>
        <c:axId val="109832832"/>
      </c:lineChart>
      <c:dateAx>
        <c:axId val="109830912"/>
        <c:scaling>
          <c:orientation val="minMax"/>
        </c:scaling>
        <c:delete val="1"/>
        <c:axPos val="b"/>
        <c:numFmt formatCode="ge" sourceLinked="1"/>
        <c:majorTickMark val="none"/>
        <c:minorTickMark val="none"/>
        <c:tickLblPos val="none"/>
        <c:crossAx val="109832832"/>
        <c:crosses val="autoZero"/>
        <c:auto val="1"/>
        <c:lblOffset val="100"/>
        <c:baseTimeUnit val="years"/>
      </c:dateAx>
      <c:valAx>
        <c:axId val="109832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830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0</c:v>
                </c:pt>
                <c:pt idx="1">
                  <c:v>0</c:v>
                </c:pt>
                <c:pt idx="2">
                  <c:v>0</c:v>
                </c:pt>
                <c:pt idx="3">
                  <c:v>0</c:v>
                </c:pt>
                <c:pt idx="4">
                  <c:v>169.2</c:v>
                </c:pt>
              </c:numCache>
            </c:numRef>
          </c:val>
          <c:extLst xmlns:c16r2="http://schemas.microsoft.com/office/drawing/2015/06/chart">
            <c:ext xmlns:c16="http://schemas.microsoft.com/office/drawing/2014/chart" uri="{C3380CC4-5D6E-409C-BE32-E72D297353CC}">
              <c16:uniqueId val="{00000000-22CA-4D3A-B23D-7B563807368F}"/>
            </c:ext>
          </c:extLst>
        </c:ser>
        <c:dLbls>
          <c:showLegendKey val="0"/>
          <c:showVal val="0"/>
          <c:showCatName val="0"/>
          <c:showSerName val="0"/>
          <c:showPercent val="0"/>
          <c:showBubbleSize val="0"/>
        </c:dLbls>
        <c:gapWidth val="150"/>
        <c:axId val="107500672"/>
        <c:axId val="107502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274.35000000000002</c:v>
                </c:pt>
              </c:numCache>
            </c:numRef>
          </c:val>
          <c:smooth val="0"/>
          <c:extLst xmlns:c16r2="http://schemas.microsoft.com/office/drawing/2015/06/chart">
            <c:ext xmlns:c16="http://schemas.microsoft.com/office/drawing/2014/chart" uri="{C3380CC4-5D6E-409C-BE32-E72D297353CC}">
              <c16:uniqueId val="{00000001-22CA-4D3A-B23D-7B563807368F}"/>
            </c:ext>
          </c:extLst>
        </c:ser>
        <c:dLbls>
          <c:showLegendKey val="0"/>
          <c:showVal val="0"/>
          <c:showCatName val="0"/>
          <c:showSerName val="0"/>
          <c:showPercent val="0"/>
          <c:showBubbleSize val="0"/>
        </c:dLbls>
        <c:marker val="1"/>
        <c:smooth val="0"/>
        <c:axId val="107500672"/>
        <c:axId val="107502592"/>
      </c:lineChart>
      <c:dateAx>
        <c:axId val="107500672"/>
        <c:scaling>
          <c:orientation val="minMax"/>
        </c:scaling>
        <c:delete val="1"/>
        <c:axPos val="b"/>
        <c:numFmt formatCode="ge" sourceLinked="1"/>
        <c:majorTickMark val="none"/>
        <c:minorTickMark val="none"/>
        <c:tickLblPos val="none"/>
        <c:crossAx val="107502592"/>
        <c:crosses val="autoZero"/>
        <c:auto val="1"/>
        <c:lblOffset val="100"/>
        <c:baseTimeUnit val="years"/>
      </c:dateAx>
      <c:valAx>
        <c:axId val="107502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500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【101.60】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【195.44】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【34.27】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【24.12】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CG23" sqref="CG2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大仙市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法適用</v>
      </c>
      <c r="C8" s="71"/>
      <c r="D8" s="71"/>
      <c r="E8" s="71"/>
      <c r="F8" s="71"/>
      <c r="G8" s="71"/>
      <c r="H8" s="71"/>
      <c r="I8" s="71" t="str">
        <f>データ!J6</f>
        <v>下水道事業</v>
      </c>
      <c r="J8" s="71"/>
      <c r="K8" s="71"/>
      <c r="L8" s="71"/>
      <c r="M8" s="71"/>
      <c r="N8" s="71"/>
      <c r="O8" s="71"/>
      <c r="P8" s="71" t="str">
        <f>データ!K6</f>
        <v>農業集落排水</v>
      </c>
      <c r="Q8" s="71"/>
      <c r="R8" s="71"/>
      <c r="S8" s="71"/>
      <c r="T8" s="71"/>
      <c r="U8" s="71"/>
      <c r="V8" s="71"/>
      <c r="W8" s="71" t="str">
        <f>データ!L6</f>
        <v>F2</v>
      </c>
      <c r="X8" s="71"/>
      <c r="Y8" s="71"/>
      <c r="Z8" s="71"/>
      <c r="AA8" s="71"/>
      <c r="AB8" s="71"/>
      <c r="AC8" s="71"/>
      <c r="AD8" s="72" t="str">
        <f>データ!$M$6</f>
        <v>自治体職員</v>
      </c>
      <c r="AE8" s="72"/>
      <c r="AF8" s="72"/>
      <c r="AG8" s="72"/>
      <c r="AH8" s="72"/>
      <c r="AI8" s="72"/>
      <c r="AJ8" s="72"/>
      <c r="AK8" s="3"/>
      <c r="AL8" s="68">
        <f>データ!S6</f>
        <v>81748</v>
      </c>
      <c r="AM8" s="68"/>
      <c r="AN8" s="68"/>
      <c r="AO8" s="68"/>
      <c r="AP8" s="68"/>
      <c r="AQ8" s="68"/>
      <c r="AR8" s="68"/>
      <c r="AS8" s="68"/>
      <c r="AT8" s="67">
        <f>データ!T6</f>
        <v>866.79</v>
      </c>
      <c r="AU8" s="67"/>
      <c r="AV8" s="67"/>
      <c r="AW8" s="67"/>
      <c r="AX8" s="67"/>
      <c r="AY8" s="67"/>
      <c r="AZ8" s="67"/>
      <c r="BA8" s="67"/>
      <c r="BB8" s="67">
        <f>データ!U6</f>
        <v>94.31</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f>データ!O6</f>
        <v>57.82</v>
      </c>
      <c r="J10" s="67"/>
      <c r="K10" s="67"/>
      <c r="L10" s="67"/>
      <c r="M10" s="67"/>
      <c r="N10" s="67"/>
      <c r="O10" s="67"/>
      <c r="P10" s="67">
        <f>データ!P6</f>
        <v>23.46</v>
      </c>
      <c r="Q10" s="67"/>
      <c r="R10" s="67"/>
      <c r="S10" s="67"/>
      <c r="T10" s="67"/>
      <c r="U10" s="67"/>
      <c r="V10" s="67"/>
      <c r="W10" s="67">
        <f>データ!Q6</f>
        <v>91.93</v>
      </c>
      <c r="X10" s="67"/>
      <c r="Y10" s="67"/>
      <c r="Z10" s="67"/>
      <c r="AA10" s="67"/>
      <c r="AB10" s="67"/>
      <c r="AC10" s="67"/>
      <c r="AD10" s="68">
        <f>データ!R6</f>
        <v>3160</v>
      </c>
      <c r="AE10" s="68"/>
      <c r="AF10" s="68"/>
      <c r="AG10" s="68"/>
      <c r="AH10" s="68"/>
      <c r="AI10" s="68"/>
      <c r="AJ10" s="68"/>
      <c r="AK10" s="2"/>
      <c r="AL10" s="68">
        <f>データ!V6</f>
        <v>19035</v>
      </c>
      <c r="AM10" s="68"/>
      <c r="AN10" s="68"/>
      <c r="AO10" s="68"/>
      <c r="AP10" s="68"/>
      <c r="AQ10" s="68"/>
      <c r="AR10" s="68"/>
      <c r="AS10" s="68"/>
      <c r="AT10" s="67">
        <f>データ!W6</f>
        <v>12.21</v>
      </c>
      <c r="AU10" s="67"/>
      <c r="AV10" s="67"/>
      <c r="AW10" s="67"/>
      <c r="AX10" s="67"/>
      <c r="AY10" s="67"/>
      <c r="AZ10" s="67"/>
      <c r="BA10" s="67"/>
      <c r="BB10" s="67">
        <f>データ!X6</f>
        <v>1558.97</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110</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109</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108</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【101.60】</v>
      </c>
      <c r="F85" s="26" t="str">
        <f>データ!AT6</f>
        <v>【195.44】</v>
      </c>
      <c r="G85" s="26" t="str">
        <f>データ!BE6</f>
        <v>【34.27】</v>
      </c>
      <c r="H85" s="26" t="str">
        <f>データ!BP6</f>
        <v>【747.76】</v>
      </c>
      <c r="I85" s="26" t="str">
        <f>データ!CA6</f>
        <v>【59.51】</v>
      </c>
      <c r="J85" s="26" t="str">
        <f>データ!CL6</f>
        <v>【261.46】</v>
      </c>
      <c r="K85" s="26" t="str">
        <f>データ!CW6</f>
        <v>【52.23】</v>
      </c>
      <c r="L85" s="26" t="str">
        <f>データ!DH6</f>
        <v>【85.82】</v>
      </c>
      <c r="M85" s="26" t="str">
        <f>データ!DS6</f>
        <v>【24.12】</v>
      </c>
      <c r="N85" s="26" t="str">
        <f>データ!ED6</f>
        <v>【0.00】</v>
      </c>
      <c r="O85" s="26" t="str">
        <f>データ!EO6</f>
        <v>【0.02】</v>
      </c>
    </row>
  </sheetData>
  <sheetProtection algorithmName="SHA-512" hashValue="aAYNRkJsiWqjaxXv+7W5qE4PsMyO2J4UdGWHaEb/3XGHYhRzFB7O53sijusobDkS3t+9jFxgOOqHVSjsgUxkZQ==" saltValue="GD6ctJql0mjh6ZZmew5KL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6" t="s">
        <v>52</v>
      </c>
      <c r="I3" s="77"/>
      <c r="J3" s="77"/>
      <c r="K3" s="77"/>
      <c r="L3" s="77"/>
      <c r="M3" s="77"/>
      <c r="N3" s="77"/>
      <c r="O3" s="77"/>
      <c r="P3" s="77"/>
      <c r="Q3" s="77"/>
      <c r="R3" s="77"/>
      <c r="S3" s="77"/>
      <c r="T3" s="77"/>
      <c r="U3" s="77"/>
      <c r="V3" s="77"/>
      <c r="W3" s="77"/>
      <c r="X3" s="78"/>
      <c r="Y3" s="82" t="s">
        <v>53</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54</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8" x14ac:dyDescent="0.15">
      <c r="A4" s="28" t="s">
        <v>55</v>
      </c>
      <c r="B4" s="30"/>
      <c r="C4" s="30"/>
      <c r="D4" s="30"/>
      <c r="E4" s="30"/>
      <c r="F4" s="30"/>
      <c r="G4" s="30"/>
      <c r="H4" s="79"/>
      <c r="I4" s="80"/>
      <c r="J4" s="80"/>
      <c r="K4" s="80"/>
      <c r="L4" s="80"/>
      <c r="M4" s="80"/>
      <c r="N4" s="80"/>
      <c r="O4" s="80"/>
      <c r="P4" s="80"/>
      <c r="Q4" s="80"/>
      <c r="R4" s="80"/>
      <c r="S4" s="80"/>
      <c r="T4" s="80"/>
      <c r="U4" s="80"/>
      <c r="V4" s="80"/>
      <c r="W4" s="80"/>
      <c r="X4" s="81"/>
      <c r="Y4" s="75" t="s">
        <v>56</v>
      </c>
      <c r="Z4" s="75"/>
      <c r="AA4" s="75"/>
      <c r="AB4" s="75"/>
      <c r="AC4" s="75"/>
      <c r="AD4" s="75"/>
      <c r="AE4" s="75"/>
      <c r="AF4" s="75"/>
      <c r="AG4" s="75"/>
      <c r="AH4" s="75"/>
      <c r="AI4" s="75"/>
      <c r="AJ4" s="75" t="s">
        <v>57</v>
      </c>
      <c r="AK4" s="75"/>
      <c r="AL4" s="75"/>
      <c r="AM4" s="75"/>
      <c r="AN4" s="75"/>
      <c r="AO4" s="75"/>
      <c r="AP4" s="75"/>
      <c r="AQ4" s="75"/>
      <c r="AR4" s="75"/>
      <c r="AS4" s="75"/>
      <c r="AT4" s="75"/>
      <c r="AU4" s="75" t="s">
        <v>58</v>
      </c>
      <c r="AV4" s="75"/>
      <c r="AW4" s="75"/>
      <c r="AX4" s="75"/>
      <c r="AY4" s="75"/>
      <c r="AZ4" s="75"/>
      <c r="BA4" s="75"/>
      <c r="BB4" s="75"/>
      <c r="BC4" s="75"/>
      <c r="BD4" s="75"/>
      <c r="BE4" s="75"/>
      <c r="BF4" s="75" t="s">
        <v>59</v>
      </c>
      <c r="BG4" s="75"/>
      <c r="BH4" s="75"/>
      <c r="BI4" s="75"/>
      <c r="BJ4" s="75"/>
      <c r="BK4" s="75"/>
      <c r="BL4" s="75"/>
      <c r="BM4" s="75"/>
      <c r="BN4" s="75"/>
      <c r="BO4" s="75"/>
      <c r="BP4" s="75"/>
      <c r="BQ4" s="75" t="s">
        <v>60</v>
      </c>
      <c r="BR4" s="75"/>
      <c r="BS4" s="75"/>
      <c r="BT4" s="75"/>
      <c r="BU4" s="75"/>
      <c r="BV4" s="75"/>
      <c r="BW4" s="75"/>
      <c r="BX4" s="75"/>
      <c r="BY4" s="75"/>
      <c r="BZ4" s="75"/>
      <c r="CA4" s="75"/>
      <c r="CB4" s="75" t="s">
        <v>61</v>
      </c>
      <c r="CC4" s="75"/>
      <c r="CD4" s="75"/>
      <c r="CE4" s="75"/>
      <c r="CF4" s="75"/>
      <c r="CG4" s="75"/>
      <c r="CH4" s="75"/>
      <c r="CI4" s="75"/>
      <c r="CJ4" s="75"/>
      <c r="CK4" s="75"/>
      <c r="CL4" s="75"/>
      <c r="CM4" s="75" t="s">
        <v>62</v>
      </c>
      <c r="CN4" s="75"/>
      <c r="CO4" s="75"/>
      <c r="CP4" s="75"/>
      <c r="CQ4" s="75"/>
      <c r="CR4" s="75"/>
      <c r="CS4" s="75"/>
      <c r="CT4" s="75"/>
      <c r="CU4" s="75"/>
      <c r="CV4" s="75"/>
      <c r="CW4" s="75"/>
      <c r="CX4" s="75" t="s">
        <v>63</v>
      </c>
      <c r="CY4" s="75"/>
      <c r="CZ4" s="75"/>
      <c r="DA4" s="75"/>
      <c r="DB4" s="75"/>
      <c r="DC4" s="75"/>
      <c r="DD4" s="75"/>
      <c r="DE4" s="75"/>
      <c r="DF4" s="75"/>
      <c r="DG4" s="75"/>
      <c r="DH4" s="75"/>
      <c r="DI4" s="75" t="s">
        <v>64</v>
      </c>
      <c r="DJ4" s="75"/>
      <c r="DK4" s="75"/>
      <c r="DL4" s="75"/>
      <c r="DM4" s="75"/>
      <c r="DN4" s="75"/>
      <c r="DO4" s="75"/>
      <c r="DP4" s="75"/>
      <c r="DQ4" s="75"/>
      <c r="DR4" s="75"/>
      <c r="DS4" s="75"/>
      <c r="DT4" s="75" t="s">
        <v>65</v>
      </c>
      <c r="DU4" s="75"/>
      <c r="DV4" s="75"/>
      <c r="DW4" s="75"/>
      <c r="DX4" s="75"/>
      <c r="DY4" s="75"/>
      <c r="DZ4" s="75"/>
      <c r="EA4" s="75"/>
      <c r="EB4" s="75"/>
      <c r="EC4" s="75"/>
      <c r="ED4" s="75"/>
      <c r="EE4" s="75" t="s">
        <v>66</v>
      </c>
      <c r="EF4" s="75"/>
      <c r="EG4" s="75"/>
      <c r="EH4" s="75"/>
      <c r="EI4" s="75"/>
      <c r="EJ4" s="75"/>
      <c r="EK4" s="75"/>
      <c r="EL4" s="75"/>
      <c r="EM4" s="75"/>
      <c r="EN4" s="75"/>
      <c r="EO4" s="75"/>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2018</v>
      </c>
      <c r="C6" s="33">
        <f t="shared" ref="C6:X6" si="3">C7</f>
        <v>52124</v>
      </c>
      <c r="D6" s="33">
        <f t="shared" si="3"/>
        <v>46</v>
      </c>
      <c r="E6" s="33">
        <f t="shared" si="3"/>
        <v>17</v>
      </c>
      <c r="F6" s="33">
        <f t="shared" si="3"/>
        <v>5</v>
      </c>
      <c r="G6" s="33">
        <f t="shared" si="3"/>
        <v>0</v>
      </c>
      <c r="H6" s="33" t="str">
        <f t="shared" si="3"/>
        <v>秋田県　大仙市</v>
      </c>
      <c r="I6" s="33" t="str">
        <f t="shared" si="3"/>
        <v>法適用</v>
      </c>
      <c r="J6" s="33" t="str">
        <f t="shared" si="3"/>
        <v>下水道事業</v>
      </c>
      <c r="K6" s="33" t="str">
        <f t="shared" si="3"/>
        <v>農業集落排水</v>
      </c>
      <c r="L6" s="33" t="str">
        <f t="shared" si="3"/>
        <v>F2</v>
      </c>
      <c r="M6" s="33" t="str">
        <f t="shared" si="3"/>
        <v>自治体職員</v>
      </c>
      <c r="N6" s="34" t="str">
        <f t="shared" si="3"/>
        <v>-</v>
      </c>
      <c r="O6" s="34">
        <f t="shared" si="3"/>
        <v>57.82</v>
      </c>
      <c r="P6" s="34">
        <f t="shared" si="3"/>
        <v>23.46</v>
      </c>
      <c r="Q6" s="34">
        <f t="shared" si="3"/>
        <v>91.93</v>
      </c>
      <c r="R6" s="34">
        <f t="shared" si="3"/>
        <v>3160</v>
      </c>
      <c r="S6" s="34">
        <f t="shared" si="3"/>
        <v>81748</v>
      </c>
      <c r="T6" s="34">
        <f t="shared" si="3"/>
        <v>866.79</v>
      </c>
      <c r="U6" s="34">
        <f t="shared" si="3"/>
        <v>94.31</v>
      </c>
      <c r="V6" s="34">
        <f t="shared" si="3"/>
        <v>19035</v>
      </c>
      <c r="W6" s="34">
        <f t="shared" si="3"/>
        <v>12.21</v>
      </c>
      <c r="X6" s="34">
        <f t="shared" si="3"/>
        <v>1558.97</v>
      </c>
      <c r="Y6" s="35" t="str">
        <f>IF(Y7="",NA(),Y7)</f>
        <v>-</v>
      </c>
      <c r="Z6" s="35" t="str">
        <f t="shared" ref="Z6:AH6" si="4">IF(Z7="",NA(),Z7)</f>
        <v>-</v>
      </c>
      <c r="AA6" s="35" t="str">
        <f t="shared" si="4"/>
        <v>-</v>
      </c>
      <c r="AB6" s="35" t="str">
        <f t="shared" si="4"/>
        <v>-</v>
      </c>
      <c r="AC6" s="35">
        <f t="shared" si="4"/>
        <v>121.19</v>
      </c>
      <c r="AD6" s="35" t="str">
        <f t="shared" si="4"/>
        <v>-</v>
      </c>
      <c r="AE6" s="35" t="str">
        <f t="shared" si="4"/>
        <v>-</v>
      </c>
      <c r="AF6" s="35" t="str">
        <f t="shared" si="4"/>
        <v>-</v>
      </c>
      <c r="AG6" s="35" t="str">
        <f t="shared" si="4"/>
        <v>-</v>
      </c>
      <c r="AH6" s="35">
        <f t="shared" si="4"/>
        <v>101.77</v>
      </c>
      <c r="AI6" s="34" t="str">
        <f>IF(AI7="","",IF(AI7="-","【-】","【"&amp;SUBSTITUTE(TEXT(AI7,"#,##0.00"),"-","△")&amp;"】"))</f>
        <v>【101.60】</v>
      </c>
      <c r="AJ6" s="35" t="str">
        <f>IF(AJ7="",NA(),AJ7)</f>
        <v>-</v>
      </c>
      <c r="AK6" s="35" t="str">
        <f t="shared" ref="AK6:AS6" si="5">IF(AK7="",NA(),AK7)</f>
        <v>-</v>
      </c>
      <c r="AL6" s="35" t="str">
        <f t="shared" si="5"/>
        <v>-</v>
      </c>
      <c r="AM6" s="35" t="str">
        <f t="shared" si="5"/>
        <v>-</v>
      </c>
      <c r="AN6" s="35">
        <f t="shared" si="5"/>
        <v>822.81</v>
      </c>
      <c r="AO6" s="35" t="str">
        <f t="shared" si="5"/>
        <v>-</v>
      </c>
      <c r="AP6" s="35" t="str">
        <f t="shared" si="5"/>
        <v>-</v>
      </c>
      <c r="AQ6" s="35" t="str">
        <f t="shared" si="5"/>
        <v>-</v>
      </c>
      <c r="AR6" s="35" t="str">
        <f t="shared" si="5"/>
        <v>-</v>
      </c>
      <c r="AS6" s="35">
        <f t="shared" si="5"/>
        <v>227.4</v>
      </c>
      <c r="AT6" s="34" t="str">
        <f>IF(AT7="","",IF(AT7="-","【-】","【"&amp;SUBSTITUTE(TEXT(AT7,"#,##0.00"),"-","△")&amp;"】"))</f>
        <v>【195.44】</v>
      </c>
      <c r="AU6" s="35" t="str">
        <f>IF(AU7="",NA(),AU7)</f>
        <v>-</v>
      </c>
      <c r="AV6" s="35" t="str">
        <f t="shared" ref="AV6:BD6" si="6">IF(AV7="",NA(),AV7)</f>
        <v>-</v>
      </c>
      <c r="AW6" s="35" t="str">
        <f t="shared" si="6"/>
        <v>-</v>
      </c>
      <c r="AX6" s="35" t="str">
        <f t="shared" si="6"/>
        <v>-</v>
      </c>
      <c r="AY6" s="35">
        <f t="shared" si="6"/>
        <v>12.89</v>
      </c>
      <c r="AZ6" s="35" t="str">
        <f t="shared" si="6"/>
        <v>-</v>
      </c>
      <c r="BA6" s="35" t="str">
        <f t="shared" si="6"/>
        <v>-</v>
      </c>
      <c r="BB6" s="35" t="str">
        <f t="shared" si="6"/>
        <v>-</v>
      </c>
      <c r="BC6" s="35" t="str">
        <f t="shared" si="6"/>
        <v>-</v>
      </c>
      <c r="BD6" s="35">
        <f t="shared" si="6"/>
        <v>29.54</v>
      </c>
      <c r="BE6" s="34" t="str">
        <f>IF(BE7="","",IF(BE7="-","【-】","【"&amp;SUBSTITUTE(TEXT(BE7,"#,##0.00"),"-","△")&amp;"】"))</f>
        <v>【34.27】</v>
      </c>
      <c r="BF6" s="35" t="str">
        <f>IF(BF7="",NA(),BF7)</f>
        <v>-</v>
      </c>
      <c r="BG6" s="35" t="str">
        <f t="shared" ref="BG6:BO6" si="7">IF(BG7="",NA(),BG7)</f>
        <v>-</v>
      </c>
      <c r="BH6" s="35" t="str">
        <f t="shared" si="7"/>
        <v>-</v>
      </c>
      <c r="BI6" s="35" t="str">
        <f t="shared" si="7"/>
        <v>-</v>
      </c>
      <c r="BJ6" s="35">
        <f t="shared" si="7"/>
        <v>3185.54</v>
      </c>
      <c r="BK6" s="35" t="str">
        <f t="shared" si="7"/>
        <v>-</v>
      </c>
      <c r="BL6" s="35" t="str">
        <f t="shared" si="7"/>
        <v>-</v>
      </c>
      <c r="BM6" s="35" t="str">
        <f t="shared" si="7"/>
        <v>-</v>
      </c>
      <c r="BN6" s="35" t="str">
        <f t="shared" si="7"/>
        <v>-</v>
      </c>
      <c r="BO6" s="35">
        <f t="shared" si="7"/>
        <v>789.46</v>
      </c>
      <c r="BP6" s="34" t="str">
        <f>IF(BP7="","",IF(BP7="-","【-】","【"&amp;SUBSTITUTE(TEXT(BP7,"#,##0.00"),"-","△")&amp;"】"))</f>
        <v>【747.76】</v>
      </c>
      <c r="BQ6" s="35" t="str">
        <f>IF(BQ7="",NA(),BQ7)</f>
        <v>-</v>
      </c>
      <c r="BR6" s="35" t="str">
        <f t="shared" ref="BR6:BZ6" si="8">IF(BR7="",NA(),BR7)</f>
        <v>-</v>
      </c>
      <c r="BS6" s="35" t="str">
        <f t="shared" si="8"/>
        <v>-</v>
      </c>
      <c r="BT6" s="35" t="str">
        <f t="shared" si="8"/>
        <v>-</v>
      </c>
      <c r="BU6" s="35">
        <f t="shared" si="8"/>
        <v>85.34</v>
      </c>
      <c r="BV6" s="35" t="str">
        <f t="shared" si="8"/>
        <v>-</v>
      </c>
      <c r="BW6" s="35" t="str">
        <f t="shared" si="8"/>
        <v>-</v>
      </c>
      <c r="BX6" s="35" t="str">
        <f t="shared" si="8"/>
        <v>-</v>
      </c>
      <c r="BY6" s="35" t="str">
        <f t="shared" si="8"/>
        <v>-</v>
      </c>
      <c r="BZ6" s="35">
        <f t="shared" si="8"/>
        <v>57.77</v>
      </c>
      <c r="CA6" s="34" t="str">
        <f>IF(CA7="","",IF(CA7="-","【-】","【"&amp;SUBSTITUTE(TEXT(CA7,"#,##0.00"),"-","△")&amp;"】"))</f>
        <v>【59.51】</v>
      </c>
      <c r="CB6" s="35" t="str">
        <f>IF(CB7="",NA(),CB7)</f>
        <v>-</v>
      </c>
      <c r="CC6" s="35" t="str">
        <f t="shared" ref="CC6:CK6" si="9">IF(CC7="",NA(),CC7)</f>
        <v>-</v>
      </c>
      <c r="CD6" s="35" t="str">
        <f t="shared" si="9"/>
        <v>-</v>
      </c>
      <c r="CE6" s="35" t="str">
        <f t="shared" si="9"/>
        <v>-</v>
      </c>
      <c r="CF6" s="35">
        <f t="shared" si="9"/>
        <v>169.2</v>
      </c>
      <c r="CG6" s="35" t="str">
        <f t="shared" si="9"/>
        <v>-</v>
      </c>
      <c r="CH6" s="35" t="str">
        <f t="shared" si="9"/>
        <v>-</v>
      </c>
      <c r="CI6" s="35" t="str">
        <f t="shared" si="9"/>
        <v>-</v>
      </c>
      <c r="CJ6" s="35" t="str">
        <f t="shared" si="9"/>
        <v>-</v>
      </c>
      <c r="CK6" s="35">
        <f t="shared" si="9"/>
        <v>274.35000000000002</v>
      </c>
      <c r="CL6" s="34" t="str">
        <f>IF(CL7="","",IF(CL7="-","【-】","【"&amp;SUBSTITUTE(TEXT(CL7,"#,##0.00"),"-","△")&amp;"】"))</f>
        <v>【261.46】</v>
      </c>
      <c r="CM6" s="35" t="str">
        <f>IF(CM7="",NA(),CM7)</f>
        <v>-</v>
      </c>
      <c r="CN6" s="35" t="str">
        <f t="shared" ref="CN6:CV6" si="10">IF(CN7="",NA(),CN7)</f>
        <v>-</v>
      </c>
      <c r="CO6" s="35" t="str">
        <f t="shared" si="10"/>
        <v>-</v>
      </c>
      <c r="CP6" s="35" t="str">
        <f t="shared" si="10"/>
        <v>-</v>
      </c>
      <c r="CQ6" s="35">
        <f t="shared" si="10"/>
        <v>37.21</v>
      </c>
      <c r="CR6" s="35" t="str">
        <f t="shared" si="10"/>
        <v>-</v>
      </c>
      <c r="CS6" s="35" t="str">
        <f t="shared" si="10"/>
        <v>-</v>
      </c>
      <c r="CT6" s="35" t="str">
        <f t="shared" si="10"/>
        <v>-</v>
      </c>
      <c r="CU6" s="35" t="str">
        <f t="shared" si="10"/>
        <v>-</v>
      </c>
      <c r="CV6" s="35">
        <f t="shared" si="10"/>
        <v>50.68</v>
      </c>
      <c r="CW6" s="34" t="str">
        <f>IF(CW7="","",IF(CW7="-","【-】","【"&amp;SUBSTITUTE(TEXT(CW7,"#,##0.00"),"-","△")&amp;"】"))</f>
        <v>【52.23】</v>
      </c>
      <c r="CX6" s="35" t="str">
        <f>IF(CX7="",NA(),CX7)</f>
        <v>-</v>
      </c>
      <c r="CY6" s="35" t="str">
        <f t="shared" ref="CY6:DG6" si="11">IF(CY7="",NA(),CY7)</f>
        <v>-</v>
      </c>
      <c r="CZ6" s="35" t="str">
        <f t="shared" si="11"/>
        <v>-</v>
      </c>
      <c r="DA6" s="35" t="str">
        <f t="shared" si="11"/>
        <v>-</v>
      </c>
      <c r="DB6" s="35">
        <f t="shared" si="11"/>
        <v>69.930000000000007</v>
      </c>
      <c r="DC6" s="35" t="str">
        <f t="shared" si="11"/>
        <v>-</v>
      </c>
      <c r="DD6" s="35" t="str">
        <f t="shared" si="11"/>
        <v>-</v>
      </c>
      <c r="DE6" s="35" t="str">
        <f t="shared" si="11"/>
        <v>-</v>
      </c>
      <c r="DF6" s="35" t="str">
        <f t="shared" si="11"/>
        <v>-</v>
      </c>
      <c r="DG6" s="35">
        <f t="shared" si="11"/>
        <v>84.86</v>
      </c>
      <c r="DH6" s="34" t="str">
        <f>IF(DH7="","",IF(DH7="-","【-】","【"&amp;SUBSTITUTE(TEXT(DH7,"#,##0.00"),"-","△")&amp;"】"))</f>
        <v>【85.82】</v>
      </c>
      <c r="DI6" s="35" t="str">
        <f>IF(DI7="",NA(),DI7)</f>
        <v>-</v>
      </c>
      <c r="DJ6" s="35" t="str">
        <f t="shared" ref="DJ6:DR6" si="12">IF(DJ7="",NA(),DJ7)</f>
        <v>-</v>
      </c>
      <c r="DK6" s="35" t="str">
        <f t="shared" si="12"/>
        <v>-</v>
      </c>
      <c r="DL6" s="35" t="str">
        <f t="shared" si="12"/>
        <v>-</v>
      </c>
      <c r="DM6" s="35">
        <f t="shared" si="12"/>
        <v>3.2</v>
      </c>
      <c r="DN6" s="35" t="str">
        <f t="shared" si="12"/>
        <v>-</v>
      </c>
      <c r="DO6" s="35" t="str">
        <f t="shared" si="12"/>
        <v>-</v>
      </c>
      <c r="DP6" s="35" t="str">
        <f t="shared" si="12"/>
        <v>-</v>
      </c>
      <c r="DQ6" s="35" t="str">
        <f t="shared" si="12"/>
        <v>-</v>
      </c>
      <c r="DR6" s="35">
        <f t="shared" si="12"/>
        <v>24.13</v>
      </c>
      <c r="DS6" s="34" t="str">
        <f>IF(DS7="","",IF(DS7="-","【-】","【"&amp;SUBSTITUTE(TEXT(DS7,"#,##0.00"),"-","△")&amp;"】"))</f>
        <v>【24.12】</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【0.00】</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0.01</v>
      </c>
      <c r="EO6" s="34" t="str">
        <f>IF(EO7="","",IF(EO7="-","【-】","【"&amp;SUBSTITUTE(TEXT(EO7,"#,##0.00"),"-","△")&amp;"】"))</f>
        <v>【0.02】</v>
      </c>
    </row>
    <row r="7" spans="1:148" s="36" customFormat="1" x14ac:dyDescent="0.15">
      <c r="A7" s="28"/>
      <c r="B7" s="37">
        <v>2018</v>
      </c>
      <c r="C7" s="37">
        <v>52124</v>
      </c>
      <c r="D7" s="37">
        <v>46</v>
      </c>
      <c r="E7" s="37">
        <v>17</v>
      </c>
      <c r="F7" s="37">
        <v>5</v>
      </c>
      <c r="G7" s="37">
        <v>0</v>
      </c>
      <c r="H7" s="37" t="s">
        <v>96</v>
      </c>
      <c r="I7" s="37" t="s">
        <v>97</v>
      </c>
      <c r="J7" s="37" t="s">
        <v>98</v>
      </c>
      <c r="K7" s="37" t="s">
        <v>99</v>
      </c>
      <c r="L7" s="37" t="s">
        <v>100</v>
      </c>
      <c r="M7" s="37" t="s">
        <v>101</v>
      </c>
      <c r="N7" s="38" t="s">
        <v>102</v>
      </c>
      <c r="O7" s="38">
        <v>57.82</v>
      </c>
      <c r="P7" s="38">
        <v>23.46</v>
      </c>
      <c r="Q7" s="38">
        <v>91.93</v>
      </c>
      <c r="R7" s="38">
        <v>3160</v>
      </c>
      <c r="S7" s="38">
        <v>81748</v>
      </c>
      <c r="T7" s="38">
        <v>866.79</v>
      </c>
      <c r="U7" s="38">
        <v>94.31</v>
      </c>
      <c r="V7" s="38">
        <v>19035</v>
      </c>
      <c r="W7" s="38">
        <v>12.21</v>
      </c>
      <c r="X7" s="38">
        <v>1558.97</v>
      </c>
      <c r="Y7" s="38" t="s">
        <v>102</v>
      </c>
      <c r="Z7" s="38" t="s">
        <v>102</v>
      </c>
      <c r="AA7" s="38" t="s">
        <v>102</v>
      </c>
      <c r="AB7" s="38" t="s">
        <v>102</v>
      </c>
      <c r="AC7" s="38">
        <v>121.19</v>
      </c>
      <c r="AD7" s="38" t="s">
        <v>102</v>
      </c>
      <c r="AE7" s="38" t="s">
        <v>102</v>
      </c>
      <c r="AF7" s="38" t="s">
        <v>102</v>
      </c>
      <c r="AG7" s="38" t="s">
        <v>102</v>
      </c>
      <c r="AH7" s="38">
        <v>101.77</v>
      </c>
      <c r="AI7" s="38">
        <v>101.6</v>
      </c>
      <c r="AJ7" s="38" t="s">
        <v>102</v>
      </c>
      <c r="AK7" s="38" t="s">
        <v>102</v>
      </c>
      <c r="AL7" s="38" t="s">
        <v>102</v>
      </c>
      <c r="AM7" s="38" t="s">
        <v>102</v>
      </c>
      <c r="AN7" s="38">
        <v>822.81</v>
      </c>
      <c r="AO7" s="38" t="s">
        <v>102</v>
      </c>
      <c r="AP7" s="38" t="s">
        <v>102</v>
      </c>
      <c r="AQ7" s="38" t="s">
        <v>102</v>
      </c>
      <c r="AR7" s="38" t="s">
        <v>102</v>
      </c>
      <c r="AS7" s="38">
        <v>227.4</v>
      </c>
      <c r="AT7" s="38">
        <v>195.44</v>
      </c>
      <c r="AU7" s="38" t="s">
        <v>102</v>
      </c>
      <c r="AV7" s="38" t="s">
        <v>102</v>
      </c>
      <c r="AW7" s="38" t="s">
        <v>102</v>
      </c>
      <c r="AX7" s="38" t="s">
        <v>102</v>
      </c>
      <c r="AY7" s="38">
        <v>12.89</v>
      </c>
      <c r="AZ7" s="38" t="s">
        <v>102</v>
      </c>
      <c r="BA7" s="38" t="s">
        <v>102</v>
      </c>
      <c r="BB7" s="38" t="s">
        <v>102</v>
      </c>
      <c r="BC7" s="38" t="s">
        <v>102</v>
      </c>
      <c r="BD7" s="38">
        <v>29.54</v>
      </c>
      <c r="BE7" s="38">
        <v>34.270000000000003</v>
      </c>
      <c r="BF7" s="38" t="s">
        <v>102</v>
      </c>
      <c r="BG7" s="38" t="s">
        <v>102</v>
      </c>
      <c r="BH7" s="38" t="s">
        <v>102</v>
      </c>
      <c r="BI7" s="38" t="s">
        <v>102</v>
      </c>
      <c r="BJ7" s="38">
        <v>3185.54</v>
      </c>
      <c r="BK7" s="38" t="s">
        <v>102</v>
      </c>
      <c r="BL7" s="38" t="s">
        <v>102</v>
      </c>
      <c r="BM7" s="38" t="s">
        <v>102</v>
      </c>
      <c r="BN7" s="38" t="s">
        <v>102</v>
      </c>
      <c r="BO7" s="38">
        <v>789.46</v>
      </c>
      <c r="BP7" s="38">
        <v>747.76</v>
      </c>
      <c r="BQ7" s="38" t="s">
        <v>102</v>
      </c>
      <c r="BR7" s="38" t="s">
        <v>102</v>
      </c>
      <c r="BS7" s="38" t="s">
        <v>102</v>
      </c>
      <c r="BT7" s="38" t="s">
        <v>102</v>
      </c>
      <c r="BU7" s="38">
        <v>85.34</v>
      </c>
      <c r="BV7" s="38" t="s">
        <v>102</v>
      </c>
      <c r="BW7" s="38" t="s">
        <v>102</v>
      </c>
      <c r="BX7" s="38" t="s">
        <v>102</v>
      </c>
      <c r="BY7" s="38" t="s">
        <v>102</v>
      </c>
      <c r="BZ7" s="38">
        <v>57.77</v>
      </c>
      <c r="CA7" s="38">
        <v>59.51</v>
      </c>
      <c r="CB7" s="38" t="s">
        <v>102</v>
      </c>
      <c r="CC7" s="38" t="s">
        <v>102</v>
      </c>
      <c r="CD7" s="38" t="s">
        <v>102</v>
      </c>
      <c r="CE7" s="38" t="s">
        <v>102</v>
      </c>
      <c r="CF7" s="38">
        <v>169.2</v>
      </c>
      <c r="CG7" s="38" t="s">
        <v>102</v>
      </c>
      <c r="CH7" s="38" t="s">
        <v>102</v>
      </c>
      <c r="CI7" s="38" t="s">
        <v>102</v>
      </c>
      <c r="CJ7" s="38" t="s">
        <v>102</v>
      </c>
      <c r="CK7" s="38">
        <v>274.35000000000002</v>
      </c>
      <c r="CL7" s="38">
        <v>261.45999999999998</v>
      </c>
      <c r="CM7" s="38" t="s">
        <v>102</v>
      </c>
      <c r="CN7" s="38" t="s">
        <v>102</v>
      </c>
      <c r="CO7" s="38" t="s">
        <v>102</v>
      </c>
      <c r="CP7" s="38" t="s">
        <v>102</v>
      </c>
      <c r="CQ7" s="38">
        <v>37.21</v>
      </c>
      <c r="CR7" s="38" t="s">
        <v>102</v>
      </c>
      <c r="CS7" s="38" t="s">
        <v>102</v>
      </c>
      <c r="CT7" s="38" t="s">
        <v>102</v>
      </c>
      <c r="CU7" s="38" t="s">
        <v>102</v>
      </c>
      <c r="CV7" s="38">
        <v>50.68</v>
      </c>
      <c r="CW7" s="38">
        <v>52.23</v>
      </c>
      <c r="CX7" s="38" t="s">
        <v>102</v>
      </c>
      <c r="CY7" s="38" t="s">
        <v>102</v>
      </c>
      <c r="CZ7" s="38" t="s">
        <v>102</v>
      </c>
      <c r="DA7" s="38" t="s">
        <v>102</v>
      </c>
      <c r="DB7" s="38">
        <v>69.930000000000007</v>
      </c>
      <c r="DC7" s="38" t="s">
        <v>102</v>
      </c>
      <c r="DD7" s="38" t="s">
        <v>102</v>
      </c>
      <c r="DE7" s="38" t="s">
        <v>102</v>
      </c>
      <c r="DF7" s="38" t="s">
        <v>102</v>
      </c>
      <c r="DG7" s="38">
        <v>84.86</v>
      </c>
      <c r="DH7" s="38">
        <v>85.82</v>
      </c>
      <c r="DI7" s="38" t="s">
        <v>102</v>
      </c>
      <c r="DJ7" s="38" t="s">
        <v>102</v>
      </c>
      <c r="DK7" s="38" t="s">
        <v>102</v>
      </c>
      <c r="DL7" s="38" t="s">
        <v>102</v>
      </c>
      <c r="DM7" s="38">
        <v>3.2</v>
      </c>
      <c r="DN7" s="38" t="s">
        <v>102</v>
      </c>
      <c r="DO7" s="38" t="s">
        <v>102</v>
      </c>
      <c r="DP7" s="38" t="s">
        <v>102</v>
      </c>
      <c r="DQ7" s="38" t="s">
        <v>102</v>
      </c>
      <c r="DR7" s="38">
        <v>24.13</v>
      </c>
      <c r="DS7" s="38">
        <v>24.12</v>
      </c>
      <c r="DT7" s="38" t="s">
        <v>102</v>
      </c>
      <c r="DU7" s="38" t="s">
        <v>102</v>
      </c>
      <c r="DV7" s="38" t="s">
        <v>102</v>
      </c>
      <c r="DW7" s="38" t="s">
        <v>102</v>
      </c>
      <c r="DX7" s="38">
        <v>0</v>
      </c>
      <c r="DY7" s="38" t="s">
        <v>102</v>
      </c>
      <c r="DZ7" s="38" t="s">
        <v>102</v>
      </c>
      <c r="EA7" s="38" t="s">
        <v>102</v>
      </c>
      <c r="EB7" s="38" t="s">
        <v>102</v>
      </c>
      <c r="EC7" s="38">
        <v>0</v>
      </c>
      <c r="ED7" s="38">
        <v>0</v>
      </c>
      <c r="EE7" s="38" t="s">
        <v>102</v>
      </c>
      <c r="EF7" s="38" t="s">
        <v>102</v>
      </c>
      <c r="EG7" s="38" t="s">
        <v>102</v>
      </c>
      <c r="EH7" s="38" t="s">
        <v>102</v>
      </c>
      <c r="EI7" s="38">
        <v>0</v>
      </c>
      <c r="EJ7" s="38" t="s">
        <v>102</v>
      </c>
      <c r="EK7" s="38" t="s">
        <v>102</v>
      </c>
      <c r="EL7" s="38" t="s">
        <v>102</v>
      </c>
      <c r="EM7" s="38" t="s">
        <v>102</v>
      </c>
      <c r="EN7" s="38">
        <v>0.01</v>
      </c>
      <c r="EO7" s="38">
        <v>0.02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2020-01-16T09:40:13Z</cp:lastPrinted>
  <dcterms:created xsi:type="dcterms:W3CDTF">2019-12-05T04:52:53Z</dcterms:created>
  <dcterms:modified xsi:type="dcterms:W3CDTF">2020-01-16T09:40:15Z</dcterms:modified>
  <cp:category/>
</cp:coreProperties>
</file>