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Fk90fst3vM9KwZ5ZXALqQ+WCVopMptaogLqQ8GsSguvPqnPJbJ0Pg9DOkQNWFbs5wBoy8ymhctnDolNCqAt+A==" workbookSaltValue="GV5Cc1Y4InCuc+s8euA5+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<sst xmlns="http://schemas.openxmlformats.org/spreadsheetml/2006/main" count="233" uniqueCount="114">
  <si>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</si>
  <si>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</si>
  <si>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</si>
  <si>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</si>
  <si>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</si>
  <si>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</si>
  <si>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</si>
  <si>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</si>
  <si>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</si>
  <si>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</si>
  <si>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</si>
  <si>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</si>
  <si>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</si>
  <si>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</si>
  <si>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</si>
  <si>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</si>
  <si>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</si>
  <si>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</si>
  <si>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</si>
  <si>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</si>
  <si>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</si>
  <si>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</si>
  <si>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</si>
  <si>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</si>
  <si>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</si>
  <si>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</si>
  <si>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</si>
  <si>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</si>
  <si>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</si>
  <si>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</si>
  <si>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</si>
  <si>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</si>
  <si>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</si>
  <si>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</si>
  <si>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</si>
  <si>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</si>
  <si>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</si>
  <si>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</si>
  <si>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</si>
  <si>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</si>
  <si>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</si>
  <si>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</si>
  <si>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</si>
  <si>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</si>
  <si>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</si>
  <si>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</si>
  <si>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</si>
  <si>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</si>
  <si>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</si>
  <si>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</si>
  <si>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</si>
  <si>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</si>
  <si>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</si>
  <si>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</si>
  <si>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</si>
  <si>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</si>
  <si>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</si>
  <si>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</si>
  <si>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</si>
  <si>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</si>
  <si>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</si>
  <si>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</si>
  <si>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</si>
  <si>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</si>
  <si>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</si>
  <si>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</si>
  <si>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</si>
  <si>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</si>
  <si>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</si>
  <si>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</si>
  <si>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</si>
  <si>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</si>
  <si>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</si>
  <si>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</si>
  <si>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</si>
  <si>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</si>
  <si>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</si>
  <si>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</si>
  <si>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</si>
  <si>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</si>
  <si>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</si>
  <si>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</si>
  <si>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</si>
  <si>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</si>
  <si>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</si>
  <si>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</si>
  <si>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</si>
  <si>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</si>
  <si>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</si>
  <si>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</si>
  <si>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</si>
  <si>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</si>
  <si>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</si>
  <si>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</si>
  <si>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</si>
  <si>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</si>
  <si>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</si>
  <si>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</si>
  <si>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</si>
  <si>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</si>
  <si>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</si>
  <si>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</si>
  <si>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</si>
  <si>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</si>
  <si>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</si>
  <si>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</si>
  <si>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</si>
  <si>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</si>
  <si>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</si>
  <si>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</si>
  <si>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</si>
  <si>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phoneticPr fontId="4"/>
  </si>
  <si>
    <t>　管渠改善率については、管渠の部分修繕で対応しており更新自体行っていないことから数値として計上されていない。下水道事業面整備の完了後（令和２年度以降）老朽化対策に取り組む予定である。</t>
    <rPh sb="67" eb="69">
      <t>レイワ</t>
    </rPh>
    <phoneticPr fontId="4"/>
  </si>
  <si>
    <t>　収益的収支比率については、各年度で総収益に対して総費用及び地方債償還金の割合が高く、１００％未満であることから常時単年度収支が赤字であることを示している。水洗化率の増加とともに使用料収入が年々増加しているものの、他会計繰入金の減少によって総収益は減少傾向にある。総費用及び地方債償還金も年々減少しているが、総収益の減少割合よりも少ないため収益的収支比率は減少傾向にある。平成２９年度以降は、繰入基準を見直し他会計繰入金が増加したため総収益が増加している。
　企業債残高対事業規模比率については、類似団体と比較し低い数値となっている。供用開始から３０年程度経過しており企業債残高が減少したことに加え、面整備が進み使用料収入が順調に増加したことが要因であると考えられる。また、長寿命化計画未策定による更新費用の先送りも要因となっている。
　経費回収率については、平成２８年度まで汚水処理費用の約８０％が使用料で、残りの約２０％を繰入金等で賄っている状況であったが、繰入基準の見直しにより汚水処理費用が減少したことから平成２９年度以降は約１００％となっている。
　汚水処理原価については、類似団体が減少傾向にあるのに対し、本市はほぼ横ばいとなっていたが、繰入基準の見直しにより汚水処理費用が減少したため、平成２９年度以降は類似団体の平均値を下回っている。
　水洗化率については、人口減少に伴い処理区域内人口が減少しているものの、水洗化人口は着実に増加しているため水洗化率は上昇している。</t>
    <rPh sb="192" eb="194">
      <t>イコウ</t>
    </rPh>
    <rPh sb="463" eb="465">
      <t>イコウ</t>
    </rPh>
    <rPh sb="556" eb="558">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</si>
</sst>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806-4CCC-9396-21B6F225A8D0}"/>
            </c:ext>
          </c:extLst>
        </c:ser>
        <c:dLbls>
          <c:showLegendKey val="0"/>
          <c:showVal val="0"/>
          <c:showCatName val="0"/>
          <c:showSerName val="0"/>
          <c:showPercent val="0"/>
          <c:showBubbleSize val="0"/>
        </c:dLbls>
        <c:gapWidth val="150"/>
        <c:axId val="110653440"/>
        <c:axId val="110655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0.19</c:v>
                </c:pt>
                <c:pt idx="3">
                  <c:v>0.23</c:v>
                </c:pt>
                <c:pt idx="4">
                  <c:v>0.21</c:v>
                </c:pt>
              </c:numCache>
            </c:numRef>
          </c:val>
          <c:smooth val="0"/>
          <c:extLst xmlns:c16r2="http://schemas.microsoft.com/office/drawing/2015/06/chart">
            <c:ext xmlns:c16="http://schemas.microsoft.com/office/drawing/2014/chart" uri="{C3380CC4-5D6E-409C-BE32-E72D297353CC}">
              <c16:uniqueId val="{00000001-D806-4CCC-9396-21B6F225A8D0}"/>
            </c:ext>
          </c:extLst>
        </c:ser>
        <c:dLbls>
          <c:showLegendKey val="0"/>
          <c:showVal val="0"/>
          <c:showCatName val="0"/>
          <c:showSerName val="0"/>
          <c:showPercent val="0"/>
          <c:showBubbleSize val="0"/>
        </c:dLbls>
        <c:marker val="1"/>
        <c:smooth val="0"/>
        <c:axId val="110653440"/>
        <c:axId val="110655360"/>
      </c:lineChart>
      <c:dateAx>
        <c:axId val="110653440"/>
        <c:scaling>
          <c:orientation val="minMax"/>
        </c:scaling>
        <c:delete val="1"/>
        <c:axPos val="b"/>
        <c:numFmt formatCode="ge" sourceLinked="1"/>
        <c:majorTickMark val="none"/>
        <c:minorTickMark val="none"/>
        <c:tickLblPos val="none"/>
        <c:crossAx val="110655360"/>
        <c:crosses val="autoZero"/>
        <c:auto val="1"/>
        <c:lblOffset val="100"/>
        <c:baseTimeUnit val="years"/>
      </c:dateAx>
      <c:valAx>
        <c:axId val="11065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B5-4E6E-AF6E-E70BEF2BB0B8}"/>
            </c:ext>
          </c:extLst>
        </c:ser>
        <c:dLbls>
          <c:showLegendKey val="0"/>
          <c:showVal val="0"/>
          <c:showCatName val="0"/>
          <c:showSerName val="0"/>
          <c:showPercent val="0"/>
          <c:showBubbleSize val="0"/>
        </c:dLbls>
        <c:gapWidth val="150"/>
        <c:axId val="112021504"/>
        <c:axId val="112023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59.35</c:v>
                </c:pt>
                <c:pt idx="3">
                  <c:v>58.4</c:v>
                </c:pt>
                <c:pt idx="4">
                  <c:v>58</c:v>
                </c:pt>
              </c:numCache>
            </c:numRef>
          </c:val>
          <c:smooth val="0"/>
          <c:extLst xmlns:c16r2="http://schemas.microsoft.com/office/drawing/2015/06/chart">
            <c:ext xmlns:c16="http://schemas.microsoft.com/office/drawing/2014/chart" uri="{C3380CC4-5D6E-409C-BE32-E72D297353CC}">
              <c16:uniqueId val="{00000001-B4B5-4E6E-AF6E-E70BEF2BB0B8}"/>
            </c:ext>
          </c:extLst>
        </c:ser>
        <c:dLbls>
          <c:showLegendKey val="0"/>
          <c:showVal val="0"/>
          <c:showCatName val="0"/>
          <c:showSerName val="0"/>
          <c:showPercent val="0"/>
          <c:showBubbleSize val="0"/>
        </c:dLbls>
        <c:marker val="1"/>
        <c:smooth val="0"/>
        <c:axId val="112021504"/>
        <c:axId val="112023424"/>
      </c:lineChart>
      <c:dateAx>
        <c:axId val="112021504"/>
        <c:scaling>
          <c:orientation val="minMax"/>
        </c:scaling>
        <c:delete val="1"/>
        <c:axPos val="b"/>
        <c:numFmt formatCode="ge" sourceLinked="1"/>
        <c:majorTickMark val="none"/>
        <c:minorTickMark val="none"/>
        <c:tickLblPos val="none"/>
        <c:crossAx val="112023424"/>
        <c:crosses val="autoZero"/>
        <c:auto val="1"/>
        <c:lblOffset val="100"/>
        <c:baseTimeUnit val="years"/>
      </c:dateAx>
      <c:valAx>
        <c:axId val="11202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2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91.4</c:v>
                </c:pt>
                <c:pt idx="1">
                  <c:v>91.88</c:v>
                </c:pt>
                <c:pt idx="2">
                  <c:v>93.18</c:v>
                </c:pt>
                <c:pt idx="3">
                  <c:v>94.06</c:v>
                </c:pt>
                <c:pt idx="4">
                  <c:v>94.97</c:v>
                </c:pt>
              </c:numCache>
            </c:numRef>
          </c:val>
          <c:extLst xmlns:c16r2="http://schemas.microsoft.com/office/drawing/2015/06/chart">
            <c:ext xmlns:c16="http://schemas.microsoft.com/office/drawing/2014/chart" uri="{C3380CC4-5D6E-409C-BE32-E72D297353CC}">
              <c16:uniqueId val="{00000000-EA6A-4C1F-9023-0F3796734DB3}"/>
            </c:ext>
          </c:extLst>
        </c:ser>
        <c:dLbls>
          <c:showLegendKey val="0"/>
          <c:showVal val="0"/>
          <c:showCatName val="0"/>
          <c:showSerName val="0"/>
          <c:showPercent val="0"/>
          <c:showBubbleSize val="0"/>
        </c:dLbls>
        <c:gapWidth val="150"/>
        <c:axId val="112058752"/>
        <c:axId val="112060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89.88</c:v>
                </c:pt>
                <c:pt idx="3">
                  <c:v>89.68</c:v>
                </c:pt>
                <c:pt idx="4">
                  <c:v>89.79</c:v>
                </c:pt>
              </c:numCache>
            </c:numRef>
          </c:val>
          <c:smooth val="0"/>
          <c:extLst xmlns:c16r2="http://schemas.microsoft.com/office/drawing/2015/06/chart">
            <c:ext xmlns:c16="http://schemas.microsoft.com/office/drawing/2014/chart" uri="{C3380CC4-5D6E-409C-BE32-E72D297353CC}">
              <c16:uniqueId val="{00000001-EA6A-4C1F-9023-0F3796734DB3}"/>
            </c:ext>
          </c:extLst>
        </c:ser>
        <c:dLbls>
          <c:showLegendKey val="0"/>
          <c:showVal val="0"/>
          <c:showCatName val="0"/>
          <c:showSerName val="0"/>
          <c:showPercent val="0"/>
          <c:showBubbleSize val="0"/>
        </c:dLbls>
        <c:marker val="1"/>
        <c:smooth val="0"/>
        <c:axId val="112058752"/>
        <c:axId val="112060672"/>
      </c:lineChart>
      <c:dateAx>
        <c:axId val="112058752"/>
        <c:scaling>
          <c:orientation val="minMax"/>
        </c:scaling>
        <c:delete val="1"/>
        <c:axPos val="b"/>
        <c:numFmt formatCode="ge" sourceLinked="1"/>
        <c:majorTickMark val="none"/>
        <c:minorTickMark val="none"/>
        <c:tickLblPos val="none"/>
        <c:crossAx val="112060672"/>
        <c:crosses val="autoZero"/>
        <c:auto val="1"/>
        <c:lblOffset val="100"/>
        <c:baseTimeUnit val="years"/>
      </c:dateAx>
      <c:valAx>
        <c:axId val="11206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5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69.959999999999994</c:v>
                </c:pt>
                <c:pt idx="1">
                  <c:v>68.13</c:v>
                </c:pt>
                <c:pt idx="2">
                  <c:v>68.31</c:v>
                </c:pt>
                <c:pt idx="3">
                  <c:v>80.42</c:v>
                </c:pt>
                <c:pt idx="4">
                  <c:v>79.84</c:v>
                </c:pt>
              </c:numCache>
            </c:numRef>
          </c:val>
          <c:extLst xmlns:c16r2="http://schemas.microsoft.com/office/drawing/2015/06/chart">
            <c:ext xmlns:c16="http://schemas.microsoft.com/office/drawing/2014/chart" uri="{C3380CC4-5D6E-409C-BE32-E72D297353CC}">
              <c16:uniqueId val="{00000000-3367-416F-93BD-F875F2973A82}"/>
            </c:ext>
          </c:extLst>
        </c:ser>
        <c:dLbls>
          <c:showLegendKey val="0"/>
          <c:showVal val="0"/>
          <c:showCatName val="0"/>
          <c:showSerName val="0"/>
          <c:showPercent val="0"/>
          <c:showBubbleSize val="0"/>
        </c:dLbls>
        <c:gapWidth val="150"/>
        <c:axId val="110891392"/>
        <c:axId val="11089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367-416F-93BD-F875F2973A82}"/>
            </c:ext>
          </c:extLst>
        </c:ser>
        <c:dLbls>
          <c:showLegendKey val="0"/>
          <c:showVal val="0"/>
          <c:showCatName val="0"/>
          <c:showSerName val="0"/>
          <c:showPercent val="0"/>
          <c:showBubbleSize val="0"/>
        </c:dLbls>
        <c:marker val="1"/>
        <c:smooth val="0"/>
        <c:axId val="110891392"/>
        <c:axId val="110893312"/>
      </c:lineChart>
      <c:dateAx>
        <c:axId val="110891392"/>
        <c:scaling>
          <c:orientation val="minMax"/>
        </c:scaling>
        <c:delete val="1"/>
        <c:axPos val="b"/>
        <c:numFmt formatCode="ge" sourceLinked="1"/>
        <c:majorTickMark val="none"/>
        <c:minorTickMark val="none"/>
        <c:tickLblPos val="none"/>
        <c:crossAx val="110893312"/>
        <c:crosses val="autoZero"/>
        <c:auto val="1"/>
        <c:lblOffset val="100"/>
        <c:baseTimeUnit val="years"/>
      </c:dateAx>
      <c:valAx>
        <c:axId val="11089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9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91-41BF-8319-B297D682B853}"/>
            </c:ext>
          </c:extLst>
        </c:ser>
        <c:dLbls>
          <c:showLegendKey val="0"/>
          <c:showVal val="0"/>
          <c:showCatName val="0"/>
          <c:showSerName val="0"/>
          <c:showPercent val="0"/>
          <c:showBubbleSize val="0"/>
        </c:dLbls>
        <c:gapWidth val="150"/>
        <c:axId val="110940928"/>
        <c:axId val="11094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91-41BF-8319-B297D682B853}"/>
            </c:ext>
          </c:extLst>
        </c:ser>
        <c:dLbls>
          <c:showLegendKey val="0"/>
          <c:showVal val="0"/>
          <c:showCatName val="0"/>
          <c:showSerName val="0"/>
          <c:showPercent val="0"/>
          <c:showBubbleSize val="0"/>
        </c:dLbls>
        <c:marker val="1"/>
        <c:smooth val="0"/>
        <c:axId val="110940928"/>
        <c:axId val="110942848"/>
      </c:lineChart>
      <c:dateAx>
        <c:axId val="110940928"/>
        <c:scaling>
          <c:orientation val="minMax"/>
        </c:scaling>
        <c:delete val="1"/>
        <c:axPos val="b"/>
        <c:numFmt formatCode="ge" sourceLinked="1"/>
        <c:majorTickMark val="none"/>
        <c:minorTickMark val="none"/>
        <c:tickLblPos val="none"/>
        <c:crossAx val="110942848"/>
        <c:crosses val="autoZero"/>
        <c:auto val="1"/>
        <c:lblOffset val="100"/>
        <c:baseTimeUnit val="years"/>
      </c:dateAx>
      <c:valAx>
        <c:axId val="11094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4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4B7-43E8-81B0-7421359FB2D0}"/>
            </c:ext>
          </c:extLst>
        </c:ser>
        <c:dLbls>
          <c:showLegendKey val="0"/>
          <c:showVal val="0"/>
          <c:showCatName val="0"/>
          <c:showSerName val="0"/>
          <c:showPercent val="0"/>
          <c:showBubbleSize val="0"/>
        </c:dLbls>
        <c:gapWidth val="150"/>
        <c:axId val="110982272"/>
        <c:axId val="11098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4B7-43E8-81B0-7421359FB2D0}"/>
            </c:ext>
          </c:extLst>
        </c:ser>
        <c:dLbls>
          <c:showLegendKey val="0"/>
          <c:showVal val="0"/>
          <c:showCatName val="0"/>
          <c:showSerName val="0"/>
          <c:showPercent val="0"/>
          <c:showBubbleSize val="0"/>
        </c:dLbls>
        <c:marker val="1"/>
        <c:smooth val="0"/>
        <c:axId val="110982272"/>
        <c:axId val="110984192"/>
      </c:lineChart>
      <c:dateAx>
        <c:axId val="110982272"/>
        <c:scaling>
          <c:orientation val="minMax"/>
        </c:scaling>
        <c:delete val="1"/>
        <c:axPos val="b"/>
        <c:numFmt formatCode="ge" sourceLinked="1"/>
        <c:majorTickMark val="none"/>
        <c:minorTickMark val="none"/>
        <c:tickLblPos val="none"/>
        <c:crossAx val="110984192"/>
        <c:crosses val="autoZero"/>
        <c:auto val="1"/>
        <c:lblOffset val="100"/>
        <c:baseTimeUnit val="years"/>
      </c:dateAx>
      <c:valAx>
        <c:axId val="11098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8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07-4B27-9C23-9138513FA3A8}"/>
            </c:ext>
          </c:extLst>
        </c:ser>
        <c:dLbls>
          <c:showLegendKey val="0"/>
          <c:showVal val="0"/>
          <c:showCatName val="0"/>
          <c:showSerName val="0"/>
          <c:showPercent val="0"/>
          <c:showBubbleSize val="0"/>
        </c:dLbls>
        <c:gapWidth val="150"/>
        <c:axId val="111013248"/>
        <c:axId val="11135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07-4B27-9C23-9138513FA3A8}"/>
            </c:ext>
          </c:extLst>
        </c:ser>
        <c:dLbls>
          <c:showLegendKey val="0"/>
          <c:showVal val="0"/>
          <c:showCatName val="0"/>
          <c:showSerName val="0"/>
          <c:showPercent val="0"/>
          <c:showBubbleSize val="0"/>
        </c:dLbls>
        <c:marker val="1"/>
        <c:smooth val="0"/>
        <c:axId val="111013248"/>
        <c:axId val="111351296"/>
      </c:lineChart>
      <c:dateAx>
        <c:axId val="111013248"/>
        <c:scaling>
          <c:orientation val="minMax"/>
        </c:scaling>
        <c:delete val="1"/>
        <c:axPos val="b"/>
        <c:numFmt formatCode="ge" sourceLinked="1"/>
        <c:majorTickMark val="none"/>
        <c:minorTickMark val="none"/>
        <c:tickLblPos val="none"/>
        <c:crossAx val="111351296"/>
        <c:crosses val="autoZero"/>
        <c:auto val="1"/>
        <c:lblOffset val="100"/>
        <c:baseTimeUnit val="years"/>
      </c:dateAx>
      <c:valAx>
        <c:axId val="11135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1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E14-4C7E-B36E-C52FAA639E38}"/>
            </c:ext>
          </c:extLst>
        </c:ser>
        <c:dLbls>
          <c:showLegendKey val="0"/>
          <c:showVal val="0"/>
          <c:showCatName val="0"/>
          <c:showSerName val="0"/>
          <c:showPercent val="0"/>
          <c:showBubbleSize val="0"/>
        </c:dLbls>
        <c:gapWidth val="150"/>
        <c:axId val="111382912"/>
        <c:axId val="111384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E14-4C7E-B36E-C52FAA639E38}"/>
            </c:ext>
          </c:extLst>
        </c:ser>
        <c:dLbls>
          <c:showLegendKey val="0"/>
          <c:showVal val="0"/>
          <c:showCatName val="0"/>
          <c:showSerName val="0"/>
          <c:showPercent val="0"/>
          <c:showBubbleSize val="0"/>
        </c:dLbls>
        <c:marker val="1"/>
        <c:smooth val="0"/>
        <c:axId val="111382912"/>
        <c:axId val="111384832"/>
      </c:lineChart>
      <c:dateAx>
        <c:axId val="111382912"/>
        <c:scaling>
          <c:orientation val="minMax"/>
        </c:scaling>
        <c:delete val="1"/>
        <c:axPos val="b"/>
        <c:numFmt formatCode="ge" sourceLinked="1"/>
        <c:majorTickMark val="none"/>
        <c:minorTickMark val="none"/>
        <c:tickLblPos val="none"/>
        <c:crossAx val="111384832"/>
        <c:crosses val="autoZero"/>
        <c:auto val="1"/>
        <c:lblOffset val="100"/>
        <c:baseTimeUnit val="years"/>
      </c:dateAx>
      <c:valAx>
        <c:axId val="11138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8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808.18</c:v>
                </c:pt>
                <c:pt idx="1">
                  <c:v>1031.79</c:v>
                </c:pt>
                <c:pt idx="2">
                  <c:v>648.96</c:v>
                </c:pt>
                <c:pt idx="3">
                  <c:v>358.88</c:v>
                </c:pt>
                <c:pt idx="4">
                  <c:v>420.69</c:v>
                </c:pt>
              </c:numCache>
            </c:numRef>
          </c:val>
          <c:extLst xmlns:c16r2="http://schemas.microsoft.com/office/drawing/2015/06/chart">
            <c:ext xmlns:c16="http://schemas.microsoft.com/office/drawing/2014/chart" uri="{C3380CC4-5D6E-409C-BE32-E72D297353CC}">
              <c16:uniqueId val="{00000000-CA4A-43BD-8F3F-3BB7ACAE2C7F}"/>
            </c:ext>
          </c:extLst>
        </c:ser>
        <c:dLbls>
          <c:showLegendKey val="0"/>
          <c:showVal val="0"/>
          <c:showCatName val="0"/>
          <c:showSerName val="0"/>
          <c:showPercent val="0"/>
          <c:showBubbleSize val="0"/>
        </c:dLbls>
        <c:gapWidth val="150"/>
        <c:axId val="111406080"/>
        <c:axId val="11155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716.96</c:v>
                </c:pt>
                <c:pt idx="3">
                  <c:v>799.11</c:v>
                </c:pt>
                <c:pt idx="4">
                  <c:v>768.62</c:v>
                </c:pt>
              </c:numCache>
            </c:numRef>
          </c:val>
          <c:smooth val="0"/>
          <c:extLst xmlns:c16r2="http://schemas.microsoft.com/office/drawing/2015/06/chart">
            <c:ext xmlns:c16="http://schemas.microsoft.com/office/drawing/2014/chart" uri="{C3380CC4-5D6E-409C-BE32-E72D297353CC}">
              <c16:uniqueId val="{00000001-CA4A-43BD-8F3F-3BB7ACAE2C7F}"/>
            </c:ext>
          </c:extLst>
        </c:ser>
        <c:dLbls>
          <c:showLegendKey val="0"/>
          <c:showVal val="0"/>
          <c:showCatName val="0"/>
          <c:showSerName val="0"/>
          <c:showPercent val="0"/>
          <c:showBubbleSize val="0"/>
        </c:dLbls>
        <c:marker val="1"/>
        <c:smooth val="0"/>
        <c:axId val="111406080"/>
        <c:axId val="111555712"/>
      </c:lineChart>
      <c:dateAx>
        <c:axId val="111406080"/>
        <c:scaling>
          <c:orientation val="minMax"/>
        </c:scaling>
        <c:delete val="1"/>
        <c:axPos val="b"/>
        <c:numFmt formatCode="ge" sourceLinked="1"/>
        <c:majorTickMark val="none"/>
        <c:minorTickMark val="none"/>
        <c:tickLblPos val="none"/>
        <c:crossAx val="111555712"/>
        <c:crosses val="autoZero"/>
        <c:auto val="1"/>
        <c:lblOffset val="100"/>
        <c:baseTimeUnit val="years"/>
      </c:dateAx>
      <c:valAx>
        <c:axId val="11155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40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80.06</c:v>
                </c:pt>
                <c:pt idx="1">
                  <c:v>80.28</c:v>
                </c:pt>
                <c:pt idx="2">
                  <c:v>81</c:v>
                </c:pt>
                <c:pt idx="3">
                  <c:v>99.88</c:v>
                </c:pt>
                <c:pt idx="4">
                  <c:v>99.85</c:v>
                </c:pt>
              </c:numCache>
            </c:numRef>
          </c:val>
          <c:extLst xmlns:c16r2="http://schemas.microsoft.com/office/drawing/2015/06/chart">
            <c:ext xmlns:c16="http://schemas.microsoft.com/office/drawing/2014/chart" uri="{C3380CC4-5D6E-409C-BE32-E72D297353CC}">
              <c16:uniqueId val="{00000000-7215-4AE8-B897-C3C4473AB641}"/>
            </c:ext>
          </c:extLst>
        </c:ser>
        <c:dLbls>
          <c:showLegendKey val="0"/>
          <c:showVal val="0"/>
          <c:showCatName val="0"/>
          <c:showSerName val="0"/>
          <c:showPercent val="0"/>
          <c:showBubbleSize val="0"/>
        </c:dLbls>
        <c:gapWidth val="150"/>
        <c:axId val="111606784"/>
        <c:axId val="111686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88.09</c:v>
                </c:pt>
                <c:pt idx="3">
                  <c:v>87.69</c:v>
                </c:pt>
                <c:pt idx="4">
                  <c:v>88.06</c:v>
                </c:pt>
              </c:numCache>
            </c:numRef>
          </c:val>
          <c:smooth val="0"/>
          <c:extLst xmlns:c16r2="http://schemas.microsoft.com/office/drawing/2015/06/chart">
            <c:ext xmlns:c16="http://schemas.microsoft.com/office/drawing/2014/chart" uri="{C3380CC4-5D6E-409C-BE32-E72D297353CC}">
              <c16:uniqueId val="{00000001-7215-4AE8-B897-C3C4473AB641}"/>
            </c:ext>
          </c:extLst>
        </c:ser>
        <c:dLbls>
          <c:showLegendKey val="0"/>
          <c:showVal val="0"/>
          <c:showCatName val="0"/>
          <c:showSerName val="0"/>
          <c:showPercent val="0"/>
          <c:showBubbleSize val="0"/>
        </c:dLbls>
        <c:marker val="1"/>
        <c:smooth val="0"/>
        <c:axId val="111606784"/>
        <c:axId val="111686784"/>
      </c:lineChart>
      <c:dateAx>
        <c:axId val="111606784"/>
        <c:scaling>
          <c:orientation val="minMax"/>
        </c:scaling>
        <c:delete val="1"/>
        <c:axPos val="b"/>
        <c:numFmt formatCode="ge" sourceLinked="1"/>
        <c:majorTickMark val="none"/>
        <c:minorTickMark val="none"/>
        <c:tickLblPos val="none"/>
        <c:crossAx val="111686784"/>
        <c:crosses val="autoZero"/>
        <c:auto val="1"/>
        <c:lblOffset val="100"/>
        <c:baseTimeUnit val="years"/>
      </c:dateAx>
      <c:valAx>
        <c:axId val="11168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0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211.28</c:v>
                </c:pt>
                <c:pt idx="1">
                  <c:v>211.2</c:v>
                </c:pt>
                <c:pt idx="2">
                  <c:v>210.07</c:v>
                </c:pt>
                <c:pt idx="3">
                  <c:v>169.07</c:v>
                </c:pt>
                <c:pt idx="4">
                  <c:v>152.59</c:v>
                </c:pt>
              </c:numCache>
            </c:numRef>
          </c:val>
          <c:extLst xmlns:c16r2="http://schemas.microsoft.com/office/drawing/2015/06/chart">
            <c:ext xmlns:c16="http://schemas.microsoft.com/office/drawing/2014/chart" uri="{C3380CC4-5D6E-409C-BE32-E72D297353CC}">
              <c16:uniqueId val="{00000000-6D2F-4EC1-ADB4-AFA4ED304F98}"/>
            </c:ext>
          </c:extLst>
        </c:ser>
        <c:dLbls>
          <c:showLegendKey val="0"/>
          <c:showVal val="0"/>
          <c:showCatName val="0"/>
          <c:showSerName val="0"/>
          <c:showPercent val="0"/>
          <c:showBubbleSize val="0"/>
        </c:dLbls>
        <c:gapWidth val="150"/>
        <c:axId val="111697280"/>
        <c:axId val="11172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181.8</c:v>
                </c:pt>
                <c:pt idx="3">
                  <c:v>180.07</c:v>
                </c:pt>
                <c:pt idx="4">
                  <c:v>179.32</c:v>
                </c:pt>
              </c:numCache>
            </c:numRef>
          </c:val>
          <c:smooth val="0"/>
          <c:extLst xmlns:c16r2="http://schemas.microsoft.com/office/drawing/2015/06/chart">
            <c:ext xmlns:c16="http://schemas.microsoft.com/office/drawing/2014/chart" uri="{C3380CC4-5D6E-409C-BE32-E72D297353CC}">
              <c16:uniqueId val="{00000001-6D2F-4EC1-ADB4-AFA4ED304F98}"/>
            </c:ext>
          </c:extLst>
        </c:ser>
        <c:dLbls>
          <c:showLegendKey val="0"/>
          <c:showVal val="0"/>
          <c:showCatName val="0"/>
          <c:showSerName val="0"/>
          <c:showPercent val="0"/>
          <c:showBubbleSize val="0"/>
        </c:dLbls>
        <c:marker val="1"/>
        <c:smooth val="0"/>
        <c:axId val="111697280"/>
        <c:axId val="111724032"/>
      </c:lineChart>
      <c:dateAx>
        <c:axId val="111697280"/>
        <c:scaling>
          <c:orientation val="minMax"/>
        </c:scaling>
        <c:delete val="1"/>
        <c:axPos val="b"/>
        <c:numFmt formatCode="ge" sourceLinked="1"/>
        <c:majorTickMark val="none"/>
        <c:minorTickMark val="none"/>
        <c:tickLblPos val="none"/>
        <c:crossAx val="111724032"/>
        <c:crosses val="autoZero"/>
        <c:auto val="1"/>
        <c:lblOffset val="100"/>
        <c:baseTimeUnit val="years"/>
      </c:dateAx>
      <c:valAx>
        <c:axId val="11172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潟上市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Cc1</v>
      </c>
      <c r="X8" s="48"/>
      <c r="Y8" s="48"/>
      <c r="Z8" s="48"/>
      <c r="AA8" s="48"/>
      <c r="AB8" s="48"/>
      <c r="AC8" s="48"/>
      <c r="AD8" s="49" t="str">
        <f>データ!$M$6</f>
        <v>非設置</v>
      </c>
      <c r="AE8" s="49"/>
      <c r="AF8" s="49"/>
      <c r="AG8" s="49"/>
      <c r="AH8" s="49"/>
      <c r="AI8" s="49"/>
      <c r="AJ8" s="49"/>
      <c r="AK8" s="3"/>
      <c r="AL8" s="50">
        <f>データ!S6</f>
        <v>32963</v>
      </c>
      <c r="AM8" s="50"/>
      <c r="AN8" s="50"/>
      <c r="AO8" s="50"/>
      <c r="AP8" s="50"/>
      <c r="AQ8" s="50"/>
      <c r="AR8" s="50"/>
      <c r="AS8" s="50"/>
      <c r="AT8" s="45">
        <f>データ!T6</f>
        <v>97.72</v>
      </c>
      <c r="AU8" s="45"/>
      <c r="AV8" s="45"/>
      <c r="AW8" s="45"/>
      <c r="AX8" s="45"/>
      <c r="AY8" s="45"/>
      <c r="AZ8" s="45"/>
      <c r="BA8" s="45"/>
      <c r="BB8" s="45">
        <f>データ!U6</f>
        <v>337.32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56.44</v>
      </c>
      <c r="Q10" s="45"/>
      <c r="R10" s="45"/>
      <c r="S10" s="45"/>
      <c r="T10" s="45"/>
      <c r="U10" s="45"/>
      <c r="V10" s="45"/>
      <c r="W10" s="45">
        <f>データ!Q6</f>
        <v>81.34</v>
      </c>
      <c r="X10" s="45"/>
      <c r="Y10" s="45"/>
      <c r="Z10" s="45"/>
      <c r="AA10" s="45"/>
      <c r="AB10" s="45"/>
      <c r="AC10" s="45"/>
      <c r="AD10" s="50">
        <f>データ!R6</f>
        <v>3016</v>
      </c>
      <c r="AE10" s="50"/>
      <c r="AF10" s="50"/>
      <c r="AG10" s="50"/>
      <c r="AH10" s="50"/>
      <c r="AI10" s="50"/>
      <c r="AJ10" s="50"/>
      <c r="AK10" s="2"/>
      <c r="AL10" s="50">
        <f>データ!V6</f>
        <v>18497</v>
      </c>
      <c r="AM10" s="50"/>
      <c r="AN10" s="50"/>
      <c r="AO10" s="50"/>
      <c r="AP10" s="50"/>
      <c r="AQ10" s="50"/>
      <c r="AR10" s="50"/>
      <c r="AS10" s="50"/>
      <c r="AT10" s="45">
        <f>データ!W6</f>
        <v>6.31</v>
      </c>
      <c r="AU10" s="45"/>
      <c r="AV10" s="45"/>
      <c r="AW10" s="45"/>
      <c r="AX10" s="45"/>
      <c r="AY10" s="45"/>
      <c r="AZ10" s="45"/>
      <c r="BA10" s="45"/>
      <c r="BB10" s="45">
        <f>データ!X6</f>
        <v>2931.38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2wPngwJxrKmVz49/+mFQl7Evb/pIZEzupv+j2zY4iv0I6R2Tl2iVcvwD5zJLhwJzjByeAvvYZ9e6Dth4EsbhJQ==" saltValue="1Lk0CSesTz54QF9mQ2w6J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52116</v>
      </c>
      <c r="D6" s="33">
        <f t="shared" si="3"/>
        <v>47</v>
      </c>
      <c r="E6" s="33">
        <f t="shared" si="3"/>
        <v>17</v>
      </c>
      <c r="F6" s="33">
        <f t="shared" si="3"/>
        <v>1</v>
      </c>
      <c r="G6" s="33">
        <f t="shared" si="3"/>
        <v>0</v>
      </c>
      <c r="H6" s="33" t="str">
        <f t="shared" si="3"/>
        <v>秋田県　潟上市</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56.44</v>
      </c>
      <c r="Q6" s="34">
        <f t="shared" si="3"/>
        <v>81.34</v>
      </c>
      <c r="R6" s="34">
        <f t="shared" si="3"/>
        <v>3016</v>
      </c>
      <c r="S6" s="34">
        <f t="shared" si="3"/>
        <v>32963</v>
      </c>
      <c r="T6" s="34">
        <f t="shared" si="3"/>
        <v>97.72</v>
      </c>
      <c r="U6" s="34">
        <f t="shared" si="3"/>
        <v>337.32</v>
      </c>
      <c r="V6" s="34">
        <f t="shared" si="3"/>
        <v>18497</v>
      </c>
      <c r="W6" s="34">
        <f t="shared" si="3"/>
        <v>6.31</v>
      </c>
      <c r="X6" s="34">
        <f t="shared" si="3"/>
        <v>2931.38</v>
      </c>
      <c r="Y6" s="35">
        <f>IF(Y7="",NA(),Y7)</f>
        <v>69.959999999999994</v>
      </c>
      <c r="Z6" s="35">
        <f t="shared" ref="Z6:AH6" si="4">IF(Z7="",NA(),Z7)</f>
        <v>68.13</v>
      </c>
      <c r="AA6" s="35">
        <f t="shared" si="4"/>
        <v>68.31</v>
      </c>
      <c r="AB6" s="35">
        <f t="shared" si="4"/>
        <v>80.42</v>
      </c>
      <c r="AC6" s="35">
        <f t="shared" si="4"/>
        <v>79.84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808.18</v>
      </c>
      <c r="BG6" s="35">
        <f t="shared" ref="BG6:BO6" si="7">IF(BG7="",NA(),BG7)</f>
        <v>1031.79</v>
      </c>
      <c r="BH6" s="35">
        <f t="shared" si="7"/>
        <v>648.96</v>
      </c>
      <c r="BI6" s="35">
        <f t="shared" si="7"/>
        <v>358.88</v>
      </c>
      <c r="BJ6" s="35">
        <f t="shared" si="7"/>
        <v>420.69</v>
      </c>
      <c r="BK6" s="35">
        <f t="shared" si="7"/>
        <v>1136.5</v>
      </c>
      <c r="BL6" s="35">
        <f t="shared" si="7"/>
        <v>1118.56</v>
      </c>
      <c r="BM6" s="35">
        <f t="shared" si="7"/>
        <v>716.96</v>
      </c>
      <c r="BN6" s="35">
        <f t="shared" si="7"/>
        <v>799.11</v>
      </c>
      <c r="BO6" s="35">
        <f t="shared" si="7"/>
        <v>768.62</v>
      </c>
      <c r="BP6" s="34" t="str">
        <f>IF(BP7="","",IF(BP7="-","【-】","【"&amp;SUBSTITUTE(TEXT(BP7,"#,##0.00"),"-","△")&amp;"】"))</f>
        <v>【682.78】</v>
      </c>
      <c r="BQ6" s="35">
        <f>IF(BQ7="",NA(),BQ7)</f>
        <v>80.06</v>
      </c>
      <c r="BR6" s="35">
        <f t="shared" ref="BR6:BZ6" si="8">IF(BR7="",NA(),BR7)</f>
        <v>80.28</v>
      </c>
      <c r="BS6" s="35">
        <f t="shared" si="8"/>
        <v>81</v>
      </c>
      <c r="BT6" s="35">
        <f t="shared" si="8"/>
        <v>99.88</v>
      </c>
      <c r="BU6" s="35">
        <f t="shared" si="8"/>
        <v>99.85</v>
      </c>
      <c r="BV6" s="35">
        <f t="shared" si="8"/>
        <v>71.650000000000006</v>
      </c>
      <c r="BW6" s="35">
        <f t="shared" si="8"/>
        <v>72.33</v>
      </c>
      <c r="BX6" s="35">
        <f t="shared" si="8"/>
        <v>88.09</v>
      </c>
      <c r="BY6" s="35">
        <f t="shared" si="8"/>
        <v>87.69</v>
      </c>
      <c r="BZ6" s="35">
        <f t="shared" si="8"/>
        <v>88.06</v>
      </c>
      <c r="CA6" s="34" t="str">
        <f>IF(CA7="","",IF(CA7="-","【-】","【"&amp;SUBSTITUTE(TEXT(CA7,"#,##0.00"),"-","△")&amp;"】"))</f>
        <v>【100.91】</v>
      </c>
      <c r="CB6" s="35">
        <f>IF(CB7="",NA(),CB7)</f>
        <v>211.28</v>
      </c>
      <c r="CC6" s="35">
        <f t="shared" ref="CC6:CK6" si="9">IF(CC7="",NA(),CC7)</f>
        <v>211.2</v>
      </c>
      <c r="CD6" s="35">
        <f t="shared" si="9"/>
        <v>210.07</v>
      </c>
      <c r="CE6" s="35">
        <f t="shared" si="9"/>
        <v>169.07</v>
      </c>
      <c r="CF6" s="35">
        <f t="shared" si="9"/>
        <v>152.59</v>
      </c>
      <c r="CG6" s="35">
        <f t="shared" si="9"/>
        <v>217.82</v>
      </c>
      <c r="CH6" s="35">
        <f t="shared" si="9"/>
        <v>215.28</v>
      </c>
      <c r="CI6" s="35">
        <f t="shared" si="9"/>
        <v>181.8</v>
      </c>
      <c r="CJ6" s="35">
        <f t="shared" si="9"/>
        <v>180.07</v>
      </c>
      <c r="CK6" s="35">
        <f t="shared" si="9"/>
        <v>179.32</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54.44</v>
      </c>
      <c r="CS6" s="35">
        <f t="shared" si="10"/>
        <v>54.67</v>
      </c>
      <c r="CT6" s="35">
        <f t="shared" si="10"/>
        <v>59.35</v>
      </c>
      <c r="CU6" s="35">
        <f t="shared" si="10"/>
        <v>58.4</v>
      </c>
      <c r="CV6" s="35">
        <f t="shared" si="10"/>
        <v>58</v>
      </c>
      <c r="CW6" s="34" t="str">
        <f>IF(CW7="","",IF(CW7="-","【-】","【"&amp;SUBSTITUTE(TEXT(CW7,"#,##0.00"),"-","△")&amp;"】"))</f>
        <v>【58.98】</v>
      </c>
      <c r="CX6" s="35">
        <f>IF(CX7="",NA(),CX7)</f>
        <v>91.4</v>
      </c>
      <c r="CY6" s="35">
        <f t="shared" ref="CY6:DG6" si="11">IF(CY7="",NA(),CY7)</f>
        <v>91.88</v>
      </c>
      <c r="CZ6" s="35">
        <f t="shared" si="11"/>
        <v>93.18</v>
      </c>
      <c r="DA6" s="35">
        <f t="shared" si="11"/>
        <v>94.06</v>
      </c>
      <c r="DB6" s="35">
        <f t="shared" si="11"/>
        <v>94.97</v>
      </c>
      <c r="DC6" s="35">
        <f t="shared" si="11"/>
        <v>84.2</v>
      </c>
      <c r="DD6" s="35">
        <f t="shared" si="11"/>
        <v>83.8</v>
      </c>
      <c r="DE6" s="35">
        <f t="shared" si="11"/>
        <v>89.88</v>
      </c>
      <c r="DF6" s="35">
        <f t="shared" si="11"/>
        <v>89.68</v>
      </c>
      <c r="DG6" s="35">
        <f t="shared" si="11"/>
        <v>89.79</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0.11</v>
      </c>
      <c r="EL6" s="35">
        <f t="shared" si="14"/>
        <v>0.19</v>
      </c>
      <c r="EM6" s="35">
        <f t="shared" si="14"/>
        <v>0.23</v>
      </c>
      <c r="EN6" s="35">
        <f t="shared" si="14"/>
        <v>0.21</v>
      </c>
      <c r="EO6" s="34" t="str">
        <f>IF(EO7="","",IF(EO7="-","【-】","【"&amp;SUBSTITUTE(TEXT(EO7,"#,##0.00"),"-","△")&amp;"】"))</f>
        <v>【0.23】</v>
      </c>
    </row>
    <row r="7" spans="1:145" s="36" customFormat="1" x14ac:dyDescent="0.15">
      <c r="A7" s="28"/>
      <c r="B7" s="37">
        <v>2018</v>
      </c>
      <c r="C7" s="37">
        <v>52116</v>
      </c>
      <c r="D7" s="37">
        <v>47</v>
      </c>
      <c r="E7" s="37">
        <v>17</v>
      </c>
      <c r="F7" s="37">
        <v>1</v>
      </c>
      <c r="G7" s="37">
        <v>0</v>
      </c>
      <c r="H7" s="37" t="s">
        <v>98</v>
      </c>
      <c r="I7" s="37" t="s">
        <v>99</v>
      </c>
      <c r="J7" s="37" t="s">
        <v>100</v>
      </c>
      <c r="K7" s="37" t="s">
        <v>101</v>
      </c>
      <c r="L7" s="37" t="s">
        <v>102</v>
      </c>
      <c r="M7" s="37" t="s">
        <v>103</v>
      </c>
      <c r="N7" s="38" t="s">
        <v>104</v>
      </c>
      <c r="O7" s="38" t="s">
        <v>105</v>
      </c>
      <c r="P7" s="38">
        <v>56.44</v>
      </c>
      <c r="Q7" s="38">
        <v>81.34</v>
      </c>
      <c r="R7" s="38">
        <v>3016</v>
      </c>
      <c r="S7" s="38">
        <v>32963</v>
      </c>
      <c r="T7" s="38">
        <v>97.72</v>
      </c>
      <c r="U7" s="38">
        <v>337.32</v>
      </c>
      <c r="V7" s="38">
        <v>18497</v>
      </c>
      <c r="W7" s="38">
        <v>6.31</v>
      </c>
      <c r="X7" s="38">
        <v>2931.38</v>
      </c>
      <c r="Y7" s="38">
        <v>69.959999999999994</v>
      </c>
      <c r="Z7" s="38">
        <v>68.13</v>
      </c>
      <c r="AA7" s="38">
        <v>68.31</v>
      </c>
      <c r="AB7" s="38">
        <v>80.42</v>
      </c>
      <c r="AC7" s="38">
        <v>79.84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808.18</v>
      </c>
      <c r="BG7" s="38">
        <v>1031.79</v>
      </c>
      <c r="BH7" s="38">
        <v>648.96</v>
      </c>
      <c r="BI7" s="38">
        <v>358.88</v>
      </c>
      <c r="BJ7" s="38">
        <v>420.69</v>
      </c>
      <c r="BK7" s="38">
        <v>1136.5</v>
      </c>
      <c r="BL7" s="38">
        <v>1118.56</v>
      </c>
      <c r="BM7" s="38">
        <v>716.96</v>
      </c>
      <c r="BN7" s="38">
        <v>799.11</v>
      </c>
      <c r="BO7" s="38">
        <v>768.62</v>
      </c>
      <c r="BP7" s="38">
        <v>682.78</v>
      </c>
      <c r="BQ7" s="38">
        <v>80.06</v>
      </c>
      <c r="BR7" s="38">
        <v>80.28</v>
      </c>
      <c r="BS7" s="38">
        <v>81</v>
      </c>
      <c r="BT7" s="38">
        <v>99.88</v>
      </c>
      <c r="BU7" s="38">
        <v>99.85</v>
      </c>
      <c r="BV7" s="38">
        <v>71.650000000000006</v>
      </c>
      <c r="BW7" s="38">
        <v>72.33</v>
      </c>
      <c r="BX7" s="38">
        <v>88.09</v>
      </c>
      <c r="BY7" s="38">
        <v>87.69</v>
      </c>
      <c r="BZ7" s="38">
        <v>88.06</v>
      </c>
      <c r="CA7" s="38">
        <v>100.91</v>
      </c>
      <c r="CB7" s="38">
        <v>211.28</v>
      </c>
      <c r="CC7" s="38">
        <v>211.2</v>
      </c>
      <c r="CD7" s="38">
        <v>210.07</v>
      </c>
      <c r="CE7" s="38">
        <v>169.07</v>
      </c>
      <c r="CF7" s="38">
        <v>152.59</v>
      </c>
      <c r="CG7" s="38">
        <v>217.82</v>
      </c>
      <c r="CH7" s="38">
        <v>215.28</v>
      </c>
      <c r="CI7" s="38">
        <v>181.8</v>
      </c>
      <c r="CJ7" s="38">
        <v>180.07</v>
      </c>
      <c r="CK7" s="38">
        <v>179.32</v>
      </c>
      <c r="CL7" s="38">
        <v>136.86000000000001</v>
      </c>
      <c r="CM7" s="38" t="s">
        <v>104</v>
      </c>
      <c r="CN7" s="38" t="s">
        <v>104</v>
      </c>
      <c r="CO7" s="38" t="s">
        <v>104</v>
      </c>
      <c r="CP7" s="38" t="s">
        <v>104</v>
      </c>
      <c r="CQ7" s="38" t="s">
        <v>104</v>
      </c>
      <c r="CR7" s="38">
        <v>54.44</v>
      </c>
      <c r="CS7" s="38">
        <v>54.67</v>
      </c>
      <c r="CT7" s="38">
        <v>59.35</v>
      </c>
      <c r="CU7" s="38">
        <v>58.4</v>
      </c>
      <c r="CV7" s="38">
        <v>58</v>
      </c>
      <c r="CW7" s="38">
        <v>58.98</v>
      </c>
      <c r="CX7" s="38">
        <v>91.4</v>
      </c>
      <c r="CY7" s="38">
        <v>91.88</v>
      </c>
      <c r="CZ7" s="38">
        <v>93.18</v>
      </c>
      <c r="DA7" s="38">
        <v>94.06</v>
      </c>
      <c r="DB7" s="38">
        <v>94.97</v>
      </c>
      <c r="DC7" s="38">
        <v>84.2</v>
      </c>
      <c r="DD7" s="38">
        <v>83.8</v>
      </c>
      <c r="DE7" s="38">
        <v>89.88</v>
      </c>
      <c r="DF7" s="38">
        <v>89.68</v>
      </c>
      <c r="DG7" s="38">
        <v>89.79</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0.11</v>
      </c>
      <c r="EL7" s="38">
        <v>0.19</v>
      </c>
      <c r="EM7" s="38">
        <v>0.23</v>
      </c>
      <c r="EN7" s="38">
        <v>0.21</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2020-01-21T23:34:13Z</cp:lastPrinted>
  <dcterms:created xsi:type="dcterms:W3CDTF">2019-12-05T05:01:12Z</dcterms:created>
  <dcterms:modified xsi:type="dcterms:W3CDTF">2020-01-21T23:34:18Z</dcterms:modified>
  <cp:category/>
</cp:coreProperties>
</file>