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R46vGVEB6pde/+2et0ycZ8+WokNejxE6QXLfuxJw/FwovQvCp4lNf+Q0esGtgcS6CRO0VFNDHwvoxjfSarujOQ==" workbookSaltValue="dqpqM26UIFDj7Xm7FO3jcw=="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P10" i="4" s="1"/>
  <c r="O6" i="5"/>
  <c r="N6" i="5"/>
  <c r="B10" i="4" s="1"/>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T10" i="4"/>
  <c r="AL10" i="4"/>
  <c r="W10" i="4"/>
  <c r="I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<sst xmlns="http://schemas.openxmlformats.org/spreadsheetml/2006/main" count="220" uniqueCount="108">
  <si>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</si>
  <si>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</si>
  <si>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</si>
  <si>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</si>
  <si>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</si>
  <si>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</si>
  <si>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</si>
  <si>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</si>
  <si>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</si>
  <si>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</si>
  <si>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</si>
  <si>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</si>
  <si>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</si>
  <si>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</si>
  <si>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</si>
  <si>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</si>
  <si>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</si>
  <si>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</si>
  <si>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</si>
  <si>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</si>
  <si>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</si>
  <si>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</si>
  <si>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</si>
  <si>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</si>
  <si>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</si>
  <si>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</si>
  <si>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</si>
  <si>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</si>
  <si>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</si>
  <si>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</si>
  <si>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</si>
  <si>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</si>
  <si>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</si>
  <si>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</si>
  <si>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</si>
  <si>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</si>
  <si>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</si>
  <si>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</si>
  <si>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</si>
  <si>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</si>
  <si>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</si>
  <si>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</si>
  <si>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</si>
  <si>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</si>
  <si>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</si>
  <si>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</si>
  <si>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</si>
  <si>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</si>
  <si>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</si>
  <si>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</si>
  <si>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</si>
  <si>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</si>
  <si>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</si>
  <si>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</si>
  <si>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</si>
  <si>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</si>
  <si>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</si>
  <si>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</si>
  <si>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</si>
  <si>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</si>
  <si>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</si>
  <si>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</si>
  <si>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</si>
  <si>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</si>
  <si>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</si>
  <si>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</si>
  <si>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</si>
  <si>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</si>
  <si>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</si>
  <si>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</si>
  <si>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</si>
  <si>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</si>
  <si>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</si>
  <si>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</si>
  <si>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</si>
  <si>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</si>
  <si>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</si>
  <si>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</si>
  <si>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</si>
  <si>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</si>
  <si>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</si>
  <si>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</si>
  <si>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</si>
  <si>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</si>
  <si>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</si>
  <si>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</si>
  <si>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</si>
  <si>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</si>
  <si>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</si>
  <si>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</si>
  <si>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</si>
  <si>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</si>
  <si>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</si>
  <si>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</si>
  <si>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</si>
  <si>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</si>
  <si>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</si>
  <si>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</si>
  <si>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</si>
  <si>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</si>
  <si>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</si>
  <si>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</si>
  <si>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</si>
  <si>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</si>
  <si>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</si>
  <si>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30年度は減価償却費や資産減耗費が増加した影響により、経営状況が悪化し、純損失となりました。今後も給水人口の減少等による収益の減少や老朽管からの漏水による修繕費用等の増加により、経営の悪化が懸念されます。特に⑧有収率は類似団体平均を大きく下回っているだけでなく、年々減少しています。有収率を回復させるため、令和2年度は漏水調査業務を実施し、漏水の早期発見・修繕により、有収率を向上させ、無駄な損失を防ぐことで、健全な経営を目指します。
　また、令和元年度には「アセットマネジメント」の策定、令和2年度には「鹿角市水道ビジョン」の更新を予定しています。水道の安定供給及び将来を見据えた健全な経営維持に努めていきます。</t>
    <rPh sb="8" eb="10">
      <t>ゲンカ</t>
    </rPh>
    <rPh sb="10" eb="12">
      <t>ショウキャク</t>
    </rPh>
    <rPh sb="12" eb="13">
      <t>ヒ</t>
    </rPh>
    <rPh sb="14" eb="16">
      <t>シサン</t>
    </rPh>
    <rPh sb="16" eb="18">
      <t>ゲンモウ</t>
    </rPh>
    <rPh sb="18" eb="19">
      <t>ヒ</t>
    </rPh>
    <rPh sb="20" eb="22">
      <t>ゾウカ</t>
    </rPh>
    <rPh sb="24" eb="26">
      <t>エイキョウ</t>
    </rPh>
    <rPh sb="30" eb="32">
      <t>ケイエイ</t>
    </rPh>
    <rPh sb="32" eb="34">
      <t>ジョウキョウ</t>
    </rPh>
    <rPh sb="35" eb="37">
      <t>アッカ</t>
    </rPh>
    <rPh sb="39" eb="40">
      <t>ジュン</t>
    </rPh>
    <rPh sb="40" eb="42">
      <t>ソンシツ</t>
    </rPh>
    <rPh sb="49" eb="51">
      <t>コンゴ</t>
    </rPh>
    <rPh sb="52" eb="54">
      <t>キュウスイ</t>
    </rPh>
    <rPh sb="54" eb="56">
      <t>ジンコウ</t>
    </rPh>
    <rPh sb="57" eb="59">
      <t>ゲンショウ</t>
    </rPh>
    <rPh sb="59" eb="60">
      <t>トウ</t>
    </rPh>
    <rPh sb="63" eb="65">
      <t>シュウエキ</t>
    </rPh>
    <rPh sb="66" eb="68">
      <t>ゲンショウ</t>
    </rPh>
    <rPh sb="69" eb="71">
      <t>ロウキュウ</t>
    </rPh>
    <rPh sb="71" eb="72">
      <t>カン</t>
    </rPh>
    <rPh sb="75" eb="77">
      <t>ロウスイ</t>
    </rPh>
    <rPh sb="80" eb="82">
      <t>シュウゼン</t>
    </rPh>
    <rPh sb="82" eb="84">
      <t>ヒヨウ</t>
    </rPh>
    <rPh sb="84" eb="85">
      <t>トウ</t>
    </rPh>
    <rPh sb="86" eb="88">
      <t>ゾウカ</t>
    </rPh>
    <rPh sb="92" eb="94">
      <t>ケイエイ</t>
    </rPh>
    <rPh sb="95" eb="97">
      <t>アッカ</t>
    </rPh>
    <rPh sb="98" eb="100">
      <t>ケネン</t>
    </rPh>
    <rPh sb="105" eb="106">
      <t>トク</t>
    </rPh>
    <rPh sb="108" eb="110">
      <t>ユウシュウ</t>
    </rPh>
    <rPh sb="110" eb="111">
      <t>リツ</t>
    </rPh>
    <rPh sb="112" eb="114">
      <t>ルイジ</t>
    </rPh>
    <rPh sb="114" eb="116">
      <t>ダンタイ</t>
    </rPh>
    <rPh sb="116" eb="118">
      <t>ヘイキン</t>
    </rPh>
    <rPh sb="119" eb="120">
      <t>オオ</t>
    </rPh>
    <rPh sb="122" eb="124">
      <t>シタマワ</t>
    </rPh>
    <rPh sb="134" eb="136">
      <t>ネンネン</t>
    </rPh>
    <rPh sb="136" eb="138">
      <t>ゲンショウ</t>
    </rPh>
    <rPh sb="144" eb="146">
      <t>ユウシュウ</t>
    </rPh>
    <rPh sb="146" eb="147">
      <t>リツ</t>
    </rPh>
    <rPh sb="148" eb="150">
      <t>カイフク</t>
    </rPh>
    <rPh sb="156" eb="158">
      <t>レイワ</t>
    </rPh>
    <rPh sb="159" eb="161">
      <t>ネンド</t>
    </rPh>
    <rPh sb="162" eb="164">
      <t>ロウスイ</t>
    </rPh>
    <rPh sb="164" eb="166">
      <t>チョウサ</t>
    </rPh>
    <rPh sb="166" eb="168">
      <t>ギョウム</t>
    </rPh>
    <rPh sb="169" eb="171">
      <t>ジッシ</t>
    </rPh>
    <rPh sb="181" eb="183">
      <t>シュウゼン</t>
    </rPh>
    <rPh sb="196" eb="198">
      <t>ムダ</t>
    </rPh>
    <rPh sb="199" eb="201">
      <t>ソンシツ</t>
    </rPh>
    <rPh sb="202" eb="203">
      <t>フセ</t>
    </rPh>
    <rPh sb="208" eb="210">
      <t>ケンゼン</t>
    </rPh>
    <rPh sb="211" eb="213">
      <t>ケイエイ</t>
    </rPh>
    <rPh sb="214" eb="216">
      <t>メザ</t>
    </rPh>
    <rPh sb="225" eb="227">
      <t>レイワ</t>
    </rPh>
    <rPh sb="227" eb="229">
      <t>ガンネン</t>
    </rPh>
    <rPh sb="229" eb="230">
      <t>ド</t>
    </rPh>
    <rPh sb="248" eb="250">
      <t>レイワ</t>
    </rPh>
    <rPh sb="251" eb="253">
      <t>ネンド</t>
    </rPh>
    <rPh sb="256" eb="259">
      <t>カヅノシ</t>
    </rPh>
    <rPh sb="259" eb="261">
      <t>スイドウ</t>
    </rPh>
    <rPh sb="267" eb="269">
      <t>コウシン</t>
    </rPh>
    <rPh sb="270" eb="272">
      <t>ヨテイ</t>
    </rPh>
    <rPh sb="278" eb="280">
      <t>スイドウ</t>
    </rPh>
    <rPh sb="281" eb="283">
      <t>アンテイ</t>
    </rPh>
    <rPh sb="283" eb="285">
      <t>キョウキュウ</t>
    </rPh>
    <rPh sb="285" eb="286">
      <t>オヨ</t>
    </rPh>
    <rPh sb="287" eb="289">
      <t>ショウライ</t>
    </rPh>
    <rPh sb="290" eb="292">
      <t>ミス</t>
    </rPh>
    <rPh sb="294" eb="296">
      <t>ケンゼン</t>
    </rPh>
    <rPh sb="297" eb="299">
      <t>ケイエイ</t>
    </rPh>
    <rPh sb="299" eb="301">
      <t>イジ</t>
    </rPh>
    <rPh sb="302" eb="303">
      <t>ツト</t>
    </rPh>
    <phoneticPr fontId="4"/>
  </si>
  <si>
    <t>　①有形固定資産減価償却率は、平均値を上回っており、年々増加傾向にあります。施設の老朽化が進行しているため、耐用年数に近い資産が増加していると考えられます。
　また、②管路経年化率は平均値は下回っていますが、今後は耐用年数を超過する管路が増加すると予想されるため、状況を注視していきます。
　さらに、③管路更新率は水道未普及地域への水道管新設工事が主だったことから、平均値を下回っています。
　水道未普及地域の解消を優先していることもあり、老朽管更新は後手に回っています。今後、耐用年数を超過する老朽管がさらに発生すると見込まれるので、経営状況を見極めながら、優先度の高い管路より順次計画的に更新を進めていきます。</t>
    <rPh sb="19" eb="21">
      <t>ウワマワ</t>
    </rPh>
    <rPh sb="26" eb="28">
      <t>ネンネン</t>
    </rPh>
    <rPh sb="28" eb="30">
      <t>ゾウカ</t>
    </rPh>
    <rPh sb="30" eb="32">
      <t>ケイコウ</t>
    </rPh>
    <rPh sb="38" eb="40">
      <t>シセツ</t>
    </rPh>
    <rPh sb="41" eb="44">
      <t>ロウキュウカ</t>
    </rPh>
    <rPh sb="45" eb="47">
      <t>シンコウ</t>
    </rPh>
    <rPh sb="54" eb="56">
      <t>タイヨウ</t>
    </rPh>
    <rPh sb="56" eb="58">
      <t>ネンスウ</t>
    </rPh>
    <rPh sb="59" eb="60">
      <t>チカ</t>
    </rPh>
    <rPh sb="61" eb="63">
      <t>シサン</t>
    </rPh>
    <rPh sb="64" eb="66">
      <t>ゾウカ</t>
    </rPh>
    <rPh sb="104" eb="106">
      <t>コンゴ</t>
    </rPh>
    <rPh sb="132" eb="134">
      <t>ジョウキョウ</t>
    </rPh>
    <rPh sb="135" eb="137">
      <t>チュウシ</t>
    </rPh>
    <rPh sb="151" eb="153">
      <t>カンロ</t>
    </rPh>
    <rPh sb="153" eb="155">
      <t>コウシン</t>
    </rPh>
    <rPh sb="155" eb="156">
      <t>リツ</t>
    </rPh>
    <rPh sb="157" eb="159">
      <t>スイドウ</t>
    </rPh>
    <rPh sb="159" eb="160">
      <t>ミ</t>
    </rPh>
    <rPh sb="160" eb="162">
      <t>フキュウ</t>
    </rPh>
    <rPh sb="162" eb="164">
      <t>チイキ</t>
    </rPh>
    <rPh sb="166" eb="168">
      <t>スイドウ</t>
    </rPh>
    <rPh sb="168" eb="169">
      <t>カン</t>
    </rPh>
    <rPh sb="169" eb="171">
      <t>シンセツ</t>
    </rPh>
    <rPh sb="171" eb="173">
      <t>コウジ</t>
    </rPh>
    <rPh sb="174" eb="175">
      <t>オモ</t>
    </rPh>
    <rPh sb="183" eb="186">
      <t>ヘイキンチ</t>
    </rPh>
    <rPh sb="187" eb="189">
      <t>シタマワ</t>
    </rPh>
    <rPh sb="197" eb="199">
      <t>スイドウ</t>
    </rPh>
    <rPh sb="199" eb="200">
      <t>ミ</t>
    </rPh>
    <rPh sb="200" eb="202">
      <t>フキュウ</t>
    </rPh>
    <rPh sb="202" eb="204">
      <t>チイキ</t>
    </rPh>
    <rPh sb="205" eb="207">
      <t>カイショウ</t>
    </rPh>
    <rPh sb="208" eb="210">
      <t>ユウセン</t>
    </rPh>
    <rPh sb="220" eb="222">
      <t>ロウキュウ</t>
    </rPh>
    <rPh sb="222" eb="223">
      <t>カン</t>
    </rPh>
    <rPh sb="223" eb="225">
      <t>コウシン</t>
    </rPh>
    <rPh sb="226" eb="228">
      <t>ゴテ</t>
    </rPh>
    <rPh sb="229" eb="230">
      <t>マワ</t>
    </rPh>
    <rPh sb="236" eb="238">
      <t>コンゴ</t>
    </rPh>
    <rPh sb="244" eb="246">
      <t>チョウカ</t>
    </rPh>
    <rPh sb="248" eb="250">
      <t>ロウキュウ</t>
    </rPh>
    <rPh sb="286" eb="288">
      <t>カンロ</t>
    </rPh>
    <phoneticPr fontId="4"/>
  </si>
  <si>
    <t>　経営の健全性については、①経常収支比率が100%を下回っており、赤字が発生しました。これは償却年数が浅い資産を除却したことで、資産減耗費が増大したからです。この影響により、⑥給水原価が増加し、⑤料金回収率が100%を下回りました。
　②累積欠損金比率について、平成30年度は純損失だったものの、繰越利益剰余金等で補てんすることができたため、発生していません。
　③流動比率は100%を上回っており、短期的な支払いには問題がありません。
　④企業債残高対給水収益比率については、耐用年数を経過した設備や老朽管の更新、未普及地域への水道管新設工事の主な財源は企業債を充当していることから、平均値を大幅に上回っている状況です。今後も建設改良事業を継続する予定であり、収益とのバランスを見極めながら、適切な企業債の借入を検討します。
　経営の効率性については、⑦施設利用率が平均値より高く、適切な規模の投資を行うことができていると考えられますが、⑧有収率が平均値に比べ大きく下回っていることから、漏水調査の実施等により、有収率改善に努めます。
　今後、設備投資による減価償却費等の費用の増加に加え、人口減少や水需要の減少により、収益は大幅な増加が見込めない状況にあります。施設適正化の検討や一層のコスト削減により、健全な経営を心掛け、効率的な事業運営に努めます。</t>
    <rPh sb="1" eb="3">
      <t>ケイエイ</t>
    </rPh>
    <rPh sb="4" eb="7">
      <t>ケンゼンセイ</t>
    </rPh>
    <rPh sb="14" eb="16">
      <t>ケイジョウ</t>
    </rPh>
    <rPh sb="16" eb="18">
      <t>シュウシ</t>
    </rPh>
    <rPh sb="18" eb="20">
      <t>ヒリツ</t>
    </rPh>
    <rPh sb="26" eb="28">
      <t>シタマワ</t>
    </rPh>
    <rPh sb="33" eb="35">
      <t>アカジ</t>
    </rPh>
    <rPh sb="36" eb="38">
      <t>ハッセイ</t>
    </rPh>
    <rPh sb="46" eb="48">
      <t>ショウキャク</t>
    </rPh>
    <rPh sb="48" eb="50">
      <t>ネンスウ</t>
    </rPh>
    <rPh sb="51" eb="52">
      <t>アサ</t>
    </rPh>
    <rPh sb="53" eb="55">
      <t>シサン</t>
    </rPh>
    <rPh sb="56" eb="58">
      <t>ジョキャク</t>
    </rPh>
    <rPh sb="64" eb="66">
      <t>シサン</t>
    </rPh>
    <rPh sb="66" eb="68">
      <t>ゲンモウ</t>
    </rPh>
    <rPh sb="68" eb="69">
      <t>ヒ</t>
    </rPh>
    <rPh sb="70" eb="72">
      <t>ゾウダイ</t>
    </rPh>
    <rPh sb="81" eb="83">
      <t>エイキョウ</t>
    </rPh>
    <rPh sb="88" eb="90">
      <t>キュウスイ</t>
    </rPh>
    <rPh sb="90" eb="92">
      <t>ゲンカ</t>
    </rPh>
    <rPh sb="93" eb="95">
      <t>ゾウカ</t>
    </rPh>
    <rPh sb="98" eb="100">
      <t>リョウキン</t>
    </rPh>
    <rPh sb="100" eb="102">
      <t>カイシュウ</t>
    </rPh>
    <rPh sb="102" eb="103">
      <t>リツ</t>
    </rPh>
    <rPh sb="109" eb="111">
      <t>シタマワ</t>
    </rPh>
    <rPh sb="131" eb="133">
      <t>ヘイセイ</t>
    </rPh>
    <rPh sb="135" eb="137">
      <t>ネンド</t>
    </rPh>
    <rPh sb="138" eb="139">
      <t>ジュン</t>
    </rPh>
    <rPh sb="139" eb="141">
      <t>ソンシツ</t>
    </rPh>
    <rPh sb="148" eb="150">
      <t>クリコシ</t>
    </rPh>
    <rPh sb="150" eb="152">
      <t>リエキ</t>
    </rPh>
    <rPh sb="152" eb="155">
      <t>ジョウヨキン</t>
    </rPh>
    <rPh sb="155" eb="156">
      <t>トウ</t>
    </rPh>
    <rPh sb="157" eb="158">
      <t>ホ</t>
    </rPh>
    <rPh sb="171" eb="173">
      <t>ハッセイ</t>
    </rPh>
    <rPh sb="183" eb="185">
      <t>リュウドウ</t>
    </rPh>
    <rPh sb="185" eb="187">
      <t>ヒリツ</t>
    </rPh>
    <rPh sb="193" eb="195">
      <t>ウワマワ</t>
    </rPh>
    <rPh sb="200" eb="203">
      <t>タンキテキ</t>
    </rPh>
    <rPh sb="204" eb="206">
      <t>シハラ</t>
    </rPh>
    <rPh sb="209" eb="211">
      <t>モンダイ</t>
    </rPh>
    <rPh sb="221" eb="223">
      <t>キギョウ</t>
    </rPh>
    <rPh sb="223" eb="224">
      <t>サイ</t>
    </rPh>
    <rPh sb="224" eb="226">
      <t>ザンダカ</t>
    </rPh>
    <rPh sb="226" eb="227">
      <t>タイ</t>
    </rPh>
    <rPh sb="227" eb="229">
      <t>キュウスイ</t>
    </rPh>
    <rPh sb="229" eb="231">
      <t>シュウエキ</t>
    </rPh>
    <rPh sb="231" eb="233">
      <t>ヒリツ</t>
    </rPh>
    <rPh sb="239" eb="241">
      <t>タイヨウ</t>
    </rPh>
    <rPh sb="241" eb="243">
      <t>ネンスウ</t>
    </rPh>
    <rPh sb="244" eb="246">
      <t>ケイカ</t>
    </rPh>
    <rPh sb="248" eb="250">
      <t>セツビ</t>
    </rPh>
    <rPh sb="251" eb="253">
      <t>ロウキュウ</t>
    </rPh>
    <rPh sb="253" eb="254">
      <t>カン</t>
    </rPh>
    <rPh sb="255" eb="257">
      <t>コウシン</t>
    </rPh>
    <rPh sb="258" eb="259">
      <t>ミ</t>
    </rPh>
    <rPh sb="259" eb="261">
      <t>フキュウ</t>
    </rPh>
    <rPh sb="261" eb="263">
      <t>チイキ</t>
    </rPh>
    <rPh sb="265" eb="267">
      <t>スイドウ</t>
    </rPh>
    <rPh sb="267" eb="268">
      <t>カン</t>
    </rPh>
    <rPh sb="268" eb="270">
      <t>シンセツ</t>
    </rPh>
    <rPh sb="270" eb="272">
      <t>コウジ</t>
    </rPh>
    <rPh sb="273" eb="274">
      <t>オモ</t>
    </rPh>
    <rPh sb="275" eb="277">
      <t>ザイゲン</t>
    </rPh>
    <rPh sb="278" eb="280">
      <t>キギョウ</t>
    </rPh>
    <rPh sb="280" eb="281">
      <t>サイ</t>
    </rPh>
    <rPh sb="282" eb="284">
      <t>ジュウトウ</t>
    </rPh>
    <rPh sb="293" eb="296">
      <t>ヘイキンチ</t>
    </rPh>
    <rPh sb="297" eb="299">
      <t>オオハバ</t>
    </rPh>
    <rPh sb="300" eb="302">
      <t>ウワマワ</t>
    </rPh>
    <rPh sb="306" eb="308">
      <t>ジョウキョウ</t>
    </rPh>
    <rPh sb="311" eb="313">
      <t>コンゴ</t>
    </rPh>
    <rPh sb="314" eb="316">
      <t>ケンセツ</t>
    </rPh>
    <rPh sb="316" eb="318">
      <t>カイリョウ</t>
    </rPh>
    <rPh sb="318" eb="320">
      <t>ジギョウ</t>
    </rPh>
    <rPh sb="321" eb="323">
      <t>ケイゾク</t>
    </rPh>
    <rPh sb="325" eb="327">
      <t>ヨテイ</t>
    </rPh>
    <rPh sb="331" eb="333">
      <t>シュウエキ</t>
    </rPh>
    <rPh sb="340" eb="342">
      <t>ミキワ</t>
    </rPh>
    <rPh sb="347" eb="349">
      <t>テキセツ</t>
    </rPh>
    <rPh sb="350" eb="352">
      <t>キギョウ</t>
    </rPh>
    <rPh sb="352" eb="353">
      <t>サイ</t>
    </rPh>
    <rPh sb="354" eb="356">
      <t>カリイレ</t>
    </rPh>
    <rPh sb="357" eb="359">
      <t>ケントウ</t>
    </rPh>
    <rPh sb="365" eb="367">
      <t>ケイエイ</t>
    </rPh>
    <rPh sb="368" eb="371">
      <t>コウリツセイ</t>
    </rPh>
    <rPh sb="378" eb="380">
      <t>シセツ</t>
    </rPh>
    <rPh sb="380" eb="383">
      <t>リヨウリツ</t>
    </rPh>
    <rPh sb="384" eb="386">
      <t>ヘイキン</t>
    </rPh>
    <rPh sb="386" eb="387">
      <t>チ</t>
    </rPh>
    <rPh sb="389" eb="390">
      <t>タカ</t>
    </rPh>
    <rPh sb="392" eb="394">
      <t>テキセツ</t>
    </rPh>
    <rPh sb="395" eb="397">
      <t>キボ</t>
    </rPh>
    <rPh sb="398" eb="400">
      <t>トウシ</t>
    </rPh>
    <rPh sb="401" eb="402">
      <t>オコナ</t>
    </rPh>
    <rPh sb="412" eb="413">
      <t>カンガ</t>
    </rPh>
    <rPh sb="421" eb="424">
      <t>ユウシュウリツ</t>
    </rPh>
    <rPh sb="425" eb="427">
      <t>ヘイキン</t>
    </rPh>
    <rPh sb="427" eb="428">
      <t>チ</t>
    </rPh>
    <rPh sb="429" eb="430">
      <t>クラ</t>
    </rPh>
    <rPh sb="431" eb="432">
      <t>オオ</t>
    </rPh>
    <rPh sb="434" eb="436">
      <t>シタマワ</t>
    </rPh>
    <rPh sb="445" eb="447">
      <t>ロウスイ</t>
    </rPh>
    <rPh sb="447" eb="449">
      <t>チョウサ</t>
    </rPh>
    <rPh sb="450" eb="452">
      <t>ジッシ</t>
    </rPh>
    <rPh sb="452" eb="453">
      <t>トウ</t>
    </rPh>
    <rPh sb="457" eb="459">
      <t>ユウシュウ</t>
    </rPh>
    <rPh sb="459" eb="460">
      <t>リツ</t>
    </rPh>
    <rPh sb="460" eb="462">
      <t>カイゼン</t>
    </rPh>
    <rPh sb="463" eb="464">
      <t>ツト</t>
    </rPh>
    <rPh sb="470" eb="472">
      <t>コンゴ</t>
    </rPh>
    <rPh sb="496" eb="498">
      <t>ジンコウ</t>
    </rPh>
    <rPh sb="498" eb="500">
      <t>ゲンショウ</t>
    </rPh>
    <rPh sb="501" eb="502">
      <t>ミズ</t>
    </rPh>
    <rPh sb="502" eb="504">
      <t>ジュヨウ</t>
    </rPh>
    <rPh sb="505" eb="507">
      <t>ゲンショウ</t>
    </rPh>
    <rPh sb="533" eb="535">
      <t>シセツ</t>
    </rPh>
    <rPh sb="535" eb="537">
      <t>テキセイ</t>
    </rPh>
    <rPh sb="537" eb="538">
      <t>カ</t>
    </rPh>
    <rPh sb="539" eb="541">
      <t>ケントウ</t>
    </rPh>
    <rPh sb="554" eb="556">
      <t>ケンゼン</t>
    </rPh>
    <rPh sb="557" eb="559">
      <t>ケイエイ</t>
    </rPh>
    <rPh sb="560" eb="562">
      <t>ココロガ</t>
    </rPh>
    <rPh sb="564" eb="567">
      <t>コウリツテキ</t>
    </rPh>
    <rPh sb="568" eb="570">
      <t>ジギョウ</t>
    </rPh>
    <rPh sb="570" eb="572">
      <t>ウンエイ</t>
    </rPh>
    <rPh sb="573" eb="574">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</si>
</sst>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0.22</c:v>
                </c:pt>
                <c:pt idx="1">
                  <c:v>0.38</c:v>
                </c:pt>
                <c:pt idx="2" formatCode="#,##0.00;&quot;△&quot;#,##0.00">
                  <c:v>0</c:v>
                </c:pt>
                <c:pt idx="3">
                  <c:v>0.08</c:v>
                </c:pt>
                <c:pt idx="4">
                  <c:v>0.17</c:v>
                </c:pt>
              </c:numCache>
            </c:numRef>
          </c:val>
          <c:extLst xmlns:c16r2="http://schemas.microsoft.com/office/drawing/2015/06/chart">
            <c:ext xmlns:c16="http://schemas.microsoft.com/office/drawing/2014/chart" uri="{C3380CC4-5D6E-409C-BE32-E72D297353CC}">
              <c16:uniqueId val="{00000000-79A2-41EF-9B93-7751442D3290}"/>
            </c:ext>
          </c:extLst>
        </c:ser>
        <c:dLbls>
          <c:showLegendKey val="0"/>
          <c:showVal val="0"/>
          <c:showCatName val="0"/>
          <c:showSerName val="0"/>
          <c:showPercent val="0"/>
          <c:showBubbleSize val="0"/>
        </c:dLbls>
        <c:gapWidth val="150"/>
        <c:axId val="96212864"/>
        <c:axId val="96223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0.66</c:v>
                </c:pt>
                <c:pt idx="1">
                  <c:v>0.99</c:v>
                </c:pt>
                <c:pt idx="2">
                  <c:v>0.71</c:v>
                </c:pt>
                <c:pt idx="3">
                  <c:v>0.54</c:v>
                </c:pt>
                <c:pt idx="4">
                  <c:v>0.5</c:v>
                </c:pt>
              </c:numCache>
            </c:numRef>
          </c:val>
          <c:smooth val="0"/>
          <c:extLst xmlns:c16r2="http://schemas.microsoft.com/office/drawing/2015/06/chart">
            <c:ext xmlns:c16="http://schemas.microsoft.com/office/drawing/2014/chart" uri="{C3380CC4-5D6E-409C-BE32-E72D297353CC}">
              <c16:uniqueId val="{00000001-79A2-41EF-9B93-7751442D3290}"/>
            </c:ext>
          </c:extLst>
        </c:ser>
        <c:dLbls>
          <c:showLegendKey val="0"/>
          <c:showVal val="0"/>
          <c:showCatName val="0"/>
          <c:showSerName val="0"/>
          <c:showPercent val="0"/>
          <c:showBubbleSize val="0"/>
        </c:dLbls>
        <c:marker val="1"/>
        <c:smooth val="0"/>
        <c:axId val="96212864"/>
        <c:axId val="96223232"/>
      </c:lineChart>
      <c:dateAx>
        <c:axId val="96212864"/>
        <c:scaling>
          <c:orientation val="minMax"/>
        </c:scaling>
        <c:delete val="1"/>
        <c:axPos val="b"/>
        <c:numFmt formatCode="ge" sourceLinked="1"/>
        <c:majorTickMark val="none"/>
        <c:minorTickMark val="none"/>
        <c:tickLblPos val="none"/>
        <c:crossAx val="96223232"/>
        <c:crosses val="autoZero"/>
        <c:auto val="1"/>
        <c:lblOffset val="100"/>
        <c:baseTimeUnit val="years"/>
      </c:dateAx>
      <c:valAx>
        <c:axId val="9622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1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66.84</c:v>
                </c:pt>
                <c:pt idx="1">
                  <c:v>66.540000000000006</c:v>
                </c:pt>
                <c:pt idx="2">
                  <c:v>67.33</c:v>
                </c:pt>
                <c:pt idx="3">
                  <c:v>65.91</c:v>
                </c:pt>
                <c:pt idx="4">
                  <c:v>67.349999999999994</c:v>
                </c:pt>
              </c:numCache>
            </c:numRef>
          </c:val>
          <c:extLst xmlns:c16r2="http://schemas.microsoft.com/office/drawing/2015/06/chart">
            <c:ext xmlns:c16="http://schemas.microsoft.com/office/drawing/2014/chart" uri="{C3380CC4-5D6E-409C-BE32-E72D297353CC}">
              <c16:uniqueId val="{00000000-0577-48C2-8A89-DF650C9E3594}"/>
            </c:ext>
          </c:extLst>
        </c:ser>
        <c:dLbls>
          <c:showLegendKey val="0"/>
          <c:showVal val="0"/>
          <c:showCatName val="0"/>
          <c:showSerName val="0"/>
          <c:showPercent val="0"/>
          <c:showBubbleSize val="0"/>
        </c:dLbls>
        <c:gapWidth val="150"/>
        <c:axId val="97895936"/>
        <c:axId val="9789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55.13</c:v>
                </c:pt>
                <c:pt idx="1">
                  <c:v>54.77</c:v>
                </c:pt>
                <c:pt idx="2">
                  <c:v>54.92</c:v>
                </c:pt>
                <c:pt idx="3">
                  <c:v>55.63</c:v>
                </c:pt>
                <c:pt idx="4">
                  <c:v>55.03</c:v>
                </c:pt>
              </c:numCache>
            </c:numRef>
          </c:val>
          <c:smooth val="0"/>
          <c:extLst xmlns:c16r2="http://schemas.microsoft.com/office/drawing/2015/06/chart">
            <c:ext xmlns:c16="http://schemas.microsoft.com/office/drawing/2014/chart" uri="{C3380CC4-5D6E-409C-BE32-E72D297353CC}">
              <c16:uniqueId val="{00000001-0577-48C2-8A89-DF650C9E3594}"/>
            </c:ext>
          </c:extLst>
        </c:ser>
        <c:dLbls>
          <c:showLegendKey val="0"/>
          <c:showVal val="0"/>
          <c:showCatName val="0"/>
          <c:showSerName val="0"/>
          <c:showPercent val="0"/>
          <c:showBubbleSize val="0"/>
        </c:dLbls>
        <c:marker val="1"/>
        <c:smooth val="0"/>
        <c:axId val="97895936"/>
        <c:axId val="97897856"/>
      </c:lineChart>
      <c:dateAx>
        <c:axId val="97895936"/>
        <c:scaling>
          <c:orientation val="minMax"/>
        </c:scaling>
        <c:delete val="1"/>
        <c:axPos val="b"/>
        <c:numFmt formatCode="ge" sourceLinked="1"/>
        <c:majorTickMark val="none"/>
        <c:minorTickMark val="none"/>
        <c:tickLblPos val="none"/>
        <c:crossAx val="97897856"/>
        <c:crosses val="autoZero"/>
        <c:auto val="1"/>
        <c:lblOffset val="100"/>
        <c:baseTimeUnit val="years"/>
      </c:dateAx>
      <c:valAx>
        <c:axId val="9789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89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74.959999999999994</c:v>
                </c:pt>
                <c:pt idx="1">
                  <c:v>74.900000000000006</c:v>
                </c:pt>
                <c:pt idx="2">
                  <c:v>74.63</c:v>
                </c:pt>
                <c:pt idx="3">
                  <c:v>70</c:v>
                </c:pt>
                <c:pt idx="4">
                  <c:v>68.61</c:v>
                </c:pt>
              </c:numCache>
            </c:numRef>
          </c:val>
          <c:extLst xmlns:c16r2="http://schemas.microsoft.com/office/drawing/2015/06/chart">
            <c:ext xmlns:c16="http://schemas.microsoft.com/office/drawing/2014/chart" uri="{C3380CC4-5D6E-409C-BE32-E72D297353CC}">
              <c16:uniqueId val="{00000000-FB9D-4239-8DC4-5AB0E289DF56}"/>
            </c:ext>
          </c:extLst>
        </c:ser>
        <c:dLbls>
          <c:showLegendKey val="0"/>
          <c:showVal val="0"/>
          <c:showCatName val="0"/>
          <c:showSerName val="0"/>
          <c:showPercent val="0"/>
          <c:showBubbleSize val="0"/>
        </c:dLbls>
        <c:gapWidth val="150"/>
        <c:axId val="97949568"/>
        <c:axId val="97964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c:v>
                </c:pt>
                <c:pt idx="1">
                  <c:v>82.89</c:v>
                </c:pt>
                <c:pt idx="2">
                  <c:v>82.66</c:v>
                </c:pt>
                <c:pt idx="3">
                  <c:v>82.04</c:v>
                </c:pt>
                <c:pt idx="4">
                  <c:v>81.900000000000006</c:v>
                </c:pt>
              </c:numCache>
            </c:numRef>
          </c:val>
          <c:smooth val="0"/>
          <c:extLst xmlns:c16r2="http://schemas.microsoft.com/office/drawing/2015/06/chart">
            <c:ext xmlns:c16="http://schemas.microsoft.com/office/drawing/2014/chart" uri="{C3380CC4-5D6E-409C-BE32-E72D297353CC}">
              <c16:uniqueId val="{00000001-FB9D-4239-8DC4-5AB0E289DF56}"/>
            </c:ext>
          </c:extLst>
        </c:ser>
        <c:dLbls>
          <c:showLegendKey val="0"/>
          <c:showVal val="0"/>
          <c:showCatName val="0"/>
          <c:showSerName val="0"/>
          <c:showPercent val="0"/>
          <c:showBubbleSize val="0"/>
        </c:dLbls>
        <c:marker val="1"/>
        <c:smooth val="0"/>
        <c:axId val="97949568"/>
        <c:axId val="97964032"/>
      </c:lineChart>
      <c:dateAx>
        <c:axId val="97949568"/>
        <c:scaling>
          <c:orientation val="minMax"/>
        </c:scaling>
        <c:delete val="1"/>
        <c:axPos val="b"/>
        <c:numFmt formatCode="ge" sourceLinked="1"/>
        <c:majorTickMark val="none"/>
        <c:minorTickMark val="none"/>
        <c:tickLblPos val="none"/>
        <c:crossAx val="97964032"/>
        <c:crosses val="autoZero"/>
        <c:auto val="1"/>
        <c:lblOffset val="100"/>
        <c:baseTimeUnit val="years"/>
      </c:dateAx>
      <c:valAx>
        <c:axId val="9796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94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114.11</c:v>
                </c:pt>
                <c:pt idx="1">
                  <c:v>109.29</c:v>
                </c:pt>
                <c:pt idx="2">
                  <c:v>107.95</c:v>
                </c:pt>
                <c:pt idx="3">
                  <c:v>103.38</c:v>
                </c:pt>
                <c:pt idx="4">
                  <c:v>96.55</c:v>
                </c:pt>
              </c:numCache>
            </c:numRef>
          </c:val>
          <c:extLst xmlns:c16r2="http://schemas.microsoft.com/office/drawing/2015/06/chart">
            <c:ext xmlns:c16="http://schemas.microsoft.com/office/drawing/2014/chart" uri="{C3380CC4-5D6E-409C-BE32-E72D297353CC}">
              <c16:uniqueId val="{00000000-452C-4E04-A9D0-FE11011042B4}"/>
            </c:ext>
          </c:extLst>
        </c:ser>
        <c:dLbls>
          <c:showLegendKey val="0"/>
          <c:showVal val="0"/>
          <c:showCatName val="0"/>
          <c:showSerName val="0"/>
          <c:showPercent val="0"/>
          <c:showBubbleSize val="0"/>
        </c:dLbls>
        <c:gapWidth val="150"/>
        <c:axId val="96254208"/>
        <c:axId val="96268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110.01</c:v>
                </c:pt>
                <c:pt idx="1">
                  <c:v>111.21</c:v>
                </c:pt>
                <c:pt idx="2">
                  <c:v>111.71</c:v>
                </c:pt>
                <c:pt idx="3">
                  <c:v>110.05</c:v>
                </c:pt>
                <c:pt idx="4">
                  <c:v>108.87</c:v>
                </c:pt>
              </c:numCache>
            </c:numRef>
          </c:val>
          <c:smooth val="0"/>
          <c:extLst xmlns:c16r2="http://schemas.microsoft.com/office/drawing/2015/06/chart">
            <c:ext xmlns:c16="http://schemas.microsoft.com/office/drawing/2014/chart" uri="{C3380CC4-5D6E-409C-BE32-E72D297353CC}">
              <c16:uniqueId val="{00000001-452C-4E04-A9D0-FE11011042B4}"/>
            </c:ext>
          </c:extLst>
        </c:ser>
        <c:dLbls>
          <c:showLegendKey val="0"/>
          <c:showVal val="0"/>
          <c:showCatName val="0"/>
          <c:showSerName val="0"/>
          <c:showPercent val="0"/>
          <c:showBubbleSize val="0"/>
        </c:dLbls>
        <c:marker val="1"/>
        <c:smooth val="0"/>
        <c:axId val="96254208"/>
        <c:axId val="96268672"/>
      </c:lineChart>
      <c:dateAx>
        <c:axId val="96254208"/>
        <c:scaling>
          <c:orientation val="minMax"/>
        </c:scaling>
        <c:delete val="1"/>
        <c:axPos val="b"/>
        <c:numFmt formatCode="ge" sourceLinked="1"/>
        <c:majorTickMark val="none"/>
        <c:minorTickMark val="none"/>
        <c:tickLblPos val="none"/>
        <c:crossAx val="96268672"/>
        <c:crosses val="autoZero"/>
        <c:auto val="1"/>
        <c:lblOffset val="100"/>
        <c:baseTimeUnit val="years"/>
      </c:dateAx>
      <c:valAx>
        <c:axId val="962686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625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45.29</c:v>
                </c:pt>
                <c:pt idx="1">
                  <c:v>46.46</c:v>
                </c:pt>
                <c:pt idx="2">
                  <c:v>47.66</c:v>
                </c:pt>
                <c:pt idx="3">
                  <c:v>47.8</c:v>
                </c:pt>
                <c:pt idx="4">
                  <c:v>49.1</c:v>
                </c:pt>
              </c:numCache>
            </c:numRef>
          </c:val>
          <c:extLst xmlns:c16r2="http://schemas.microsoft.com/office/drawing/2015/06/chart">
            <c:ext xmlns:c16="http://schemas.microsoft.com/office/drawing/2014/chart" uri="{C3380CC4-5D6E-409C-BE32-E72D297353CC}">
              <c16:uniqueId val="{00000000-A4D4-4F4E-8524-C5B2D1E02DF5}"/>
            </c:ext>
          </c:extLst>
        </c:ser>
        <c:dLbls>
          <c:showLegendKey val="0"/>
          <c:showVal val="0"/>
          <c:showCatName val="0"/>
          <c:showSerName val="0"/>
          <c:showPercent val="0"/>
          <c:showBubbleSize val="0"/>
        </c:dLbls>
        <c:gapWidth val="150"/>
        <c:axId val="96434816"/>
        <c:axId val="96449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46.66</c:v>
                </c:pt>
                <c:pt idx="1">
                  <c:v>47.46</c:v>
                </c:pt>
                <c:pt idx="2">
                  <c:v>48.49</c:v>
                </c:pt>
                <c:pt idx="3">
                  <c:v>48.05</c:v>
                </c:pt>
                <c:pt idx="4">
                  <c:v>48.87</c:v>
                </c:pt>
              </c:numCache>
            </c:numRef>
          </c:val>
          <c:smooth val="0"/>
          <c:extLst xmlns:c16r2="http://schemas.microsoft.com/office/drawing/2015/06/chart">
            <c:ext xmlns:c16="http://schemas.microsoft.com/office/drawing/2014/chart" uri="{C3380CC4-5D6E-409C-BE32-E72D297353CC}">
              <c16:uniqueId val="{00000001-A4D4-4F4E-8524-C5B2D1E02DF5}"/>
            </c:ext>
          </c:extLst>
        </c:ser>
        <c:dLbls>
          <c:showLegendKey val="0"/>
          <c:showVal val="0"/>
          <c:showCatName val="0"/>
          <c:showSerName val="0"/>
          <c:showPercent val="0"/>
          <c:showBubbleSize val="0"/>
        </c:dLbls>
        <c:marker val="1"/>
        <c:smooth val="0"/>
        <c:axId val="96434816"/>
        <c:axId val="96449280"/>
      </c:lineChart>
      <c:dateAx>
        <c:axId val="96434816"/>
        <c:scaling>
          <c:orientation val="minMax"/>
        </c:scaling>
        <c:delete val="1"/>
        <c:axPos val="b"/>
        <c:numFmt formatCode="ge" sourceLinked="1"/>
        <c:majorTickMark val="none"/>
        <c:minorTickMark val="none"/>
        <c:tickLblPos val="none"/>
        <c:crossAx val="96449280"/>
        <c:crosses val="autoZero"/>
        <c:auto val="1"/>
        <c:lblOffset val="100"/>
        <c:baseTimeUnit val="years"/>
      </c:dateAx>
      <c:valAx>
        <c:axId val="9644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3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0.47</c:v>
                </c:pt>
                <c:pt idx="1">
                  <c:v>0.08</c:v>
                </c:pt>
                <c:pt idx="2">
                  <c:v>0.08</c:v>
                </c:pt>
                <c:pt idx="3">
                  <c:v>11.36</c:v>
                </c:pt>
                <c:pt idx="4">
                  <c:v>11.34</c:v>
                </c:pt>
              </c:numCache>
            </c:numRef>
          </c:val>
          <c:extLst xmlns:c16r2="http://schemas.microsoft.com/office/drawing/2015/06/chart">
            <c:ext xmlns:c16="http://schemas.microsoft.com/office/drawing/2014/chart" uri="{C3380CC4-5D6E-409C-BE32-E72D297353CC}">
              <c16:uniqueId val="{00000000-C1D6-4240-B313-ACD8E5706209}"/>
            </c:ext>
          </c:extLst>
        </c:ser>
        <c:dLbls>
          <c:showLegendKey val="0"/>
          <c:showVal val="0"/>
          <c:showCatName val="0"/>
          <c:showSerName val="0"/>
          <c:showPercent val="0"/>
          <c:showBubbleSize val="0"/>
        </c:dLbls>
        <c:gapWidth val="150"/>
        <c:axId val="96476160"/>
        <c:axId val="96486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9.85</c:v>
                </c:pt>
                <c:pt idx="1">
                  <c:v>9.7100000000000009</c:v>
                </c:pt>
                <c:pt idx="2">
                  <c:v>12.79</c:v>
                </c:pt>
                <c:pt idx="3">
                  <c:v>13.39</c:v>
                </c:pt>
                <c:pt idx="4">
                  <c:v>14.85</c:v>
                </c:pt>
              </c:numCache>
            </c:numRef>
          </c:val>
          <c:smooth val="0"/>
          <c:extLst xmlns:c16r2="http://schemas.microsoft.com/office/drawing/2015/06/chart">
            <c:ext xmlns:c16="http://schemas.microsoft.com/office/drawing/2014/chart" uri="{C3380CC4-5D6E-409C-BE32-E72D297353CC}">
              <c16:uniqueId val="{00000001-C1D6-4240-B313-ACD8E5706209}"/>
            </c:ext>
          </c:extLst>
        </c:ser>
        <c:dLbls>
          <c:showLegendKey val="0"/>
          <c:showVal val="0"/>
          <c:showCatName val="0"/>
          <c:showSerName val="0"/>
          <c:showPercent val="0"/>
          <c:showBubbleSize val="0"/>
        </c:dLbls>
        <c:marker val="1"/>
        <c:smooth val="0"/>
        <c:axId val="96476160"/>
        <c:axId val="96486528"/>
      </c:lineChart>
      <c:dateAx>
        <c:axId val="96476160"/>
        <c:scaling>
          <c:orientation val="minMax"/>
        </c:scaling>
        <c:delete val="1"/>
        <c:axPos val="b"/>
        <c:numFmt formatCode="ge" sourceLinked="1"/>
        <c:majorTickMark val="none"/>
        <c:minorTickMark val="none"/>
        <c:tickLblPos val="none"/>
        <c:crossAx val="96486528"/>
        <c:crosses val="autoZero"/>
        <c:auto val="1"/>
        <c:lblOffset val="100"/>
        <c:baseTimeUnit val="years"/>
      </c:dateAx>
      <c:valAx>
        <c:axId val="9648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7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89A-4C36-B7BC-1E549F147009}"/>
            </c:ext>
          </c:extLst>
        </c:ser>
        <c:dLbls>
          <c:showLegendKey val="0"/>
          <c:showVal val="0"/>
          <c:showCatName val="0"/>
          <c:showSerName val="0"/>
          <c:showPercent val="0"/>
          <c:showBubbleSize val="0"/>
        </c:dLbls>
        <c:gapWidth val="150"/>
        <c:axId val="96530432"/>
        <c:axId val="96532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2.8</c:v>
                </c:pt>
                <c:pt idx="1">
                  <c:v>1.93</c:v>
                </c:pt>
                <c:pt idx="2">
                  <c:v>1.72</c:v>
                </c:pt>
                <c:pt idx="3">
                  <c:v>2.64</c:v>
                </c:pt>
                <c:pt idx="4">
                  <c:v>3.16</c:v>
                </c:pt>
              </c:numCache>
            </c:numRef>
          </c:val>
          <c:smooth val="0"/>
          <c:extLst xmlns:c16r2="http://schemas.microsoft.com/office/drawing/2015/06/chart">
            <c:ext xmlns:c16="http://schemas.microsoft.com/office/drawing/2014/chart" uri="{C3380CC4-5D6E-409C-BE32-E72D297353CC}">
              <c16:uniqueId val="{00000001-489A-4C36-B7BC-1E549F147009}"/>
            </c:ext>
          </c:extLst>
        </c:ser>
        <c:dLbls>
          <c:showLegendKey val="0"/>
          <c:showVal val="0"/>
          <c:showCatName val="0"/>
          <c:showSerName val="0"/>
          <c:showPercent val="0"/>
          <c:showBubbleSize val="0"/>
        </c:dLbls>
        <c:marker val="1"/>
        <c:smooth val="0"/>
        <c:axId val="96530432"/>
        <c:axId val="96532352"/>
      </c:lineChart>
      <c:dateAx>
        <c:axId val="96530432"/>
        <c:scaling>
          <c:orientation val="minMax"/>
        </c:scaling>
        <c:delete val="1"/>
        <c:axPos val="b"/>
        <c:numFmt formatCode="ge" sourceLinked="1"/>
        <c:majorTickMark val="none"/>
        <c:minorTickMark val="none"/>
        <c:tickLblPos val="none"/>
        <c:crossAx val="96532352"/>
        <c:crosses val="autoZero"/>
        <c:auto val="1"/>
        <c:lblOffset val="100"/>
        <c:baseTimeUnit val="years"/>
      </c:dateAx>
      <c:valAx>
        <c:axId val="965323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653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609.46</c:v>
                </c:pt>
                <c:pt idx="1">
                  <c:v>553.73</c:v>
                </c:pt>
                <c:pt idx="2">
                  <c:v>537.08000000000004</c:v>
                </c:pt>
                <c:pt idx="3">
                  <c:v>245.19</c:v>
                </c:pt>
                <c:pt idx="4">
                  <c:v>281.43</c:v>
                </c:pt>
              </c:numCache>
            </c:numRef>
          </c:val>
          <c:extLst xmlns:c16r2="http://schemas.microsoft.com/office/drawing/2015/06/chart">
            <c:ext xmlns:c16="http://schemas.microsoft.com/office/drawing/2014/chart" uri="{C3380CC4-5D6E-409C-BE32-E72D297353CC}">
              <c16:uniqueId val="{00000000-BB49-473F-9479-0169A6979245}"/>
            </c:ext>
          </c:extLst>
        </c:ser>
        <c:dLbls>
          <c:showLegendKey val="0"/>
          <c:showVal val="0"/>
          <c:showCatName val="0"/>
          <c:showSerName val="0"/>
          <c:showPercent val="0"/>
          <c:showBubbleSize val="0"/>
        </c:dLbls>
        <c:gapWidth val="150"/>
        <c:axId val="97678080"/>
        <c:axId val="97680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381.53</c:v>
                </c:pt>
                <c:pt idx="1">
                  <c:v>391.54</c:v>
                </c:pt>
                <c:pt idx="2">
                  <c:v>384.34</c:v>
                </c:pt>
                <c:pt idx="3">
                  <c:v>359.47</c:v>
                </c:pt>
                <c:pt idx="4">
                  <c:v>369.69</c:v>
                </c:pt>
              </c:numCache>
            </c:numRef>
          </c:val>
          <c:smooth val="0"/>
          <c:extLst xmlns:c16r2="http://schemas.microsoft.com/office/drawing/2015/06/chart">
            <c:ext xmlns:c16="http://schemas.microsoft.com/office/drawing/2014/chart" uri="{C3380CC4-5D6E-409C-BE32-E72D297353CC}">
              <c16:uniqueId val="{00000001-BB49-473F-9479-0169A6979245}"/>
            </c:ext>
          </c:extLst>
        </c:ser>
        <c:dLbls>
          <c:showLegendKey val="0"/>
          <c:showVal val="0"/>
          <c:showCatName val="0"/>
          <c:showSerName val="0"/>
          <c:showPercent val="0"/>
          <c:showBubbleSize val="0"/>
        </c:dLbls>
        <c:marker val="1"/>
        <c:smooth val="0"/>
        <c:axId val="97678080"/>
        <c:axId val="97680000"/>
      </c:lineChart>
      <c:dateAx>
        <c:axId val="97678080"/>
        <c:scaling>
          <c:orientation val="minMax"/>
        </c:scaling>
        <c:delete val="1"/>
        <c:axPos val="b"/>
        <c:numFmt formatCode="ge" sourceLinked="1"/>
        <c:majorTickMark val="none"/>
        <c:minorTickMark val="none"/>
        <c:tickLblPos val="none"/>
        <c:crossAx val="97680000"/>
        <c:crosses val="autoZero"/>
        <c:auto val="1"/>
        <c:lblOffset val="100"/>
        <c:baseTimeUnit val="years"/>
      </c:dateAx>
      <c:valAx>
        <c:axId val="976800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767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590.41</c:v>
                </c:pt>
                <c:pt idx="1">
                  <c:v>601.86</c:v>
                </c:pt>
                <c:pt idx="2">
                  <c:v>588.33000000000004</c:v>
                </c:pt>
                <c:pt idx="3">
                  <c:v>681.27</c:v>
                </c:pt>
                <c:pt idx="4">
                  <c:v>661.75</c:v>
                </c:pt>
              </c:numCache>
            </c:numRef>
          </c:val>
          <c:extLst xmlns:c16r2="http://schemas.microsoft.com/office/drawing/2015/06/chart">
            <c:ext xmlns:c16="http://schemas.microsoft.com/office/drawing/2014/chart" uri="{C3380CC4-5D6E-409C-BE32-E72D297353CC}">
              <c16:uniqueId val="{00000000-6D95-4621-A156-1408027FCEB8}"/>
            </c:ext>
          </c:extLst>
        </c:ser>
        <c:dLbls>
          <c:showLegendKey val="0"/>
          <c:showVal val="0"/>
          <c:showCatName val="0"/>
          <c:showSerName val="0"/>
          <c:showPercent val="0"/>
          <c:showBubbleSize val="0"/>
        </c:dLbls>
        <c:gapWidth val="150"/>
        <c:axId val="98051200"/>
        <c:axId val="98053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393.27</c:v>
                </c:pt>
                <c:pt idx="1">
                  <c:v>386.97</c:v>
                </c:pt>
                <c:pt idx="2">
                  <c:v>380.58</c:v>
                </c:pt>
                <c:pt idx="3">
                  <c:v>401.79</c:v>
                </c:pt>
                <c:pt idx="4">
                  <c:v>402.99</c:v>
                </c:pt>
              </c:numCache>
            </c:numRef>
          </c:val>
          <c:smooth val="0"/>
          <c:extLst xmlns:c16r2="http://schemas.microsoft.com/office/drawing/2015/06/chart">
            <c:ext xmlns:c16="http://schemas.microsoft.com/office/drawing/2014/chart" uri="{C3380CC4-5D6E-409C-BE32-E72D297353CC}">
              <c16:uniqueId val="{00000001-6D95-4621-A156-1408027FCEB8}"/>
            </c:ext>
          </c:extLst>
        </c:ser>
        <c:dLbls>
          <c:showLegendKey val="0"/>
          <c:showVal val="0"/>
          <c:showCatName val="0"/>
          <c:showSerName val="0"/>
          <c:showPercent val="0"/>
          <c:showBubbleSize val="0"/>
        </c:dLbls>
        <c:marker val="1"/>
        <c:smooth val="0"/>
        <c:axId val="98051200"/>
        <c:axId val="98053120"/>
      </c:lineChart>
      <c:dateAx>
        <c:axId val="98051200"/>
        <c:scaling>
          <c:orientation val="minMax"/>
        </c:scaling>
        <c:delete val="1"/>
        <c:axPos val="b"/>
        <c:numFmt formatCode="ge" sourceLinked="1"/>
        <c:majorTickMark val="none"/>
        <c:minorTickMark val="none"/>
        <c:tickLblPos val="none"/>
        <c:crossAx val="98053120"/>
        <c:crosses val="autoZero"/>
        <c:auto val="1"/>
        <c:lblOffset val="100"/>
        <c:baseTimeUnit val="years"/>
      </c:dateAx>
      <c:valAx>
        <c:axId val="980531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805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111.09</c:v>
                </c:pt>
                <c:pt idx="1">
                  <c:v>106.06</c:v>
                </c:pt>
                <c:pt idx="2">
                  <c:v>103.86</c:v>
                </c:pt>
                <c:pt idx="3">
                  <c:v>98.5</c:v>
                </c:pt>
                <c:pt idx="4">
                  <c:v>90.91</c:v>
                </c:pt>
              </c:numCache>
            </c:numRef>
          </c:val>
          <c:extLst xmlns:c16r2="http://schemas.microsoft.com/office/drawing/2015/06/chart">
            <c:ext xmlns:c16="http://schemas.microsoft.com/office/drawing/2014/chart" uri="{C3380CC4-5D6E-409C-BE32-E72D297353CC}">
              <c16:uniqueId val="{00000000-A461-410A-9B81-EE18AC2300FA}"/>
            </c:ext>
          </c:extLst>
        </c:ser>
        <c:dLbls>
          <c:showLegendKey val="0"/>
          <c:showVal val="0"/>
          <c:showCatName val="0"/>
          <c:showSerName val="0"/>
          <c:showPercent val="0"/>
          <c:showBubbleSize val="0"/>
        </c:dLbls>
        <c:gapWidth val="150"/>
        <c:axId val="98083968"/>
        <c:axId val="98085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100.47</c:v>
                </c:pt>
                <c:pt idx="1">
                  <c:v>101.72</c:v>
                </c:pt>
                <c:pt idx="2">
                  <c:v>102.38</c:v>
                </c:pt>
                <c:pt idx="3">
                  <c:v>100.12</c:v>
                </c:pt>
                <c:pt idx="4">
                  <c:v>98.66</c:v>
                </c:pt>
              </c:numCache>
            </c:numRef>
          </c:val>
          <c:smooth val="0"/>
          <c:extLst xmlns:c16r2="http://schemas.microsoft.com/office/drawing/2015/06/chart">
            <c:ext xmlns:c16="http://schemas.microsoft.com/office/drawing/2014/chart" uri="{C3380CC4-5D6E-409C-BE32-E72D297353CC}">
              <c16:uniqueId val="{00000001-A461-410A-9B81-EE18AC2300FA}"/>
            </c:ext>
          </c:extLst>
        </c:ser>
        <c:dLbls>
          <c:showLegendKey val="0"/>
          <c:showVal val="0"/>
          <c:showCatName val="0"/>
          <c:showSerName val="0"/>
          <c:showPercent val="0"/>
          <c:showBubbleSize val="0"/>
        </c:dLbls>
        <c:marker val="1"/>
        <c:smooth val="0"/>
        <c:axId val="98083968"/>
        <c:axId val="98085888"/>
      </c:lineChart>
      <c:dateAx>
        <c:axId val="98083968"/>
        <c:scaling>
          <c:orientation val="minMax"/>
        </c:scaling>
        <c:delete val="1"/>
        <c:axPos val="b"/>
        <c:numFmt formatCode="ge" sourceLinked="1"/>
        <c:majorTickMark val="none"/>
        <c:minorTickMark val="none"/>
        <c:tickLblPos val="none"/>
        <c:crossAx val="98085888"/>
        <c:crosses val="autoZero"/>
        <c:auto val="1"/>
        <c:lblOffset val="100"/>
        <c:baseTimeUnit val="years"/>
      </c:dateAx>
      <c:valAx>
        <c:axId val="9808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8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206.23</c:v>
                </c:pt>
                <c:pt idx="1">
                  <c:v>215.7</c:v>
                </c:pt>
                <c:pt idx="2">
                  <c:v>220.5</c:v>
                </c:pt>
                <c:pt idx="3">
                  <c:v>220.9</c:v>
                </c:pt>
                <c:pt idx="4">
                  <c:v>239.3</c:v>
                </c:pt>
              </c:numCache>
            </c:numRef>
          </c:val>
          <c:extLst xmlns:c16r2="http://schemas.microsoft.com/office/drawing/2015/06/chart">
            <c:ext xmlns:c16="http://schemas.microsoft.com/office/drawing/2014/chart" uri="{C3380CC4-5D6E-409C-BE32-E72D297353CC}">
              <c16:uniqueId val="{00000000-5BBB-4392-B58E-0C634FB40207}"/>
            </c:ext>
          </c:extLst>
        </c:ser>
        <c:dLbls>
          <c:showLegendKey val="0"/>
          <c:showVal val="0"/>
          <c:showCatName val="0"/>
          <c:showSerName val="0"/>
          <c:showPercent val="0"/>
          <c:showBubbleSize val="0"/>
        </c:dLbls>
        <c:gapWidth val="150"/>
        <c:axId val="97854592"/>
        <c:axId val="9785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169.82</c:v>
                </c:pt>
                <c:pt idx="1">
                  <c:v>168.2</c:v>
                </c:pt>
                <c:pt idx="2">
                  <c:v>168.67</c:v>
                </c:pt>
                <c:pt idx="3">
                  <c:v>174.97</c:v>
                </c:pt>
                <c:pt idx="4">
                  <c:v>178.59</c:v>
                </c:pt>
              </c:numCache>
            </c:numRef>
          </c:val>
          <c:smooth val="0"/>
          <c:extLst xmlns:c16r2="http://schemas.microsoft.com/office/drawing/2015/06/chart">
            <c:ext xmlns:c16="http://schemas.microsoft.com/office/drawing/2014/chart" uri="{C3380CC4-5D6E-409C-BE32-E72D297353CC}">
              <c16:uniqueId val="{00000001-5BBB-4392-B58E-0C634FB40207}"/>
            </c:ext>
          </c:extLst>
        </c:ser>
        <c:dLbls>
          <c:showLegendKey val="0"/>
          <c:showVal val="0"/>
          <c:showCatName val="0"/>
          <c:showSerName val="0"/>
          <c:showPercent val="0"/>
          <c:showBubbleSize val="0"/>
        </c:dLbls>
        <c:marker val="1"/>
        <c:smooth val="0"/>
        <c:axId val="97854592"/>
        <c:axId val="97856512"/>
      </c:lineChart>
      <c:dateAx>
        <c:axId val="97854592"/>
        <c:scaling>
          <c:orientation val="minMax"/>
        </c:scaling>
        <c:delete val="1"/>
        <c:axPos val="b"/>
        <c:numFmt formatCode="ge" sourceLinked="1"/>
        <c:majorTickMark val="none"/>
        <c:minorTickMark val="none"/>
        <c:tickLblPos val="none"/>
        <c:crossAx val="97856512"/>
        <c:crosses val="autoZero"/>
        <c:auto val="1"/>
        <c:lblOffset val="100"/>
        <c:baseTimeUnit val="years"/>
      </c:dateAx>
      <c:valAx>
        <c:axId val="9785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85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16"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鹿角市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A6</v>
      </c>
      <c r="X8" s="59"/>
      <c r="Y8" s="59"/>
      <c r="Z8" s="59"/>
      <c r="AA8" s="59"/>
      <c r="AB8" s="59"/>
      <c r="AC8" s="59"/>
      <c r="AD8" s="59" t="str">
        <f>データ!$M$6</f>
        <v>非設置</v>
      </c>
      <c r="AE8" s="59"/>
      <c r="AF8" s="59"/>
      <c r="AG8" s="59"/>
      <c r="AH8" s="59"/>
      <c r="AI8" s="59"/>
      <c r="AJ8" s="59"/>
      <c r="AK8" s="4"/>
      <c r="AL8" s="60">
        <f>データ!$R$6</f>
        <v>31026</v>
      </c>
      <c r="AM8" s="60"/>
      <c r="AN8" s="60"/>
      <c r="AO8" s="60"/>
      <c r="AP8" s="60"/>
      <c r="AQ8" s="60"/>
      <c r="AR8" s="60"/>
      <c r="AS8" s="60"/>
      <c r="AT8" s="51">
        <f>データ!$S$6</f>
        <v>707.52</v>
      </c>
      <c r="AU8" s="52"/>
      <c r="AV8" s="52"/>
      <c r="AW8" s="52"/>
      <c r="AX8" s="52"/>
      <c r="AY8" s="52"/>
      <c r="AZ8" s="52"/>
      <c r="BA8" s="52"/>
      <c r="BB8" s="53">
        <f>データ!$T$6</f>
        <v>43.85</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52.92</v>
      </c>
      <c r="J10" s="52"/>
      <c r="K10" s="52"/>
      <c r="L10" s="52"/>
      <c r="M10" s="52"/>
      <c r="N10" s="52"/>
      <c r="O10" s="63"/>
      <c r="P10" s="53">
        <f>データ!$P$6</f>
        <v>85.35</v>
      </c>
      <c r="Q10" s="53"/>
      <c r="R10" s="53"/>
      <c r="S10" s="53"/>
      <c r="T10" s="53"/>
      <c r="U10" s="53"/>
      <c r="V10" s="53"/>
      <c r="W10" s="60">
        <f>データ!$Q$6</f>
        <v>4240</v>
      </c>
      <c r="X10" s="60"/>
      <c r="Y10" s="60"/>
      <c r="Z10" s="60"/>
      <c r="AA10" s="60"/>
      <c r="AB10" s="60"/>
      <c r="AC10" s="60"/>
      <c r="AD10" s="2"/>
      <c r="AE10" s="2"/>
      <c r="AF10" s="2"/>
      <c r="AG10" s="2"/>
      <c r="AH10" s="4"/>
      <c r="AI10" s="4"/>
      <c r="AJ10" s="4"/>
      <c r="AK10" s="4"/>
      <c r="AL10" s="60">
        <f>データ!$U$6</f>
        <v>26231</v>
      </c>
      <c r="AM10" s="60"/>
      <c r="AN10" s="60"/>
      <c r="AO10" s="60"/>
      <c r="AP10" s="60"/>
      <c r="AQ10" s="60"/>
      <c r="AR10" s="60"/>
      <c r="AS10" s="60"/>
      <c r="AT10" s="51">
        <f>データ!$V$6</f>
        <v>22.71</v>
      </c>
      <c r="AU10" s="52"/>
      <c r="AV10" s="52"/>
      <c r="AW10" s="52"/>
      <c r="AX10" s="52"/>
      <c r="AY10" s="52"/>
      <c r="AZ10" s="52"/>
      <c r="BA10" s="52"/>
      <c r="BB10" s="53">
        <f>データ!$W$6</f>
        <v>1155.04</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107</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106</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105</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v/7nl0jeb14W08iBTGOWBce5l1ZQaQFXAdmVXnwXtVgISZPuaAOQElEBklI144EtTeVPyLtZnjWwCCUpN0ZcAA==" saltValue="TDcgrS1775CRLIF99JhMi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52094</v>
      </c>
      <c r="D6" s="34">
        <f t="shared" si="3"/>
        <v>46</v>
      </c>
      <c r="E6" s="34">
        <f t="shared" si="3"/>
        <v>1</v>
      </c>
      <c r="F6" s="34">
        <f t="shared" si="3"/>
        <v>0</v>
      </c>
      <c r="G6" s="34">
        <f t="shared" si="3"/>
        <v>1</v>
      </c>
      <c r="H6" s="34" t="str">
        <f t="shared" si="3"/>
        <v>秋田県　鹿角市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52.92</v>
      </c>
      <c r="P6" s="35">
        <f t="shared" si="3"/>
        <v>85.35</v>
      </c>
      <c r="Q6" s="35">
        <f t="shared" si="3"/>
        <v>4240</v>
      </c>
      <c r="R6" s="35">
        <f t="shared" si="3"/>
        <v>31026</v>
      </c>
      <c r="S6" s="35">
        <f t="shared" si="3"/>
        <v>707.52</v>
      </c>
      <c r="T6" s="35">
        <f t="shared" si="3"/>
        <v>43.85</v>
      </c>
      <c r="U6" s="35">
        <f t="shared" si="3"/>
        <v>26231</v>
      </c>
      <c r="V6" s="35">
        <f t="shared" si="3"/>
        <v>22.71</v>
      </c>
      <c r="W6" s="35">
        <f t="shared" si="3"/>
        <v>1155.04</v>
      </c>
      <c r="X6" s="36">
        <f>IF(X7="",NA(),X7)</f>
        <v>114.11</v>
      </c>
      <c r="Y6" s="36">
        <f t="shared" ref="Y6:AG6" si="4">IF(Y7="",NA(),Y7)</f>
        <v>109.29</v>
      </c>
      <c r="Z6" s="36">
        <f t="shared" si="4"/>
        <v>107.95</v>
      </c>
      <c r="AA6" s="36">
        <f t="shared" si="4"/>
        <v>103.38</v>
      </c>
      <c r="AB6" s="36">
        <f t="shared" si="4"/>
        <v>96.55</v>
      </c>
      <c r="AC6" s="36">
        <f t="shared" si="4"/>
        <v>110.01</v>
      </c>
      <c r="AD6" s="36">
        <f t="shared" si="4"/>
        <v>111.21</v>
      </c>
      <c r="AE6" s="36">
        <f t="shared" si="4"/>
        <v>111.71</v>
      </c>
      <c r="AF6" s="36">
        <f t="shared" si="4"/>
        <v>110.05</v>
      </c>
      <c r="AG6" s="36">
        <f t="shared" si="4"/>
        <v>108.87</v>
      </c>
      <c r="AH6" s="35" t="str">
        <f>IF(AH7="","",IF(AH7="-","【-】","【"&amp;SUBSTITUTE(TEXT(AH7,"#,##0.00"),"-","△")&amp;"】"))</f>
        <v>【112.83】</v>
      </c>
      <c r="AI6" s="35">
        <f>IF(AI7="",NA(),AI7)</f>
        <v>0</v>
      </c>
      <c r="AJ6" s="35">
        <f t="shared" ref="AJ6:AR6" si="5">IF(AJ7="",NA(),AJ7)</f>
        <v>0</v>
      </c>
      <c r="AK6" s="35">
        <f t="shared" si="5"/>
        <v>0</v>
      </c>
      <c r="AL6" s="35">
        <f t="shared" si="5"/>
        <v>0</v>
      </c>
      <c r="AM6" s="35">
        <f t="shared" si="5"/>
        <v>0</v>
      </c>
      <c r="AN6" s="36">
        <f t="shared" si="5"/>
        <v>2.8</v>
      </c>
      <c r="AO6" s="36">
        <f t="shared" si="5"/>
        <v>1.93</v>
      </c>
      <c r="AP6" s="36">
        <f t="shared" si="5"/>
        <v>1.72</v>
      </c>
      <c r="AQ6" s="36">
        <f t="shared" si="5"/>
        <v>2.64</v>
      </c>
      <c r="AR6" s="36">
        <f t="shared" si="5"/>
        <v>3.16</v>
      </c>
      <c r="AS6" s="35" t="str">
        <f>IF(AS7="","",IF(AS7="-","【-】","【"&amp;SUBSTITUTE(TEXT(AS7,"#,##0.00"),"-","△")&amp;"】"))</f>
        <v>【1.05】</v>
      </c>
      <c r="AT6" s="36">
        <f>IF(AT7="",NA(),AT7)</f>
        <v>609.46</v>
      </c>
      <c r="AU6" s="36">
        <f t="shared" ref="AU6:BC6" si="6">IF(AU7="",NA(),AU7)</f>
        <v>553.73</v>
      </c>
      <c r="AV6" s="36">
        <f t="shared" si="6"/>
        <v>537.08000000000004</v>
      </c>
      <c r="AW6" s="36">
        <f t="shared" si="6"/>
        <v>245.19</v>
      </c>
      <c r="AX6" s="36">
        <f t="shared" si="6"/>
        <v>281.43</v>
      </c>
      <c r="AY6" s="36">
        <f t="shared" si="6"/>
        <v>381.53</v>
      </c>
      <c r="AZ6" s="36">
        <f t="shared" si="6"/>
        <v>391.54</v>
      </c>
      <c r="BA6" s="36">
        <f t="shared" si="6"/>
        <v>384.34</v>
      </c>
      <c r="BB6" s="36">
        <f t="shared" si="6"/>
        <v>359.47</v>
      </c>
      <c r="BC6" s="36">
        <f t="shared" si="6"/>
        <v>369.69</v>
      </c>
      <c r="BD6" s="35" t="str">
        <f>IF(BD7="","",IF(BD7="-","【-】","【"&amp;SUBSTITUTE(TEXT(BD7,"#,##0.00"),"-","△")&amp;"】"))</f>
        <v>【261.93】</v>
      </c>
      <c r="BE6" s="36">
        <f>IF(BE7="",NA(),BE7)</f>
        <v>590.41</v>
      </c>
      <c r="BF6" s="36">
        <f t="shared" ref="BF6:BN6" si="7">IF(BF7="",NA(),BF7)</f>
        <v>601.86</v>
      </c>
      <c r="BG6" s="36">
        <f t="shared" si="7"/>
        <v>588.33000000000004</v>
      </c>
      <c r="BH6" s="36">
        <f t="shared" si="7"/>
        <v>681.27</v>
      </c>
      <c r="BI6" s="36">
        <f t="shared" si="7"/>
        <v>661.75</v>
      </c>
      <c r="BJ6" s="36">
        <f t="shared" si="7"/>
        <v>393.27</v>
      </c>
      <c r="BK6" s="36">
        <f t="shared" si="7"/>
        <v>386.97</v>
      </c>
      <c r="BL6" s="36">
        <f t="shared" si="7"/>
        <v>380.58</v>
      </c>
      <c r="BM6" s="36">
        <f t="shared" si="7"/>
        <v>401.79</v>
      </c>
      <c r="BN6" s="36">
        <f t="shared" si="7"/>
        <v>402.99</v>
      </c>
      <c r="BO6" s="35" t="str">
        <f>IF(BO7="","",IF(BO7="-","【-】","【"&amp;SUBSTITUTE(TEXT(BO7,"#,##0.00"),"-","△")&amp;"】"))</f>
        <v>【270.46】</v>
      </c>
      <c r="BP6" s="36">
        <f>IF(BP7="",NA(),BP7)</f>
        <v>111.09</v>
      </c>
      <c r="BQ6" s="36">
        <f t="shared" ref="BQ6:BY6" si="8">IF(BQ7="",NA(),BQ7)</f>
        <v>106.06</v>
      </c>
      <c r="BR6" s="36">
        <f t="shared" si="8"/>
        <v>103.86</v>
      </c>
      <c r="BS6" s="36">
        <f t="shared" si="8"/>
        <v>98.5</v>
      </c>
      <c r="BT6" s="36">
        <f t="shared" si="8"/>
        <v>90.91</v>
      </c>
      <c r="BU6" s="36">
        <f t="shared" si="8"/>
        <v>100.47</v>
      </c>
      <c r="BV6" s="36">
        <f t="shared" si="8"/>
        <v>101.72</v>
      </c>
      <c r="BW6" s="36">
        <f t="shared" si="8"/>
        <v>102.38</v>
      </c>
      <c r="BX6" s="36">
        <f t="shared" si="8"/>
        <v>100.12</v>
      </c>
      <c r="BY6" s="36">
        <f t="shared" si="8"/>
        <v>98.66</v>
      </c>
      <c r="BZ6" s="35" t="str">
        <f>IF(BZ7="","",IF(BZ7="-","【-】","【"&amp;SUBSTITUTE(TEXT(BZ7,"#,##0.00"),"-","△")&amp;"】"))</f>
        <v>【103.91】</v>
      </c>
      <c r="CA6" s="36">
        <f>IF(CA7="",NA(),CA7)</f>
        <v>206.23</v>
      </c>
      <c r="CB6" s="36">
        <f t="shared" ref="CB6:CJ6" si="9">IF(CB7="",NA(),CB7)</f>
        <v>215.7</v>
      </c>
      <c r="CC6" s="36">
        <f t="shared" si="9"/>
        <v>220.5</v>
      </c>
      <c r="CD6" s="36">
        <f t="shared" si="9"/>
        <v>220.9</v>
      </c>
      <c r="CE6" s="36">
        <f t="shared" si="9"/>
        <v>239.3</v>
      </c>
      <c r="CF6" s="36">
        <f t="shared" si="9"/>
        <v>169.82</v>
      </c>
      <c r="CG6" s="36">
        <f t="shared" si="9"/>
        <v>168.2</v>
      </c>
      <c r="CH6" s="36">
        <f t="shared" si="9"/>
        <v>168.67</v>
      </c>
      <c r="CI6" s="36">
        <f t="shared" si="9"/>
        <v>174.97</v>
      </c>
      <c r="CJ6" s="36">
        <f t="shared" si="9"/>
        <v>178.59</v>
      </c>
      <c r="CK6" s="35" t="str">
        <f>IF(CK7="","",IF(CK7="-","【-】","【"&amp;SUBSTITUTE(TEXT(CK7,"#,##0.00"),"-","△")&amp;"】"))</f>
        <v>【167.11】</v>
      </c>
      <c r="CL6" s="36">
        <f>IF(CL7="",NA(),CL7)</f>
        <v>66.84</v>
      </c>
      <c r="CM6" s="36">
        <f t="shared" ref="CM6:CU6" si="10">IF(CM7="",NA(),CM7)</f>
        <v>66.540000000000006</v>
      </c>
      <c r="CN6" s="36">
        <f t="shared" si="10"/>
        <v>67.33</v>
      </c>
      <c r="CO6" s="36">
        <f t="shared" si="10"/>
        <v>65.91</v>
      </c>
      <c r="CP6" s="36">
        <f t="shared" si="10"/>
        <v>67.349999999999994</v>
      </c>
      <c r="CQ6" s="36">
        <f t="shared" si="10"/>
        <v>55.13</v>
      </c>
      <c r="CR6" s="36">
        <f t="shared" si="10"/>
        <v>54.77</v>
      </c>
      <c r="CS6" s="36">
        <f t="shared" si="10"/>
        <v>54.92</v>
      </c>
      <c r="CT6" s="36">
        <f t="shared" si="10"/>
        <v>55.63</v>
      </c>
      <c r="CU6" s="36">
        <f t="shared" si="10"/>
        <v>55.03</v>
      </c>
      <c r="CV6" s="35" t="str">
        <f>IF(CV7="","",IF(CV7="-","【-】","【"&amp;SUBSTITUTE(TEXT(CV7,"#,##0.00"),"-","△")&amp;"】"))</f>
        <v>【60.27】</v>
      </c>
      <c r="CW6" s="36">
        <f>IF(CW7="",NA(),CW7)</f>
        <v>74.959999999999994</v>
      </c>
      <c r="CX6" s="36">
        <f t="shared" ref="CX6:DF6" si="11">IF(CX7="",NA(),CX7)</f>
        <v>74.900000000000006</v>
      </c>
      <c r="CY6" s="36">
        <f t="shared" si="11"/>
        <v>74.63</v>
      </c>
      <c r="CZ6" s="36">
        <f t="shared" si="11"/>
        <v>70</v>
      </c>
      <c r="DA6" s="36">
        <f t="shared" si="11"/>
        <v>68.61</v>
      </c>
      <c r="DB6" s="36">
        <f t="shared" si="11"/>
        <v>83</v>
      </c>
      <c r="DC6" s="36">
        <f t="shared" si="11"/>
        <v>82.89</v>
      </c>
      <c r="DD6" s="36">
        <f t="shared" si="11"/>
        <v>82.66</v>
      </c>
      <c r="DE6" s="36">
        <f t="shared" si="11"/>
        <v>82.04</v>
      </c>
      <c r="DF6" s="36">
        <f t="shared" si="11"/>
        <v>81.900000000000006</v>
      </c>
      <c r="DG6" s="35" t="str">
        <f>IF(DG7="","",IF(DG7="-","【-】","【"&amp;SUBSTITUTE(TEXT(DG7,"#,##0.00"),"-","△")&amp;"】"))</f>
        <v>【89.92】</v>
      </c>
      <c r="DH6" s="36">
        <f>IF(DH7="",NA(),DH7)</f>
        <v>45.29</v>
      </c>
      <c r="DI6" s="36">
        <f t="shared" ref="DI6:DQ6" si="12">IF(DI7="",NA(),DI7)</f>
        <v>46.46</v>
      </c>
      <c r="DJ6" s="36">
        <f t="shared" si="12"/>
        <v>47.66</v>
      </c>
      <c r="DK6" s="36">
        <f t="shared" si="12"/>
        <v>47.8</v>
      </c>
      <c r="DL6" s="36">
        <f t="shared" si="12"/>
        <v>49.1</v>
      </c>
      <c r="DM6" s="36">
        <f t="shared" si="12"/>
        <v>46.66</v>
      </c>
      <c r="DN6" s="36">
        <f t="shared" si="12"/>
        <v>47.46</v>
      </c>
      <c r="DO6" s="36">
        <f t="shared" si="12"/>
        <v>48.49</v>
      </c>
      <c r="DP6" s="36">
        <f t="shared" si="12"/>
        <v>48.05</v>
      </c>
      <c r="DQ6" s="36">
        <f t="shared" si="12"/>
        <v>48.87</v>
      </c>
      <c r="DR6" s="35" t="str">
        <f>IF(DR7="","",IF(DR7="-","【-】","【"&amp;SUBSTITUTE(TEXT(DR7,"#,##0.00"),"-","△")&amp;"】"))</f>
        <v>【48.85】</v>
      </c>
      <c r="DS6" s="36">
        <f>IF(DS7="",NA(),DS7)</f>
        <v>0.47</v>
      </c>
      <c r="DT6" s="36">
        <f t="shared" ref="DT6:EB6" si="13">IF(DT7="",NA(),DT7)</f>
        <v>0.08</v>
      </c>
      <c r="DU6" s="36">
        <f t="shared" si="13"/>
        <v>0.08</v>
      </c>
      <c r="DV6" s="36">
        <f t="shared" si="13"/>
        <v>11.36</v>
      </c>
      <c r="DW6" s="36">
        <f t="shared" si="13"/>
        <v>11.34</v>
      </c>
      <c r="DX6" s="36">
        <f t="shared" si="13"/>
        <v>9.85</v>
      </c>
      <c r="DY6" s="36">
        <f t="shared" si="13"/>
        <v>9.7100000000000009</v>
      </c>
      <c r="DZ6" s="36">
        <f t="shared" si="13"/>
        <v>12.79</v>
      </c>
      <c r="EA6" s="36">
        <f t="shared" si="13"/>
        <v>13.39</v>
      </c>
      <c r="EB6" s="36">
        <f t="shared" si="13"/>
        <v>14.85</v>
      </c>
      <c r="EC6" s="35" t="str">
        <f>IF(EC7="","",IF(EC7="-","【-】","【"&amp;SUBSTITUTE(TEXT(EC7,"#,##0.00"),"-","△")&amp;"】"))</f>
        <v>【17.80】</v>
      </c>
      <c r="ED6" s="36">
        <f>IF(ED7="",NA(),ED7)</f>
        <v>0.22</v>
      </c>
      <c r="EE6" s="36">
        <f t="shared" ref="EE6:EM6" si="14">IF(EE7="",NA(),EE7)</f>
        <v>0.38</v>
      </c>
      <c r="EF6" s="35">
        <f t="shared" si="14"/>
        <v>0</v>
      </c>
      <c r="EG6" s="36">
        <f t="shared" si="14"/>
        <v>0.08</v>
      </c>
      <c r="EH6" s="36">
        <f t="shared" si="14"/>
        <v>0.17</v>
      </c>
      <c r="EI6" s="36">
        <f t="shared" si="14"/>
        <v>0.66</v>
      </c>
      <c r="EJ6" s="36">
        <f t="shared" si="14"/>
        <v>0.99</v>
      </c>
      <c r="EK6" s="36">
        <f t="shared" si="14"/>
        <v>0.71</v>
      </c>
      <c r="EL6" s="36">
        <f t="shared" si="14"/>
        <v>0.54</v>
      </c>
      <c r="EM6" s="36">
        <f t="shared" si="14"/>
        <v>0.5</v>
      </c>
      <c r="EN6" s="35" t="str">
        <f>IF(EN7="","",IF(EN7="-","【-】","【"&amp;SUBSTITUTE(TEXT(EN7,"#,##0.00"),"-","△")&amp;"】"))</f>
        <v>【0.70】</v>
      </c>
    </row>
    <row r="7" spans="1:144" s="37" customFormat="1" x14ac:dyDescent="0.15">
      <c r="A7" s="29"/>
      <c r="B7" s="38">
        <v>2018</v>
      </c>
      <c r="C7" s="38">
        <v>52094</v>
      </c>
      <c r="D7" s="38">
        <v>46</v>
      </c>
      <c r="E7" s="38">
        <v>1</v>
      </c>
      <c r="F7" s="38">
        <v>0</v>
      </c>
      <c r="G7" s="38">
        <v>1</v>
      </c>
      <c r="H7" s="38" t="s">
        <v>93</v>
      </c>
      <c r="I7" s="38" t="s">
        <v>94</v>
      </c>
      <c r="J7" s="38" t="s">
        <v>95</v>
      </c>
      <c r="K7" s="38" t="s">
        <v>96</v>
      </c>
      <c r="L7" s="38" t="s">
        <v>97</v>
      </c>
      <c r="M7" s="38" t="s">
        <v>98</v>
      </c>
      <c r="N7" s="39" t="s">
        <v>99</v>
      </c>
      <c r="O7" s="39">
        <v>52.92</v>
      </c>
      <c r="P7" s="39">
        <v>85.35</v>
      </c>
      <c r="Q7" s="39">
        <v>4240</v>
      </c>
      <c r="R7" s="39">
        <v>31026</v>
      </c>
      <c r="S7" s="39">
        <v>707.52</v>
      </c>
      <c r="T7" s="39">
        <v>43.85</v>
      </c>
      <c r="U7" s="39">
        <v>26231</v>
      </c>
      <c r="V7" s="39">
        <v>22.71</v>
      </c>
      <c r="W7" s="39">
        <v>1155.04</v>
      </c>
      <c r="X7" s="39">
        <v>114.11</v>
      </c>
      <c r="Y7" s="39">
        <v>109.29</v>
      </c>
      <c r="Z7" s="39">
        <v>107.95</v>
      </c>
      <c r="AA7" s="39">
        <v>103.38</v>
      </c>
      <c r="AB7" s="39">
        <v>96.55</v>
      </c>
      <c r="AC7" s="39">
        <v>110.01</v>
      </c>
      <c r="AD7" s="39">
        <v>111.21</v>
      </c>
      <c r="AE7" s="39">
        <v>111.71</v>
      </c>
      <c r="AF7" s="39">
        <v>110.05</v>
      </c>
      <c r="AG7" s="39">
        <v>108.87</v>
      </c>
      <c r="AH7" s="39">
        <v>112.83</v>
      </c>
      <c r="AI7" s="39">
        <v>0</v>
      </c>
      <c r="AJ7" s="39">
        <v>0</v>
      </c>
      <c r="AK7" s="39">
        <v>0</v>
      </c>
      <c r="AL7" s="39">
        <v>0</v>
      </c>
      <c r="AM7" s="39">
        <v>0</v>
      </c>
      <c r="AN7" s="39">
        <v>2.8</v>
      </c>
      <c r="AO7" s="39">
        <v>1.93</v>
      </c>
      <c r="AP7" s="39">
        <v>1.72</v>
      </c>
      <c r="AQ7" s="39">
        <v>2.64</v>
      </c>
      <c r="AR7" s="39">
        <v>3.16</v>
      </c>
      <c r="AS7" s="39">
        <v>1.05</v>
      </c>
      <c r="AT7" s="39">
        <v>609.46</v>
      </c>
      <c r="AU7" s="39">
        <v>553.73</v>
      </c>
      <c r="AV7" s="39">
        <v>537.08000000000004</v>
      </c>
      <c r="AW7" s="39">
        <v>245.19</v>
      </c>
      <c r="AX7" s="39">
        <v>281.43</v>
      </c>
      <c r="AY7" s="39">
        <v>381.53</v>
      </c>
      <c r="AZ7" s="39">
        <v>391.54</v>
      </c>
      <c r="BA7" s="39">
        <v>384.34</v>
      </c>
      <c r="BB7" s="39">
        <v>359.47</v>
      </c>
      <c r="BC7" s="39">
        <v>369.69</v>
      </c>
      <c r="BD7" s="39">
        <v>261.93</v>
      </c>
      <c r="BE7" s="39">
        <v>590.41</v>
      </c>
      <c r="BF7" s="39">
        <v>601.86</v>
      </c>
      <c r="BG7" s="39">
        <v>588.33000000000004</v>
      </c>
      <c r="BH7" s="39">
        <v>681.27</v>
      </c>
      <c r="BI7" s="39">
        <v>661.75</v>
      </c>
      <c r="BJ7" s="39">
        <v>393.27</v>
      </c>
      <c r="BK7" s="39">
        <v>386.97</v>
      </c>
      <c r="BL7" s="39">
        <v>380.58</v>
      </c>
      <c r="BM7" s="39">
        <v>401.79</v>
      </c>
      <c r="BN7" s="39">
        <v>402.99</v>
      </c>
      <c r="BO7" s="39">
        <v>270.45999999999998</v>
      </c>
      <c r="BP7" s="39">
        <v>111.09</v>
      </c>
      <c r="BQ7" s="39">
        <v>106.06</v>
      </c>
      <c r="BR7" s="39">
        <v>103.86</v>
      </c>
      <c r="BS7" s="39">
        <v>98.5</v>
      </c>
      <c r="BT7" s="39">
        <v>90.91</v>
      </c>
      <c r="BU7" s="39">
        <v>100.47</v>
      </c>
      <c r="BV7" s="39">
        <v>101.72</v>
      </c>
      <c r="BW7" s="39">
        <v>102.38</v>
      </c>
      <c r="BX7" s="39">
        <v>100.12</v>
      </c>
      <c r="BY7" s="39">
        <v>98.66</v>
      </c>
      <c r="BZ7" s="39">
        <v>103.91</v>
      </c>
      <c r="CA7" s="39">
        <v>206.23</v>
      </c>
      <c r="CB7" s="39">
        <v>215.7</v>
      </c>
      <c r="CC7" s="39">
        <v>220.5</v>
      </c>
      <c r="CD7" s="39">
        <v>220.9</v>
      </c>
      <c r="CE7" s="39">
        <v>239.3</v>
      </c>
      <c r="CF7" s="39">
        <v>169.82</v>
      </c>
      <c r="CG7" s="39">
        <v>168.2</v>
      </c>
      <c r="CH7" s="39">
        <v>168.67</v>
      </c>
      <c r="CI7" s="39">
        <v>174.97</v>
      </c>
      <c r="CJ7" s="39">
        <v>178.59</v>
      </c>
      <c r="CK7" s="39">
        <v>167.11</v>
      </c>
      <c r="CL7" s="39">
        <v>66.84</v>
      </c>
      <c r="CM7" s="39">
        <v>66.540000000000006</v>
      </c>
      <c r="CN7" s="39">
        <v>67.33</v>
      </c>
      <c r="CO7" s="39">
        <v>65.91</v>
      </c>
      <c r="CP7" s="39">
        <v>67.349999999999994</v>
      </c>
      <c r="CQ7" s="39">
        <v>55.13</v>
      </c>
      <c r="CR7" s="39">
        <v>54.77</v>
      </c>
      <c r="CS7" s="39">
        <v>54.92</v>
      </c>
      <c r="CT7" s="39">
        <v>55.63</v>
      </c>
      <c r="CU7" s="39">
        <v>55.03</v>
      </c>
      <c r="CV7" s="39">
        <v>60.27</v>
      </c>
      <c r="CW7" s="39">
        <v>74.959999999999994</v>
      </c>
      <c r="CX7" s="39">
        <v>74.900000000000006</v>
      </c>
      <c r="CY7" s="39">
        <v>74.63</v>
      </c>
      <c r="CZ7" s="39">
        <v>70</v>
      </c>
      <c r="DA7" s="39">
        <v>68.61</v>
      </c>
      <c r="DB7" s="39">
        <v>83</v>
      </c>
      <c r="DC7" s="39">
        <v>82.89</v>
      </c>
      <c r="DD7" s="39">
        <v>82.66</v>
      </c>
      <c r="DE7" s="39">
        <v>82.04</v>
      </c>
      <c r="DF7" s="39">
        <v>81.900000000000006</v>
      </c>
      <c r="DG7" s="39">
        <v>89.92</v>
      </c>
      <c r="DH7" s="39">
        <v>45.29</v>
      </c>
      <c r="DI7" s="39">
        <v>46.46</v>
      </c>
      <c r="DJ7" s="39">
        <v>47.66</v>
      </c>
      <c r="DK7" s="39">
        <v>47.8</v>
      </c>
      <c r="DL7" s="39">
        <v>49.1</v>
      </c>
      <c r="DM7" s="39">
        <v>46.66</v>
      </c>
      <c r="DN7" s="39">
        <v>47.46</v>
      </c>
      <c r="DO7" s="39">
        <v>48.49</v>
      </c>
      <c r="DP7" s="39">
        <v>48.05</v>
      </c>
      <c r="DQ7" s="39">
        <v>48.87</v>
      </c>
      <c r="DR7" s="39">
        <v>48.85</v>
      </c>
      <c r="DS7" s="39">
        <v>0.47</v>
      </c>
      <c r="DT7" s="39">
        <v>0.08</v>
      </c>
      <c r="DU7" s="39">
        <v>0.08</v>
      </c>
      <c r="DV7" s="39">
        <v>11.36</v>
      </c>
      <c r="DW7" s="39">
        <v>11.34</v>
      </c>
      <c r="DX7" s="39">
        <v>9.85</v>
      </c>
      <c r="DY7" s="39">
        <v>9.7100000000000009</v>
      </c>
      <c r="DZ7" s="39">
        <v>12.79</v>
      </c>
      <c r="EA7" s="39">
        <v>13.39</v>
      </c>
      <c r="EB7" s="39">
        <v>14.85</v>
      </c>
      <c r="EC7" s="39">
        <v>17.8</v>
      </c>
      <c r="ED7" s="39">
        <v>0.22</v>
      </c>
      <c r="EE7" s="39">
        <v>0.38</v>
      </c>
      <c r="EF7" s="39">
        <v>0</v>
      </c>
      <c r="EG7" s="39">
        <v>0.08</v>
      </c>
      <c r="EH7" s="39">
        <v>0.17</v>
      </c>
      <c r="EI7" s="39">
        <v>0.66</v>
      </c>
      <c r="EJ7" s="39">
        <v>0.99</v>
      </c>
      <c r="EK7" s="39">
        <v>0.71</v>
      </c>
      <c r="EL7" s="39">
        <v>0.54</v>
      </c>
      <c r="EM7" s="39">
        <v>0.5</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2020-01-21T06:49:14Z</cp:lastPrinted>
  <dcterms:created xsi:type="dcterms:W3CDTF">2019-12-05T04:09:38Z</dcterms:created>
  <dcterms:modified xsi:type="dcterms:W3CDTF">2020-01-21T06:54:06Z</dcterms:modified>
  <cp:category/>
</cp:coreProperties>
</file>