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06_経営比較分析表の策定及び公表\R1\02 経営比較分析表提出\"/>
    </mc:Choice>
  </mc:AlternateContent>
  <workbookProtection workbookAlgorithmName="SHA-512" workbookHashValue="cBRzAwkS4prQwp+WziEHxdExcEQG0r3IT3kbHr2FDeM7pKkqUx/qB3BA4//6Ko59Hpy+bjYfugKidc8YIni/zg==" workbookSaltValue="g2uI7TiUvnVexjksb9VsB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<sst xmlns="http://schemas.openxmlformats.org/spreadsheetml/2006/main" count="228" uniqueCount="115">
  <si>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</si>
  <si>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</si>
  <si>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</si>
  <si>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</si>
  <si>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</si>
  <si>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</si>
  <si>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</si>
  <si>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</si>
  <si>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</si>
  <si>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</si>
  <si>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</si>
  <si>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</si>
  <si>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</si>
  <si>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</si>
  <si>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</si>
  <si>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</si>
  <si>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</si>
  <si>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</si>
  <si>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</si>
  <si>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</si>
  <si>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</si>
  <si>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</si>
  <si>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</si>
  <si>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</si>
  <si>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</si>
  <si>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</si>
  <si>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</si>
  <si>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</si>
  <si>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</si>
  <si>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</si>
  <si>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</si>
  <si>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</si>
  <si>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</si>
  <si>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</si>
  <si>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</si>
  <si>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</si>
  <si>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</si>
  <si>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</si>
  <si>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</si>
  <si>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</si>
  <si>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</si>
  <si>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</si>
  <si>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</si>
  <si>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</si>
  <si>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</si>
  <si>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</si>
  <si>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</si>
  <si>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</si>
  <si>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</si>
  <si>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</si>
  <si>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</si>
  <si>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</si>
  <si>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</si>
  <si>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</si>
  <si>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</si>
  <si>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</si>
  <si>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</si>
  <si>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</si>
  <si>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</si>
  <si>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</si>
  <si>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</si>
  <si>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</si>
  <si>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</si>
  <si>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</si>
  <si>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</si>
  <si>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</si>
  <si>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</si>
  <si>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</si>
  <si>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</si>
  <si>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</si>
  <si>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</si>
  <si>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</si>
  <si>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</si>
  <si>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</si>
  <si>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</si>
  <si>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</si>
  <si>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</si>
  <si>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</si>
  <si>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</si>
  <si>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</si>
  <si>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</si>
  <si>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</si>
  <si>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</si>
  <si>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</si>
  <si>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</si>
  <si>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</si>
  <si>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</si>
  <si>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</si>
  <si>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</si>
  <si>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</si>
  <si>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</si>
  <si>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</si>
  <si>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</si>
  <si>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</si>
  <si>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</si>
  <si>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</si>
  <si>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</si>
  <si>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</si>
  <si>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</si>
  <si>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</si>
  <si>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</si>
  <si>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</si>
  <si>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</si>
  <si>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</si>
  <si>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</si>
  <si>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</si>
  <si>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</si>
  <si>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</si>
  <si>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</si>
  <si>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</si>
  <si>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</si>
  <si>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</si>
  <si>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本市の下水道事業は平成7年度に供用開始してから、24年余が経過していますが、管渠の耐用年数50年には満たないため、更新費用は発生せず、老朽化も見られておりません。
　しかし、設備・機器類の耐用年数は管渠に比べ短いことから、近い将来に更新時期が集中しないよう、優先度を適切に把握し計画的な対応が必要になると考えています。</t>
    <rPh sb="1" eb="3">
      <t>ホンシ</t>
    </rPh>
    <rPh sb="4" eb="7">
      <t>ゲスイドウ</t>
    </rPh>
    <rPh sb="7" eb="9">
      <t>ジギョウ</t>
    </rPh>
    <rPh sb="10" eb="12">
      <t>ヘイセイ</t>
    </rPh>
    <rPh sb="13" eb="15">
      <t>ネンド</t>
    </rPh>
    <rPh sb="16" eb="18">
      <t>キョウヨウ</t>
    </rPh>
    <rPh sb="18" eb="20">
      <t>カイシ</t>
    </rPh>
    <rPh sb="27" eb="28">
      <t>ネン</t>
    </rPh>
    <rPh sb="28" eb="29">
      <t>ヨ</t>
    </rPh>
    <rPh sb="30" eb="32">
      <t>ケイカ</t>
    </rPh>
    <rPh sb="39" eb="41">
      <t>カンキョ</t>
    </rPh>
    <rPh sb="42" eb="44">
      <t>タイヨウ</t>
    </rPh>
    <rPh sb="44" eb="46">
      <t>ネンスウ</t>
    </rPh>
    <rPh sb="48" eb="49">
      <t>ネン</t>
    </rPh>
    <rPh sb="51" eb="52">
      <t>ミ</t>
    </rPh>
    <rPh sb="58" eb="60">
      <t>コウシン</t>
    </rPh>
    <rPh sb="60" eb="62">
      <t>ヒヨウ</t>
    </rPh>
    <rPh sb="63" eb="65">
      <t>ハッセイ</t>
    </rPh>
    <rPh sb="68" eb="71">
      <t>ロウキュウカ</t>
    </rPh>
    <rPh sb="72" eb="73">
      <t>ミ</t>
    </rPh>
    <phoneticPr fontId="4"/>
  </si>
  <si>
    <t>　本市の下水道事業は、健全性、効率性ともに十分であるとは言えず、経営的に苦しい状況にあります。健全度を高めるためには、下水道使用料の改定を行い収入を増加させる以外に方法が無く、使用料の改定が急務と言えます。また、効率性においても施設のダウンサイジングや休止・廃止を検討する等経費の抑制が求められるため、その手法について検討して参ります。
　一方で、現状では施設の老朽化は見られていないことから、今後は、計画的な維持管理による更新を行うことで、費用負担の平準化及び効率化を図っていきます。</t>
    <rPh sb="1" eb="3">
      <t>ホンシ</t>
    </rPh>
    <rPh sb="4" eb="7">
      <t>ゲスイドウ</t>
    </rPh>
    <rPh sb="7" eb="9">
      <t>ジギョウ</t>
    </rPh>
    <rPh sb="11" eb="14">
      <t>ケンゼンセイ</t>
    </rPh>
    <rPh sb="15" eb="17">
      <t>コウリツ</t>
    </rPh>
    <rPh sb="17" eb="18">
      <t>セイ</t>
    </rPh>
    <rPh sb="21" eb="23">
      <t>ジュウブン</t>
    </rPh>
    <rPh sb="28" eb="29">
      <t>イ</t>
    </rPh>
    <rPh sb="32" eb="34">
      <t>ケイエイ</t>
    </rPh>
    <rPh sb="34" eb="35">
      <t>テキ</t>
    </rPh>
    <rPh sb="36" eb="37">
      <t>クル</t>
    </rPh>
    <rPh sb="39" eb="41">
      <t>ジョウキョウ</t>
    </rPh>
    <rPh sb="47" eb="49">
      <t>ケンゼン</t>
    </rPh>
    <rPh sb="49" eb="50">
      <t>ド</t>
    </rPh>
    <rPh sb="51" eb="52">
      <t>タカ</t>
    </rPh>
    <rPh sb="59" eb="62">
      <t>ゲスイドウ</t>
    </rPh>
    <rPh sb="62" eb="65">
      <t>シヨウリョウ</t>
    </rPh>
    <rPh sb="66" eb="68">
      <t>カイテイ</t>
    </rPh>
    <rPh sb="69" eb="70">
      <t>オコナ</t>
    </rPh>
    <rPh sb="71" eb="73">
      <t>シュウニュウ</t>
    </rPh>
    <rPh sb="74" eb="76">
      <t>ゾウカ</t>
    </rPh>
    <rPh sb="79" eb="81">
      <t>イガイ</t>
    </rPh>
    <rPh sb="82" eb="84">
      <t>ホウホウ</t>
    </rPh>
    <rPh sb="85" eb="86">
      <t>ナ</t>
    </rPh>
    <rPh sb="88" eb="91">
      <t>シヨウリョウ</t>
    </rPh>
    <rPh sb="92" eb="94">
      <t>カイテイ</t>
    </rPh>
    <rPh sb="95" eb="97">
      <t>キュウム</t>
    </rPh>
    <rPh sb="98" eb="99">
      <t>イ</t>
    </rPh>
    <rPh sb="106" eb="109">
      <t>コウリツセイ</t>
    </rPh>
    <rPh sb="114" eb="116">
      <t>シセツ</t>
    </rPh>
    <rPh sb="126" eb="128">
      <t>キュウシ</t>
    </rPh>
    <rPh sb="129" eb="131">
      <t>ハイシ</t>
    </rPh>
    <rPh sb="132" eb="134">
      <t>ケントウ</t>
    </rPh>
    <rPh sb="136" eb="137">
      <t>トウ</t>
    </rPh>
    <rPh sb="137" eb="139">
      <t>ケイヒ</t>
    </rPh>
    <rPh sb="140" eb="142">
      <t>ヨクセイ</t>
    </rPh>
    <rPh sb="143" eb="144">
      <t>モト</t>
    </rPh>
    <rPh sb="153" eb="155">
      <t>シュホウ</t>
    </rPh>
    <rPh sb="159" eb="161">
      <t>ケントウ</t>
    </rPh>
    <rPh sb="163" eb="164">
      <t>マイ</t>
    </rPh>
    <rPh sb="170" eb="172">
      <t>イッポウ</t>
    </rPh>
    <rPh sb="174" eb="176">
      <t>ゲンジョウ</t>
    </rPh>
    <rPh sb="178" eb="180">
      <t>シセツ</t>
    </rPh>
    <rPh sb="181" eb="184">
      <t>ロウキュウカ</t>
    </rPh>
    <rPh sb="185" eb="186">
      <t>ミ</t>
    </rPh>
    <rPh sb="229" eb="230">
      <t>オヨ</t>
    </rPh>
    <rPh sb="231" eb="234">
      <t>コウリツカ</t>
    </rPh>
    <phoneticPr fontId="4"/>
  </si>
  <si>
    <t>　本市下水道事業における経営の健全性について、①収益的収支比率と④企業債残高対事業規模比率により説明します。①の収益的収支比率は、昨年度と同規模程度となっていますが依然として低い状況にあり、使用料収入では汚水処理費用は賄えても地方債償還までは賄えない状況にあります。④の企業債残高対事業規模比率は、分流式下水道等に要する経費の算定基準が変わったことにより一般会計の負担額が大幅に増加したため比率が減少したものの、類似団体平均以上で高止まりしています。以上のことから、本市の経営については健全とは言い難く、収入を増やす算段が求められている状況です。
　本市下水道事業における経営の効率性については、⑤経費回収率、⑥汚水処理原価、⑦施設利用率、⑧水洗化率により説明します。⑤の経費回収率は、公営企業移行に係る委託料や地方債償還元金が増えたことにより減少しています。⑥の汚水処理原価も汚水処理費が増加したため、前年度と比べ高くなりました。⑦の施設利用率についても、大口施設の加入が見込めないため、依然として低調な状況が続いています。⑧の水洗化率は、微増しているものの類似団体平均には及ばず、水洗化が進まない現状が見えます。以上により、事業について効率的に経営できていない状況が確認されることから、汚水処理費の減少や水洗化率の向上に向けた新たな取組みが求められます。</t>
    <rPh sb="1" eb="3">
      <t>ホンシ</t>
    </rPh>
    <rPh sb="3" eb="6">
      <t>ゲスイドウ</t>
    </rPh>
    <rPh sb="6" eb="8">
      <t>ジギョウ</t>
    </rPh>
    <rPh sb="12" eb="14">
      <t>ケイエイ</t>
    </rPh>
    <rPh sb="15" eb="18">
      <t>ケンゼンセイ</t>
    </rPh>
    <rPh sb="24" eb="27">
      <t>シュウエキテキ</t>
    </rPh>
    <rPh sb="27" eb="29">
      <t>シュウシ</t>
    </rPh>
    <rPh sb="29" eb="31">
      <t>ヒリツ</t>
    </rPh>
    <rPh sb="33" eb="35">
      <t>キギョウ</t>
    </rPh>
    <rPh sb="35" eb="36">
      <t>サイ</t>
    </rPh>
    <rPh sb="36" eb="38">
      <t>ザンダカ</t>
    </rPh>
    <rPh sb="38" eb="39">
      <t>タイ</t>
    </rPh>
    <rPh sb="39" eb="41">
      <t>ジギョウ</t>
    </rPh>
    <rPh sb="41" eb="43">
      <t>キボ</t>
    </rPh>
    <rPh sb="43" eb="45">
      <t>ヒリツ</t>
    </rPh>
    <rPh sb="48" eb="50">
      <t>セツメイ</t>
    </rPh>
    <rPh sb="56" eb="59">
      <t>シュウエキテキ</t>
    </rPh>
    <rPh sb="59" eb="61">
      <t>シュウシ</t>
    </rPh>
    <rPh sb="61" eb="63">
      <t>ヒリツ</t>
    </rPh>
    <rPh sb="65" eb="68">
      <t>サクネンド</t>
    </rPh>
    <rPh sb="69" eb="72">
      <t>ドウキボ</t>
    </rPh>
    <rPh sb="72" eb="74">
      <t>テイド</t>
    </rPh>
    <rPh sb="82" eb="84">
      <t>イゼン</t>
    </rPh>
    <rPh sb="87" eb="88">
      <t>ヒク</t>
    </rPh>
    <rPh sb="89" eb="91">
      <t>ジョウキョウ</t>
    </rPh>
    <rPh sb="95" eb="98">
      <t>シヨウリョウ</t>
    </rPh>
    <rPh sb="98" eb="100">
      <t>シュウニュウ</t>
    </rPh>
    <rPh sb="102" eb="104">
      <t>オスイ</t>
    </rPh>
    <rPh sb="104" eb="106">
      <t>ショリ</t>
    </rPh>
    <rPh sb="106" eb="108">
      <t>ヒヨウ</t>
    </rPh>
    <rPh sb="109" eb="110">
      <t>マカナ</t>
    </rPh>
    <rPh sb="113" eb="116">
      <t>チホウサイ</t>
    </rPh>
    <rPh sb="116" eb="118">
      <t>ショウカン</t>
    </rPh>
    <rPh sb="121" eb="122">
      <t>マカナ</t>
    </rPh>
    <rPh sb="125" eb="127">
      <t>ジョウキョウ</t>
    </rPh>
    <rPh sb="135" eb="137">
      <t>キギョウ</t>
    </rPh>
    <rPh sb="137" eb="138">
      <t>サイ</t>
    </rPh>
    <rPh sb="138" eb="140">
      <t>ザンダカ</t>
    </rPh>
    <rPh sb="140" eb="141">
      <t>タイ</t>
    </rPh>
    <rPh sb="141" eb="143">
      <t>ジギョウ</t>
    </rPh>
    <rPh sb="143" eb="145">
      <t>キボ</t>
    </rPh>
    <rPh sb="145" eb="147">
      <t>ヒリツ</t>
    </rPh>
    <rPh sb="149" eb="151">
      <t>ブンリュウ</t>
    </rPh>
    <rPh sb="151" eb="152">
      <t>シキ</t>
    </rPh>
    <rPh sb="152" eb="155">
      <t>ゲスイドウ</t>
    </rPh>
    <rPh sb="155" eb="156">
      <t>トウ</t>
    </rPh>
    <rPh sb="157" eb="158">
      <t>ヨウ</t>
    </rPh>
    <rPh sb="160" eb="162">
      <t>ケイヒ</t>
    </rPh>
    <rPh sb="163" eb="165">
      <t>サンテイ</t>
    </rPh>
    <rPh sb="165" eb="167">
      <t>キジュン</t>
    </rPh>
    <rPh sb="168" eb="169">
      <t>カ</t>
    </rPh>
    <rPh sb="177" eb="179">
      <t>イッパン</t>
    </rPh>
    <rPh sb="179" eb="181">
      <t>カイケイ</t>
    </rPh>
    <rPh sb="182" eb="184">
      <t>フタン</t>
    </rPh>
    <rPh sb="184" eb="185">
      <t>ガク</t>
    </rPh>
    <rPh sb="186" eb="188">
      <t>オオハバ</t>
    </rPh>
    <rPh sb="189" eb="191">
      <t>ゾウカ</t>
    </rPh>
    <rPh sb="195" eb="197">
      <t>ヒリツ</t>
    </rPh>
    <rPh sb="198" eb="200">
      <t>ゲンショウ</t>
    </rPh>
    <rPh sb="206" eb="208">
      <t>ルイジ</t>
    </rPh>
    <rPh sb="208" eb="210">
      <t>ダンタイ</t>
    </rPh>
    <rPh sb="210" eb="212">
      <t>ヘイキン</t>
    </rPh>
    <rPh sb="212" eb="214">
      <t>イジョウ</t>
    </rPh>
    <rPh sb="215" eb="217">
      <t>タカド</t>
    </rPh>
    <rPh sb="225" eb="227">
      <t>イジョウ</t>
    </rPh>
    <rPh sb="233" eb="235">
      <t>ホンシ</t>
    </rPh>
    <rPh sb="236" eb="238">
      <t>ケイエイ</t>
    </rPh>
    <rPh sb="243" eb="245">
      <t>ケンゼン</t>
    </rPh>
    <rPh sb="247" eb="248">
      <t>イ</t>
    </rPh>
    <rPh sb="249" eb="250">
      <t>ガタ</t>
    </rPh>
    <rPh sb="252" eb="254">
      <t>シュウニュウ</t>
    </rPh>
    <rPh sb="255" eb="256">
      <t>フ</t>
    </rPh>
    <rPh sb="258" eb="260">
      <t>サンダン</t>
    </rPh>
    <rPh sb="261" eb="262">
      <t>モト</t>
    </rPh>
    <rPh sb="268" eb="270">
      <t>ジョウキョウ</t>
    </rPh>
    <rPh sb="275" eb="277">
      <t>ホンシ</t>
    </rPh>
    <rPh sb="277" eb="280">
      <t>ゲスイドウ</t>
    </rPh>
    <rPh sb="280" eb="282">
      <t>ジギョウ</t>
    </rPh>
    <rPh sb="286" eb="288">
      <t>ケイエイ</t>
    </rPh>
    <rPh sb="289" eb="291">
      <t>コウリツ</t>
    </rPh>
    <rPh sb="291" eb="292">
      <t>セイ</t>
    </rPh>
    <rPh sb="299" eb="301">
      <t>ケイヒ</t>
    </rPh>
    <rPh sb="301" eb="303">
      <t>カイシュウ</t>
    </rPh>
    <rPh sb="303" eb="304">
      <t>リツ</t>
    </rPh>
    <rPh sb="306" eb="308">
      <t>オスイ</t>
    </rPh>
    <rPh sb="308" eb="310">
      <t>ショリ</t>
    </rPh>
    <rPh sb="310" eb="312">
      <t>ゲンカ</t>
    </rPh>
    <rPh sb="314" eb="316">
      <t>シセツ</t>
    </rPh>
    <rPh sb="316" eb="319">
      <t>リヨウリツ</t>
    </rPh>
    <rPh sb="321" eb="324">
      <t>スイセンカ</t>
    </rPh>
    <rPh sb="324" eb="325">
      <t>リツ</t>
    </rPh>
    <rPh sb="328" eb="330">
      <t>セツメイ</t>
    </rPh>
    <rPh sb="336" eb="338">
      <t>ケイヒ</t>
    </rPh>
    <rPh sb="338" eb="340">
      <t>カイシュウ</t>
    </rPh>
    <rPh sb="340" eb="341">
      <t>リツ</t>
    </rPh>
    <rPh sb="343" eb="345">
      <t>コウエイ</t>
    </rPh>
    <rPh sb="345" eb="347">
      <t>キギョウ</t>
    </rPh>
    <rPh sb="347" eb="349">
      <t>イコウ</t>
    </rPh>
    <rPh sb="350" eb="351">
      <t>カカ</t>
    </rPh>
    <rPh sb="352" eb="355">
      <t>イタクリョウ</t>
    </rPh>
    <rPh sb="356" eb="358">
      <t>チホウ</t>
    </rPh>
    <rPh sb="358" eb="359">
      <t>サイ</t>
    </rPh>
    <rPh sb="359" eb="361">
      <t>ショウカン</t>
    </rPh>
    <rPh sb="361" eb="363">
      <t>ガンキン</t>
    </rPh>
    <rPh sb="364" eb="365">
      <t>フ</t>
    </rPh>
    <rPh sb="372" eb="374">
      <t>ゲンショウ</t>
    </rPh>
    <rPh sb="382" eb="384">
      <t>オスイ</t>
    </rPh>
    <rPh sb="384" eb="386">
      <t>ショリ</t>
    </rPh>
    <rPh sb="386" eb="388">
      <t>ゲンカ</t>
    </rPh>
    <rPh sb="389" eb="391">
      <t>オスイ</t>
    </rPh>
    <rPh sb="391" eb="393">
      <t>ショリ</t>
    </rPh>
    <rPh sb="393" eb="394">
      <t>ヒ</t>
    </rPh>
    <rPh sb="395" eb="397">
      <t>ゾウカ</t>
    </rPh>
    <rPh sb="402" eb="405">
      <t>ゼンネンド</t>
    </rPh>
    <rPh sb="406" eb="407">
      <t>クラ</t>
    </rPh>
    <rPh sb="408" eb="409">
      <t>タカ</t>
    </rPh>
    <rPh sb="418" eb="420">
      <t>シセツ</t>
    </rPh>
    <rPh sb="420" eb="423">
      <t>リヨウリツ</t>
    </rPh>
    <rPh sb="429" eb="431">
      <t>オオグチ</t>
    </rPh>
    <rPh sb="431" eb="433">
      <t>シセツ</t>
    </rPh>
    <rPh sb="434" eb="436">
      <t>カニュウ</t>
    </rPh>
    <rPh sb="437" eb="439">
      <t>ミコ</t>
    </rPh>
    <rPh sb="445" eb="447">
      <t>イゼン</t>
    </rPh>
    <rPh sb="450" eb="452">
      <t>テイチョウ</t>
    </rPh>
    <rPh sb="453" eb="455">
      <t>ジョウキョウ</t>
    </rPh>
    <rPh sb="456" eb="457">
      <t>ツヅ</t>
    </rPh>
    <rPh sb="465" eb="468">
      <t>スイセンカ</t>
    </rPh>
    <rPh sb="468" eb="469">
      <t>リツ</t>
    </rPh>
    <rPh sb="471" eb="473">
      <t>ビゾウ</t>
    </rPh>
    <rPh sb="480" eb="484">
      <t>ルイジダンタイ</t>
    </rPh>
    <rPh sb="484" eb="486">
      <t>ヘイキン</t>
    </rPh>
    <rPh sb="488" eb="489">
      <t>オヨ</t>
    </rPh>
    <rPh sb="492" eb="495">
      <t>スイセンカ</t>
    </rPh>
    <rPh sb="496" eb="497">
      <t>スス</t>
    </rPh>
    <rPh sb="500" eb="502">
      <t>ゲンジョウ</t>
    </rPh>
    <rPh sb="503" eb="504">
      <t>ミ</t>
    </rPh>
    <rPh sb="508" eb="510">
      <t>イジョウ</t>
    </rPh>
    <rPh sb="514" eb="516">
      <t>ジギョウ</t>
    </rPh>
    <rPh sb="520" eb="523">
      <t>コウリツテキ</t>
    </rPh>
    <rPh sb="524" eb="526">
      <t>ケイエイ</t>
    </rPh>
    <rPh sb="532" eb="534">
      <t>ジョウキョウ</t>
    </rPh>
    <rPh sb="535" eb="537">
      <t>カクニン</t>
    </rPh>
    <rPh sb="545" eb="547">
      <t>オスイ</t>
    </rPh>
    <rPh sb="547" eb="549">
      <t>ショリ</t>
    </rPh>
    <rPh sb="549" eb="550">
      <t>ヒ</t>
    </rPh>
    <rPh sb="551" eb="553">
      <t>ゲンショウ</t>
    </rPh>
    <rPh sb="554" eb="557">
      <t>スイセンカ</t>
    </rPh>
    <rPh sb="557" eb="558">
      <t>リツ</t>
    </rPh>
    <rPh sb="559" eb="561">
      <t>コウジョウ</t>
    </rPh>
    <rPh sb="562" eb="563">
      <t>ム</t>
    </rPh>
    <rPh sb="565" eb="566">
      <t>アラ</t>
    </rPh>
    <rPh sb="568" eb="569">
      <t>ト</t>
    </rPh>
    <rPh sb="569" eb="570">
      <t>ク</t>
    </rPh>
    <rPh sb="572" eb="573">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</si>
</sst>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8B-49C6-8B3F-15F693FE0A5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c:ext xmlns:c16="http://schemas.microsoft.com/office/drawing/2014/chart" uri="{C3380CC4-5D6E-409C-BE32-E72D297353CC}">
              <c16:uniqueId val="{00000001-EB8B-49C6-8B3F-15F693FE0A5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32.19</c:v>
                </c:pt>
                <c:pt idx="1">
                  <c:v>32.409999999999997</c:v>
                </c:pt>
                <c:pt idx="2">
                  <c:v>33.130000000000003</c:v>
                </c:pt>
                <c:pt idx="3">
                  <c:v>35.090000000000003</c:v>
                </c:pt>
                <c:pt idx="4">
                  <c:v>35.43</c:v>
                </c:pt>
              </c:numCache>
            </c:numRef>
          </c:val>
          <c:extLst>
            <c:ext xmlns:c16="http://schemas.microsoft.com/office/drawing/2014/chart" uri="{C3380CC4-5D6E-409C-BE32-E72D297353CC}">
              <c16:uniqueId val="{00000000-ECBF-4735-B5D0-41D9F3D27DA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c:ext xmlns:c16="http://schemas.microsoft.com/office/drawing/2014/chart" uri="{C3380CC4-5D6E-409C-BE32-E72D297353CC}">
              <c16:uniqueId val="{00000001-ECBF-4735-B5D0-41D9F3D27DA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56.85</c:v>
                </c:pt>
                <c:pt idx="1">
                  <c:v>57.79</c:v>
                </c:pt>
                <c:pt idx="2">
                  <c:v>58.74</c:v>
                </c:pt>
                <c:pt idx="3">
                  <c:v>59.95</c:v>
                </c:pt>
                <c:pt idx="4">
                  <c:v>60.68</c:v>
                </c:pt>
              </c:numCache>
            </c:numRef>
          </c:val>
          <c:extLst>
            <c:ext xmlns:c16="http://schemas.microsoft.com/office/drawing/2014/chart" uri="{C3380CC4-5D6E-409C-BE32-E72D297353CC}">
              <c16:uniqueId val="{00000000-AA40-4984-BADA-99A381AAAE5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c:ext xmlns:c16="http://schemas.microsoft.com/office/drawing/2014/chart" uri="{C3380CC4-5D6E-409C-BE32-E72D297353CC}">
              <c16:uniqueId val="{00000001-AA40-4984-BADA-99A381AAAE5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60.54</c:v>
                </c:pt>
                <c:pt idx="1">
                  <c:v>59.71</c:v>
                </c:pt>
                <c:pt idx="2">
                  <c:v>58.74</c:v>
                </c:pt>
                <c:pt idx="3">
                  <c:v>67.13</c:v>
                </c:pt>
                <c:pt idx="4">
                  <c:v>66.55</c:v>
                </c:pt>
              </c:numCache>
            </c:numRef>
          </c:val>
          <c:extLst>
            <c:ext xmlns:c16="http://schemas.microsoft.com/office/drawing/2014/chart" uri="{C3380CC4-5D6E-409C-BE32-E72D297353CC}">
              <c16:uniqueId val="{00000000-7C18-4106-9377-B70645CFE7D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18-4106-9377-B70645CFE7D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C7-4C3A-B667-E48E1CC2C5A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C7-4C3A-B667-E48E1CC2C5A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11-41F1-B49E-4302B225754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11-41F1-B49E-4302B225754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48-4C33-8B8A-08F60FCC60E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48-4C33-8B8A-08F60FCC60E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25-4CB7-8AF2-F7BF5983D05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25-4CB7-8AF2-F7BF5983D05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1802.24</c:v>
                </c:pt>
                <c:pt idx="1">
                  <c:v>2126.0100000000002</c:v>
                </c:pt>
                <c:pt idx="2">
                  <c:v>1982.31</c:v>
                </c:pt>
                <c:pt idx="3">
                  <c:v>1924.42</c:v>
                </c:pt>
                <c:pt idx="4">
                  <c:v>1303.73</c:v>
                </c:pt>
              </c:numCache>
            </c:numRef>
          </c:val>
          <c:extLst>
            <c:ext xmlns:c16="http://schemas.microsoft.com/office/drawing/2014/chart" uri="{C3380CC4-5D6E-409C-BE32-E72D297353CC}">
              <c16:uniqueId val="{00000000-E427-44A4-99B9-4BC10B28E62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c:ext xmlns:c16="http://schemas.microsoft.com/office/drawing/2014/chart" uri="{C3380CC4-5D6E-409C-BE32-E72D297353CC}">
              <c16:uniqueId val="{00000001-E427-44A4-99B9-4BC10B28E62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56.88</c:v>
                </c:pt>
                <c:pt idx="1">
                  <c:v>54.95</c:v>
                </c:pt>
                <c:pt idx="2">
                  <c:v>54.3</c:v>
                </c:pt>
                <c:pt idx="3">
                  <c:v>82.84</c:v>
                </c:pt>
                <c:pt idx="4">
                  <c:v>70.06</c:v>
                </c:pt>
              </c:numCache>
            </c:numRef>
          </c:val>
          <c:extLst>
            <c:ext xmlns:c16="http://schemas.microsoft.com/office/drawing/2014/chart" uri="{C3380CC4-5D6E-409C-BE32-E72D297353CC}">
              <c16:uniqueId val="{00000000-0F74-475C-B47E-5986531311A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c:ext xmlns:c16="http://schemas.microsoft.com/office/drawing/2014/chart" uri="{C3380CC4-5D6E-409C-BE32-E72D297353CC}">
              <c16:uniqueId val="{00000001-0F74-475C-B47E-5986531311A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335.15</c:v>
                </c:pt>
                <c:pt idx="1">
                  <c:v>348.35</c:v>
                </c:pt>
                <c:pt idx="2">
                  <c:v>352.31</c:v>
                </c:pt>
                <c:pt idx="3">
                  <c:v>230.83</c:v>
                </c:pt>
                <c:pt idx="4">
                  <c:v>273.42</c:v>
                </c:pt>
              </c:numCache>
            </c:numRef>
          </c:val>
          <c:extLst>
            <c:ext xmlns:c16="http://schemas.microsoft.com/office/drawing/2014/chart" uri="{C3380CC4-5D6E-409C-BE32-E72D297353CC}">
              <c16:uniqueId val="{00000000-75C3-44C3-9698-552034D9863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c:ext xmlns:c16="http://schemas.microsoft.com/office/drawing/2014/chart" uri="{C3380CC4-5D6E-409C-BE32-E72D297353CC}">
              <c16:uniqueId val="{00000001-75C3-44C3-9698-552034D9863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P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鹿角市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31026</v>
      </c>
      <c r="AM8" s="68"/>
      <c r="AN8" s="68"/>
      <c r="AO8" s="68"/>
      <c r="AP8" s="68"/>
      <c r="AQ8" s="68"/>
      <c r="AR8" s="68"/>
      <c r="AS8" s="68"/>
      <c r="AT8" s="67">
        <f>データ!T6</f>
        <v>707.52</v>
      </c>
      <c r="AU8" s="67"/>
      <c r="AV8" s="67"/>
      <c r="AW8" s="67"/>
      <c r="AX8" s="67"/>
      <c r="AY8" s="67"/>
      <c r="AZ8" s="67"/>
      <c r="BA8" s="67"/>
      <c r="BB8" s="67">
        <f>データ!U6</f>
        <v>43.85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45.33</v>
      </c>
      <c r="Q10" s="67"/>
      <c r="R10" s="67"/>
      <c r="S10" s="67"/>
      <c r="T10" s="67"/>
      <c r="U10" s="67"/>
      <c r="V10" s="67"/>
      <c r="W10" s="67">
        <f>データ!Q6</f>
        <v>91.48</v>
      </c>
      <c r="X10" s="67"/>
      <c r="Y10" s="67"/>
      <c r="Z10" s="67"/>
      <c r="AA10" s="67"/>
      <c r="AB10" s="67"/>
      <c r="AC10" s="67"/>
      <c r="AD10" s="68">
        <f>データ!R6</f>
        <v>3348</v>
      </c>
      <c r="AE10" s="68"/>
      <c r="AF10" s="68"/>
      <c r="AG10" s="68"/>
      <c r="AH10" s="68"/>
      <c r="AI10" s="68"/>
      <c r="AJ10" s="68"/>
      <c r="AK10" s="2"/>
      <c r="AL10" s="68">
        <f>データ!V6</f>
        <v>13931</v>
      </c>
      <c r="AM10" s="68"/>
      <c r="AN10" s="68"/>
      <c r="AO10" s="68"/>
      <c r="AP10" s="68"/>
      <c r="AQ10" s="68"/>
      <c r="AR10" s="68"/>
      <c r="AS10" s="68"/>
      <c r="AT10" s="67">
        <f>データ!W6</f>
        <v>5.52</v>
      </c>
      <c r="AU10" s="67"/>
      <c r="AV10" s="67"/>
      <c r="AW10" s="67"/>
      <c r="AX10" s="67"/>
      <c r="AY10" s="67"/>
      <c r="AZ10" s="67"/>
      <c r="BA10" s="67"/>
      <c r="BB10" s="67">
        <f>データ!X6</f>
        <v>2523.73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114</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44</v>
      </c>
      <c r="O86" s="26" t="str">
        <f>データ!EO6</f>
        <v>【0.23】</v>
      </c>
    </row>
  </sheetData>
  <sheetProtection algorithmName="SHA-512" hashValue="/Lj9aGDyyEC0GNFAN6WVLCmlHWWKCUPqLlZ2pRFYVxH63wDxx9LNkR/KML6aptqA328hy/gsGUF175Nm4+d41g==" saltValue="fQ0ZoFfDgdTOVFcAMpTkb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52094</v>
      </c>
      <c r="D6" s="33">
        <f t="shared" si="3"/>
        <v>47</v>
      </c>
      <c r="E6" s="33">
        <f t="shared" si="3"/>
        <v>17</v>
      </c>
      <c r="F6" s="33">
        <f t="shared" si="3"/>
        <v>1</v>
      </c>
      <c r="G6" s="33">
        <f t="shared" si="3"/>
        <v>0</v>
      </c>
      <c r="H6" s="33" t="str">
        <f t="shared" si="3"/>
        <v>秋田県　鹿角市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45.33</v>
      </c>
      <c r="Q6" s="34">
        <f t="shared" si="3"/>
        <v>91.48</v>
      </c>
      <c r="R6" s="34">
        <f t="shared" si="3"/>
        <v>3348</v>
      </c>
      <c r="S6" s="34">
        <f t="shared" si="3"/>
        <v>31026</v>
      </c>
      <c r="T6" s="34">
        <f t="shared" si="3"/>
        <v>707.52</v>
      </c>
      <c r="U6" s="34">
        <f t="shared" si="3"/>
        <v>43.85</v>
      </c>
      <c r="V6" s="34">
        <f t="shared" si="3"/>
        <v>13931</v>
      </c>
      <c r="W6" s="34">
        <f t="shared" si="3"/>
        <v>5.52</v>
      </c>
      <c r="X6" s="34">
        <f t="shared" si="3"/>
        <v>2523.73</v>
      </c>
      <c r="Y6" s="35">
        <f>IF(Y7="",NA(),Y7)</f>
        <v>60.54</v>
      </c>
      <c r="Z6" s="35">
        <f t="shared" ref="Z6:AH6" si="4">IF(Z7="",NA(),Z7)</f>
        <v>59.71</v>
      </c>
      <c r="AA6" s="35">
        <f t="shared" si="4"/>
        <v>58.74</v>
      </c>
      <c r="AB6" s="35">
        <f t="shared" si="4"/>
        <v>67.13</v>
      </c>
      <c r="AC6" s="35">
        <f t="shared" si="4"/>
        <v>66.55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1802.24</v>
      </c>
      <c r="BG6" s="35">
        <f t="shared" ref="BG6:BO6" si="7">IF(BG7="",NA(),BG7)</f>
        <v>2126.0100000000002</v>
      </c>
      <c r="BH6" s="35">
        <f t="shared" si="7"/>
        <v>1982.31</v>
      </c>
      <c r="BI6" s="35">
        <f t="shared" si="7"/>
        <v>1924.42</v>
      </c>
      <c r="BJ6" s="35">
        <f t="shared" si="7"/>
        <v>1303.73</v>
      </c>
      <c r="BK6" s="35">
        <f t="shared" si="7"/>
        <v>1136.5</v>
      </c>
      <c r="BL6" s="35">
        <f t="shared" si="7"/>
        <v>1118.56</v>
      </c>
      <c r="BM6" s="35">
        <f t="shared" si="7"/>
        <v>1111.31</v>
      </c>
      <c r="BN6" s="35">
        <f t="shared" si="7"/>
        <v>966.33</v>
      </c>
      <c r="BO6" s="35">
        <f t="shared" si="7"/>
        <v>958.81</v>
      </c>
      <c r="BP6" s="34" t="str">
        <f>IF(BP7="","",IF(BP7="-","【-】","【"&amp;SUBSTITUTE(TEXT(BP7,"#,##0.00"),"-","△")&amp;"】"))</f>
        <v>【682.78】</v>
      </c>
      <c r="BQ6" s="35">
        <f>IF(BQ7="",NA(),BQ7)</f>
        <v>56.88</v>
      </c>
      <c r="BR6" s="35">
        <f t="shared" ref="BR6:BZ6" si="8">IF(BR7="",NA(),BR7)</f>
        <v>54.95</v>
      </c>
      <c r="BS6" s="35">
        <f t="shared" si="8"/>
        <v>54.3</v>
      </c>
      <c r="BT6" s="35">
        <f t="shared" si="8"/>
        <v>82.84</v>
      </c>
      <c r="BU6" s="35">
        <f t="shared" si="8"/>
        <v>70.06</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335.15</v>
      </c>
      <c r="CC6" s="35">
        <f t="shared" ref="CC6:CK6" si="9">IF(CC7="",NA(),CC7)</f>
        <v>348.35</v>
      </c>
      <c r="CD6" s="35">
        <f t="shared" si="9"/>
        <v>352.31</v>
      </c>
      <c r="CE6" s="35">
        <f t="shared" si="9"/>
        <v>230.83</v>
      </c>
      <c r="CF6" s="35">
        <f t="shared" si="9"/>
        <v>273.42</v>
      </c>
      <c r="CG6" s="35">
        <f t="shared" si="9"/>
        <v>217.82</v>
      </c>
      <c r="CH6" s="35">
        <f t="shared" si="9"/>
        <v>215.28</v>
      </c>
      <c r="CI6" s="35">
        <f t="shared" si="9"/>
        <v>207.96</v>
      </c>
      <c r="CJ6" s="35">
        <f t="shared" si="9"/>
        <v>194.31</v>
      </c>
      <c r="CK6" s="35">
        <f t="shared" si="9"/>
        <v>190.99</v>
      </c>
      <c r="CL6" s="34" t="str">
        <f>IF(CL7="","",IF(CL7="-","【-】","【"&amp;SUBSTITUTE(TEXT(CL7,"#,##0.00"),"-","△")&amp;"】"))</f>
        <v>【136.86】</v>
      </c>
      <c r="CM6" s="35">
        <f>IF(CM7="",NA(),CM7)</f>
        <v>32.19</v>
      </c>
      <c r="CN6" s="35">
        <f t="shared" ref="CN6:CV6" si="10">IF(CN7="",NA(),CN7)</f>
        <v>32.409999999999997</v>
      </c>
      <c r="CO6" s="35">
        <f t="shared" si="10"/>
        <v>33.130000000000003</v>
      </c>
      <c r="CP6" s="35">
        <f t="shared" si="10"/>
        <v>35.090000000000003</v>
      </c>
      <c r="CQ6" s="35">
        <f t="shared" si="10"/>
        <v>35.43</v>
      </c>
      <c r="CR6" s="35">
        <f t="shared" si="10"/>
        <v>54.44</v>
      </c>
      <c r="CS6" s="35">
        <f t="shared" si="10"/>
        <v>54.67</v>
      </c>
      <c r="CT6" s="35">
        <f t="shared" si="10"/>
        <v>53.51</v>
      </c>
      <c r="CU6" s="35">
        <f t="shared" si="10"/>
        <v>53.5</v>
      </c>
      <c r="CV6" s="35">
        <f t="shared" si="10"/>
        <v>52.58</v>
      </c>
      <c r="CW6" s="34" t="str">
        <f>IF(CW7="","",IF(CW7="-","【-】","【"&amp;SUBSTITUTE(TEXT(CW7,"#,##0.00"),"-","△")&amp;"】"))</f>
        <v>【58.98】</v>
      </c>
      <c r="CX6" s="35">
        <f>IF(CX7="",NA(),CX7)</f>
        <v>56.85</v>
      </c>
      <c r="CY6" s="35">
        <f t="shared" ref="CY6:DG6" si="11">IF(CY7="",NA(),CY7)</f>
        <v>57.79</v>
      </c>
      <c r="CZ6" s="35">
        <f t="shared" si="11"/>
        <v>58.74</v>
      </c>
      <c r="DA6" s="35">
        <f t="shared" si="11"/>
        <v>59.95</v>
      </c>
      <c r="DB6" s="35">
        <f t="shared" si="11"/>
        <v>60.68</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52094</v>
      </c>
      <c r="D7" s="37">
        <v>47</v>
      </c>
      <c r="E7" s="37">
        <v>17</v>
      </c>
      <c r="F7" s="37">
        <v>1</v>
      </c>
      <c r="G7" s="37">
        <v>0</v>
      </c>
      <c r="H7" s="37" t="s">
        <v>99</v>
      </c>
      <c r="I7" s="37" t="s">
        <v>100</v>
      </c>
      <c r="J7" s="37" t="s">
        <v>101</v>
      </c>
      <c r="K7" s="37" t="s">
        <v>102</v>
      </c>
      <c r="L7" s="37" t="s">
        <v>103</v>
      </c>
      <c r="M7" s="37" t="s">
        <v>104</v>
      </c>
      <c r="N7" s="38" t="s">
        <v>105</v>
      </c>
      <c r="O7" s="38" t="s">
        <v>106</v>
      </c>
      <c r="P7" s="38">
        <v>45.33</v>
      </c>
      <c r="Q7" s="38">
        <v>91.48</v>
      </c>
      <c r="R7" s="38">
        <v>3348</v>
      </c>
      <c r="S7" s="38">
        <v>31026</v>
      </c>
      <c r="T7" s="38">
        <v>707.52</v>
      </c>
      <c r="U7" s="38">
        <v>43.85</v>
      </c>
      <c r="V7" s="38">
        <v>13931</v>
      </c>
      <c r="W7" s="38">
        <v>5.52</v>
      </c>
      <c r="X7" s="38">
        <v>2523.73</v>
      </c>
      <c r="Y7" s="38">
        <v>60.54</v>
      </c>
      <c r="Z7" s="38">
        <v>59.71</v>
      </c>
      <c r="AA7" s="38">
        <v>58.74</v>
      </c>
      <c r="AB7" s="38">
        <v>67.13</v>
      </c>
      <c r="AC7" s="38">
        <v>66.55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1802.24</v>
      </c>
      <c r="BG7" s="38">
        <v>2126.0100000000002</v>
      </c>
      <c r="BH7" s="38">
        <v>1982.31</v>
      </c>
      <c r="BI7" s="38">
        <v>1924.42</v>
      </c>
      <c r="BJ7" s="38">
        <v>1303.73</v>
      </c>
      <c r="BK7" s="38">
        <v>1136.5</v>
      </c>
      <c r="BL7" s="38">
        <v>1118.56</v>
      </c>
      <c r="BM7" s="38">
        <v>1111.31</v>
      </c>
      <c r="BN7" s="38">
        <v>966.33</v>
      </c>
      <c r="BO7" s="38">
        <v>958.81</v>
      </c>
      <c r="BP7" s="38">
        <v>682.78</v>
      </c>
      <c r="BQ7" s="38">
        <v>56.88</v>
      </c>
      <c r="BR7" s="38">
        <v>54.95</v>
      </c>
      <c r="BS7" s="38">
        <v>54.3</v>
      </c>
      <c r="BT7" s="38">
        <v>82.84</v>
      </c>
      <c r="BU7" s="38">
        <v>70.06</v>
      </c>
      <c r="BV7" s="38">
        <v>71.650000000000006</v>
      </c>
      <c r="BW7" s="38">
        <v>72.33</v>
      </c>
      <c r="BX7" s="38">
        <v>75.540000000000006</v>
      </c>
      <c r="BY7" s="38">
        <v>81.739999999999995</v>
      </c>
      <c r="BZ7" s="38">
        <v>82.88</v>
      </c>
      <c r="CA7" s="38">
        <v>100.91</v>
      </c>
      <c r="CB7" s="38">
        <v>335.15</v>
      </c>
      <c r="CC7" s="38">
        <v>348.35</v>
      </c>
      <c r="CD7" s="38">
        <v>352.31</v>
      </c>
      <c r="CE7" s="38">
        <v>230.83</v>
      </c>
      <c r="CF7" s="38">
        <v>273.42</v>
      </c>
      <c r="CG7" s="38">
        <v>217.82</v>
      </c>
      <c r="CH7" s="38">
        <v>215.28</v>
      </c>
      <c r="CI7" s="38">
        <v>207.96</v>
      </c>
      <c r="CJ7" s="38">
        <v>194.31</v>
      </c>
      <c r="CK7" s="38">
        <v>190.99</v>
      </c>
      <c r="CL7" s="38">
        <v>136.86000000000001</v>
      </c>
      <c r="CM7" s="38">
        <v>32.19</v>
      </c>
      <c r="CN7" s="38">
        <v>32.409999999999997</v>
      </c>
      <c r="CO7" s="38">
        <v>33.130000000000003</v>
      </c>
      <c r="CP7" s="38">
        <v>35.090000000000003</v>
      </c>
      <c r="CQ7" s="38">
        <v>35.43</v>
      </c>
      <c r="CR7" s="38">
        <v>54.44</v>
      </c>
      <c r="CS7" s="38">
        <v>54.67</v>
      </c>
      <c r="CT7" s="38">
        <v>53.51</v>
      </c>
      <c r="CU7" s="38">
        <v>53.5</v>
      </c>
      <c r="CV7" s="38">
        <v>52.58</v>
      </c>
      <c r="CW7" s="38">
        <v>58.98</v>
      </c>
      <c r="CX7" s="38">
        <v>56.85</v>
      </c>
      <c r="CY7" s="38">
        <v>57.79</v>
      </c>
      <c r="CZ7" s="38">
        <v>58.74</v>
      </c>
      <c r="DA7" s="38">
        <v>59.95</v>
      </c>
      <c r="DB7" s="38">
        <v>60.68</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五日市 栄光</cp:lastModifiedBy>
  <dcterms:created xsi:type="dcterms:W3CDTF">2019-12-05T05:01:10Z</dcterms:created>
  <dcterms:modified xsi:type="dcterms:W3CDTF">2020-01-22T00:05:54Z</dcterms:modified>
  <cp:category/>
</cp:coreProperties>
</file>