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19年度\35建設部\35161管理業務班\0019 調査・回答\0017 経営比較分析表\上水道事業\"/>
    </mc:Choice>
  </mc:AlternateContent>
  <workbookProtection workbookAlgorithmName="SHA-512" workbookHashValue="JzBd9VBArNHoHksDDMEw3BdA0mBrcoX4UP2+w0BJG3V9cZa4bJqZjksZyJgOFYIx0rJkYqntEE4JR0TqBJHrWw==" workbookSaltValue="J94Ex20/Z7jO9K6JXbltvw=="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<sst xmlns="http://schemas.openxmlformats.org/spreadsheetml/2006/main" count="220" uniqueCount="108">
  <si>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</si>
  <si>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</si>
  <si>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</si>
  <si>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</si>
  <si>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</si>
  <si>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</si>
  <si>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</si>
  <si>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</si>
  <si>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</si>
  <si>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</si>
  <si>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</si>
  <si>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</si>
  <si>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</si>
  <si>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</si>
  <si>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</si>
  <si>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</si>
  <si>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</si>
  <si>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</si>
  <si>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</si>
  <si>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</si>
  <si>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</si>
  <si>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</si>
  <si>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</si>
  <si>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</si>
  <si>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</si>
  <si>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</si>
  <si>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</si>
  <si>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</si>
  <si>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</si>
  <si>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</si>
  <si>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</si>
  <si>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</si>
  <si>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</si>
  <si>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</si>
  <si>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</si>
  <si>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</si>
  <si>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</si>
  <si>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</si>
  <si>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</si>
  <si>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</si>
  <si>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</si>
  <si>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</si>
  <si>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</si>
  <si>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</si>
  <si>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</si>
  <si>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</si>
  <si>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</si>
  <si>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</si>
  <si>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</si>
  <si>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</si>
  <si>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</si>
  <si>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</si>
  <si>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</si>
  <si>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</si>
  <si>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</si>
  <si>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</si>
  <si>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</si>
  <si>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</si>
  <si>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</si>
  <si>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</si>
  <si>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</si>
  <si>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</si>
  <si>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</si>
  <si>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</si>
  <si>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</si>
  <si>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</si>
  <si>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</si>
  <si>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</si>
  <si>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</si>
  <si>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</si>
  <si>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</si>
  <si>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</si>
  <si>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</si>
  <si>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</si>
  <si>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</si>
  <si>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</si>
  <si>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</si>
  <si>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</si>
  <si>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</si>
  <si>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</si>
  <si>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</si>
  <si>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</si>
  <si>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</si>
  <si>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</si>
  <si>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</si>
  <si>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</si>
  <si>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</si>
  <si>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</si>
  <si>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</si>
  <si>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</si>
  <si>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</si>
  <si>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</si>
  <si>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</si>
  <si>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</si>
  <si>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</si>
  <si>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</si>
  <si>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</si>
  <si>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</si>
  <si>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</si>
  <si>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</si>
  <si>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</si>
  <si>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</si>
  <si>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</si>
  <si>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</si>
  <si>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</si>
  <si>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石綿セメント管は全廃となったが、代わって主力配水管種として採用したビニル管（ゴム輪形）が布設から40年以上経過しているうえ強度的に劣るため、東日本大震災後漏水が頻繁に発生している。このことから、15年前から耐震性に優れている管種に変更しているが、布設から30年間経過しているビニル管の布設率は高く、全体の４割を占める状況にある。
①有形固定資産減価償却率については、平成26年度に会計基準の見直しによる「みなし償却」が廃止されたことに伴い数値が大きく伸びた。保有資産全体では約1/3が法定耐用年数に達している状況にある。
②の管路経年化率については、法定耐用年数を経過した管路が増加傾向にある。老朽施設の更新需要増加に適切に対応することが課題となっている。
③の管路更新率については、道路工事や下水道工事などの関連工事と併せ老朽管の更新を行うことが多く、年度により数値にばらつきがみられる状況にあるが、平成30年度は平均を下回る結果となった。</t>
    <rPh sb="51" eb="53">
      <t>イジョウ</t>
    </rPh>
    <rPh sb="401" eb="403">
      <t>ヘイセイ</t>
    </rPh>
    <rPh sb="405" eb="407">
      <t>ネンド</t>
    </rPh>
    <rPh sb="408" eb="410">
      <t>ヘイキン</t>
    </rPh>
    <rPh sb="411" eb="413">
      <t>シタマワ</t>
    </rPh>
    <rPh sb="414" eb="416">
      <t>ケッカ</t>
    </rPh>
    <phoneticPr fontId="4"/>
  </si>
  <si>
    <t>市町村合併後の水道料金の統一を図るため、平成23年度より平成30年度まで段階的に料金改定を行ったところであるが、給水人口の減少、企業の撤退などにより有収水量の増加が望めない状況を踏まえ、水道施設、料金徴収業務の民間委託を実施することにより経費の削減を図り、その上で料金改定の検討を行い、適切な時期に必要な投資を行うことができるよう経営改善に努める。</t>
    <rPh sb="93" eb="95">
      <t>スイドウ</t>
    </rPh>
    <rPh sb="95" eb="97">
      <t>シセツ</t>
    </rPh>
    <rPh sb="110" eb="112">
      <t>ジッシ</t>
    </rPh>
    <phoneticPr fontId="4"/>
  </si>
  <si>
    <t>①経常収支比率については、平成26年度の会計基準の見直しによるみなし償却の廃止に伴う長期前受け金戻入（資本剰余金であった補助金等の収益化）の増、企業債利息の減により、会計基準の見直し以前の数値より良化している。
②累積欠損金は発生していない。
③流動比率については、請負工事費の減少などによる流動資産の増加に伴い増加となった。
④企業債残高対給水収益比率については、平均値の1.5倍をやや下回る値で推移している。平成18年度から平成26年度まで給水区域内の未普及地域解消事業を行うなど市町村合併後に行った投資規模が大きかったことに起因しているが、元金償還が進み今後数年は大きな投資を行う予定は無いことから、数値は小さくなるものと考えられる。
⑤平成23年度から平成30年度まで段階的に料金値上げを行い改善傾向にあるが、今後は人口減少に伴い有収水量が減ってくることから料金回収率が悪化することが予想される。
⑥平成23年度より大きな投資であった未普及地域解消事業の供用開始により、経常費用に占める減価償却費の割合が大きくなり、また、給水人口の減少などにより有収水量が伸びない現状となり数値が悪化している。
⑦施設利用率については、平成26年度より配水能力の数値を修正したことにより、従前の数値より悪化した状況にある。
⑧有収率については、老朽管の布設替え等を行い改善を図っているが、突発的な漏水も発生していることから30年度は平均値を下回る結果となった。</t>
    <rPh sb="133" eb="135">
      <t>ウケオイ</t>
    </rPh>
    <rPh sb="135" eb="137">
      <t>コウジ</t>
    </rPh>
    <rPh sb="137" eb="138">
      <t>ヒ</t>
    </rPh>
    <rPh sb="139" eb="141">
      <t>ゲンショウ</t>
    </rPh>
    <rPh sb="146" eb="148">
      <t>リュウドウ</t>
    </rPh>
    <rPh sb="148" eb="150">
      <t>シサン</t>
    </rPh>
    <rPh sb="151" eb="153">
      <t>ゾウカ</t>
    </rPh>
    <rPh sb="154" eb="155">
      <t>トモナ</t>
    </rPh>
    <rPh sb="156" eb="158">
      <t>ゾウカ</t>
    </rPh>
    <rPh sb="206" eb="208">
      <t>ヘイセイ</t>
    </rPh>
    <rPh sb="210" eb="212">
      <t>ネンド</t>
    </rPh>
    <rPh sb="214" eb="216">
      <t>ヘイセイ</t>
    </rPh>
    <rPh sb="218" eb="220">
      <t>ネンド</t>
    </rPh>
    <rPh sb="222" eb="224">
      <t>キュウスイ</t>
    </rPh>
    <rPh sb="224" eb="226">
      <t>クイキ</t>
    </rPh>
    <rPh sb="226" eb="227">
      <t>ナイ</t>
    </rPh>
    <rPh sb="228" eb="231">
      <t>ミフキュウ</t>
    </rPh>
    <rPh sb="231" eb="233">
      <t>チイキ</t>
    </rPh>
    <rPh sb="233" eb="235">
      <t>カイショウ</t>
    </rPh>
    <rPh sb="235" eb="237">
      <t>ジギョウ</t>
    </rPh>
    <rPh sb="238" eb="239">
      <t>オコナ</t>
    </rPh>
    <rPh sb="348" eb="349">
      <t>オコナ</t>
    </rPh>
    <rPh sb="350" eb="352">
      <t>カイゼン</t>
    </rPh>
    <rPh sb="352" eb="354">
      <t>ケイコウ</t>
    </rPh>
    <rPh sb="568" eb="570">
      <t>ロウキュウ</t>
    </rPh>
    <rPh sb="570" eb="571">
      <t>カン</t>
    </rPh>
    <rPh sb="572" eb="575">
      <t>フセツガ</t>
    </rPh>
    <rPh sb="576" eb="577">
      <t>トウ</t>
    </rPh>
    <rPh sb="583" eb="584">
      <t>ハカ</t>
    </rPh>
    <rPh sb="590" eb="593">
      <t>トッパツテキ</t>
    </rPh>
    <rPh sb="594" eb="596">
      <t>ロウスイ</t>
    </rPh>
    <rPh sb="597" eb="599">
      <t>ハッセイ</t>
    </rPh>
    <rPh sb="609" eb="611">
      <t>ネンド</t>
    </rPh>
    <rPh sb="612" eb="615">
      <t>ヘイキンチ</t>
    </rPh>
    <rPh sb="616" eb="618">
      <t>シタマワ</t>
    </rPh>
    <rPh sb="619" eb="621">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</si>
</sst>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0.94</c:v>
                </c:pt>
                <c:pt idx="1">
                  <c:v>0.61</c:v>
                </c:pt>
                <c:pt idx="2">
                  <c:v>0.22</c:v>
                </c:pt>
                <c:pt idx="3">
                  <c:v>0.64</c:v>
                </c:pt>
                <c:pt idx="4">
                  <c:v>0.48</c:v>
                </c:pt>
              </c:numCache>
            </c:numRef>
          </c:val>
          <c:extLst>
            <c:ext xmlns:c16="http://schemas.microsoft.com/office/drawing/2014/chart" uri="{C3380CC4-5D6E-409C-BE32-E72D297353CC}">
              <c16:uniqueId val="{00000000-AD32-4D47-8AA0-303696123C6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c:v>
                </c:pt>
                <c:pt idx="1">
                  <c:v>0.56000000000000005</c:v>
                </c:pt>
                <c:pt idx="2">
                  <c:v>0.61</c:v>
                </c:pt>
                <c:pt idx="3">
                  <c:v>0.51</c:v>
                </c:pt>
                <c:pt idx="4">
                  <c:v>0.57999999999999996</c:v>
                </c:pt>
              </c:numCache>
            </c:numRef>
          </c:val>
          <c:smooth val="0"/>
          <c:extLst>
            <c:ext xmlns:c16="http://schemas.microsoft.com/office/drawing/2014/chart" uri="{C3380CC4-5D6E-409C-BE32-E72D297353CC}">
              <c16:uniqueId val="{00000001-AD32-4D47-8AA0-303696123C6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50.61</c:v>
                </c:pt>
                <c:pt idx="1">
                  <c:v>46.32</c:v>
                </c:pt>
                <c:pt idx="2">
                  <c:v>46.56</c:v>
                </c:pt>
                <c:pt idx="3">
                  <c:v>45.91</c:v>
                </c:pt>
                <c:pt idx="4">
                  <c:v>46.9</c:v>
                </c:pt>
              </c:numCache>
            </c:numRef>
          </c:val>
          <c:extLst>
            <c:ext xmlns:c16="http://schemas.microsoft.com/office/drawing/2014/chart" uri="{C3380CC4-5D6E-409C-BE32-E72D297353CC}">
              <c16:uniqueId val="{00000000-AFC1-4686-8D21-D3323ABE939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58.58</c:v>
                </c:pt>
                <c:pt idx="1">
                  <c:v>58.53</c:v>
                </c:pt>
                <c:pt idx="2">
                  <c:v>59.01</c:v>
                </c:pt>
                <c:pt idx="3">
                  <c:v>60.03</c:v>
                </c:pt>
                <c:pt idx="4">
                  <c:v>59.74</c:v>
                </c:pt>
              </c:numCache>
            </c:numRef>
          </c:val>
          <c:smooth val="0"/>
          <c:extLst>
            <c:ext xmlns:c16="http://schemas.microsoft.com/office/drawing/2014/chart" uri="{C3380CC4-5D6E-409C-BE32-E72D297353CC}">
              <c16:uniqueId val="{00000001-AFC1-4686-8D21-D3323ABE939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81.33</c:v>
                </c:pt>
                <c:pt idx="1">
                  <c:v>85.31</c:v>
                </c:pt>
                <c:pt idx="2">
                  <c:v>83.56</c:v>
                </c:pt>
                <c:pt idx="3">
                  <c:v>84.36</c:v>
                </c:pt>
                <c:pt idx="4">
                  <c:v>81.599999999999994</c:v>
                </c:pt>
              </c:numCache>
            </c:numRef>
          </c:val>
          <c:extLst>
            <c:ext xmlns:c16="http://schemas.microsoft.com/office/drawing/2014/chart" uri="{C3380CC4-5D6E-409C-BE32-E72D297353CC}">
              <c16:uniqueId val="{00000000-A6E8-4B0C-9A5C-D72E857AADE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85.23</c:v>
                </c:pt>
                <c:pt idx="1">
                  <c:v>85.26</c:v>
                </c:pt>
                <c:pt idx="2">
                  <c:v>85.37</c:v>
                </c:pt>
                <c:pt idx="3">
                  <c:v>84.81</c:v>
                </c:pt>
                <c:pt idx="4">
                  <c:v>84.8</c:v>
                </c:pt>
              </c:numCache>
            </c:numRef>
          </c:val>
          <c:smooth val="0"/>
          <c:extLst>
            <c:ext xmlns:c16="http://schemas.microsoft.com/office/drawing/2014/chart" uri="{C3380CC4-5D6E-409C-BE32-E72D297353CC}">
              <c16:uniqueId val="{00000001-A6E8-4B0C-9A5C-D72E857AADE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102.49</c:v>
                </c:pt>
                <c:pt idx="1">
                  <c:v>107.28</c:v>
                </c:pt>
                <c:pt idx="2">
                  <c:v>107.94</c:v>
                </c:pt>
                <c:pt idx="3">
                  <c:v>114.43</c:v>
                </c:pt>
                <c:pt idx="4">
                  <c:v>116.66</c:v>
                </c:pt>
              </c:numCache>
            </c:numRef>
          </c:val>
          <c:extLst>
            <c:ext xmlns:c16="http://schemas.microsoft.com/office/drawing/2014/chart" uri="{C3380CC4-5D6E-409C-BE32-E72D297353CC}">
              <c16:uniqueId val="{00000000-AF17-4A9C-903F-7F55F135CF1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109.04</c:v>
                </c:pt>
                <c:pt idx="1">
                  <c:v>109.64</c:v>
                </c:pt>
                <c:pt idx="2">
                  <c:v>110.95</c:v>
                </c:pt>
                <c:pt idx="3">
                  <c:v>110.68</c:v>
                </c:pt>
                <c:pt idx="4">
                  <c:v>110.66</c:v>
                </c:pt>
              </c:numCache>
            </c:numRef>
          </c:val>
          <c:smooth val="0"/>
          <c:extLst>
            <c:ext xmlns:c16="http://schemas.microsoft.com/office/drawing/2014/chart" uri="{C3380CC4-5D6E-409C-BE32-E72D297353CC}">
              <c16:uniqueId val="{00000001-AF17-4A9C-903F-7F55F135CF1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36.71</c:v>
                </c:pt>
                <c:pt idx="1">
                  <c:v>38.700000000000003</c:v>
                </c:pt>
                <c:pt idx="2">
                  <c:v>40.81</c:v>
                </c:pt>
                <c:pt idx="3">
                  <c:v>42.48</c:v>
                </c:pt>
                <c:pt idx="4">
                  <c:v>44.32</c:v>
                </c:pt>
              </c:numCache>
            </c:numRef>
          </c:val>
          <c:extLst>
            <c:ext xmlns:c16="http://schemas.microsoft.com/office/drawing/2014/chart" uri="{C3380CC4-5D6E-409C-BE32-E72D297353CC}">
              <c16:uniqueId val="{00000000-C616-4004-9EE2-20A95C657DC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44.31</c:v>
                </c:pt>
                <c:pt idx="1">
                  <c:v>45.75</c:v>
                </c:pt>
                <c:pt idx="2">
                  <c:v>46.9</c:v>
                </c:pt>
                <c:pt idx="3">
                  <c:v>47.28</c:v>
                </c:pt>
                <c:pt idx="4">
                  <c:v>47.66</c:v>
                </c:pt>
              </c:numCache>
            </c:numRef>
          </c:val>
          <c:smooth val="0"/>
          <c:extLst>
            <c:ext xmlns:c16="http://schemas.microsoft.com/office/drawing/2014/chart" uri="{C3380CC4-5D6E-409C-BE32-E72D297353CC}">
              <c16:uniqueId val="{00000001-C616-4004-9EE2-20A95C657DC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2.75</c:v>
                </c:pt>
                <c:pt idx="1">
                  <c:v>5.0199999999999996</c:v>
                </c:pt>
                <c:pt idx="2">
                  <c:v>5.87</c:v>
                </c:pt>
                <c:pt idx="3">
                  <c:v>3.51</c:v>
                </c:pt>
                <c:pt idx="4">
                  <c:v>4.0599999999999996</c:v>
                </c:pt>
              </c:numCache>
            </c:numRef>
          </c:val>
          <c:extLst>
            <c:ext xmlns:c16="http://schemas.microsoft.com/office/drawing/2014/chart" uri="{C3380CC4-5D6E-409C-BE32-E72D297353CC}">
              <c16:uniqueId val="{00000000-4CF1-4DD3-8811-9A9A4D24726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10.09</c:v>
                </c:pt>
                <c:pt idx="1">
                  <c:v>10.54</c:v>
                </c:pt>
                <c:pt idx="2">
                  <c:v>12.03</c:v>
                </c:pt>
                <c:pt idx="3">
                  <c:v>12.19</c:v>
                </c:pt>
                <c:pt idx="4">
                  <c:v>15.1</c:v>
                </c:pt>
              </c:numCache>
            </c:numRef>
          </c:val>
          <c:smooth val="0"/>
          <c:extLst>
            <c:ext xmlns:c16="http://schemas.microsoft.com/office/drawing/2014/chart" uri="{C3380CC4-5D6E-409C-BE32-E72D297353CC}">
              <c16:uniqueId val="{00000001-4CF1-4DD3-8811-9A9A4D24726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61-49F8-AD32-5090047A0D8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3.77</c:v>
                </c:pt>
                <c:pt idx="1">
                  <c:v>3.62</c:v>
                </c:pt>
                <c:pt idx="2">
                  <c:v>3.91</c:v>
                </c:pt>
                <c:pt idx="3">
                  <c:v>3.56</c:v>
                </c:pt>
                <c:pt idx="4">
                  <c:v>2.74</c:v>
                </c:pt>
              </c:numCache>
            </c:numRef>
          </c:val>
          <c:smooth val="0"/>
          <c:extLst>
            <c:ext xmlns:c16="http://schemas.microsoft.com/office/drawing/2014/chart" uri="{C3380CC4-5D6E-409C-BE32-E72D297353CC}">
              <c16:uniqueId val="{00000001-F161-49F8-AD32-5090047A0D8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205.19</c:v>
                </c:pt>
                <c:pt idx="1">
                  <c:v>206.31</c:v>
                </c:pt>
                <c:pt idx="2">
                  <c:v>229.96</c:v>
                </c:pt>
                <c:pt idx="3">
                  <c:v>225.5</c:v>
                </c:pt>
                <c:pt idx="4">
                  <c:v>245.83</c:v>
                </c:pt>
              </c:numCache>
            </c:numRef>
          </c:val>
          <c:extLst>
            <c:ext xmlns:c16="http://schemas.microsoft.com/office/drawing/2014/chart" uri="{C3380CC4-5D6E-409C-BE32-E72D297353CC}">
              <c16:uniqueId val="{00000000-2329-4F99-A837-F1CE87D5748E}"/>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382.09</c:v>
                </c:pt>
                <c:pt idx="1">
                  <c:v>371.31</c:v>
                </c:pt>
                <c:pt idx="2">
                  <c:v>377.63</c:v>
                </c:pt>
                <c:pt idx="3">
                  <c:v>357.34</c:v>
                </c:pt>
                <c:pt idx="4">
                  <c:v>366.03</c:v>
                </c:pt>
              </c:numCache>
            </c:numRef>
          </c:val>
          <c:smooth val="0"/>
          <c:extLst>
            <c:ext xmlns:c16="http://schemas.microsoft.com/office/drawing/2014/chart" uri="{C3380CC4-5D6E-409C-BE32-E72D297353CC}">
              <c16:uniqueId val="{00000001-2329-4F99-A837-F1CE87D5748E}"/>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698.24</c:v>
                </c:pt>
                <c:pt idx="1">
                  <c:v>668.09</c:v>
                </c:pt>
                <c:pt idx="2">
                  <c:v>616.32000000000005</c:v>
                </c:pt>
                <c:pt idx="3">
                  <c:v>560.08000000000004</c:v>
                </c:pt>
                <c:pt idx="4">
                  <c:v>520.29999999999995</c:v>
                </c:pt>
              </c:numCache>
            </c:numRef>
          </c:val>
          <c:extLst>
            <c:ext xmlns:c16="http://schemas.microsoft.com/office/drawing/2014/chart" uri="{C3380CC4-5D6E-409C-BE32-E72D297353CC}">
              <c16:uniqueId val="{00000000-5679-41AE-97E5-3F71124127C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385.06</c:v>
                </c:pt>
                <c:pt idx="1">
                  <c:v>373.09</c:v>
                </c:pt>
                <c:pt idx="2">
                  <c:v>364.71</c:v>
                </c:pt>
                <c:pt idx="3">
                  <c:v>373.69</c:v>
                </c:pt>
                <c:pt idx="4">
                  <c:v>370.12</c:v>
                </c:pt>
              </c:numCache>
            </c:numRef>
          </c:val>
          <c:smooth val="0"/>
          <c:extLst>
            <c:ext xmlns:c16="http://schemas.microsoft.com/office/drawing/2014/chart" uri="{C3380CC4-5D6E-409C-BE32-E72D297353CC}">
              <c16:uniqueId val="{00000001-5679-41AE-97E5-3F71124127C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90.77</c:v>
                </c:pt>
                <c:pt idx="1">
                  <c:v>95.43</c:v>
                </c:pt>
                <c:pt idx="2">
                  <c:v>97.26</c:v>
                </c:pt>
                <c:pt idx="3">
                  <c:v>96.07</c:v>
                </c:pt>
                <c:pt idx="4">
                  <c:v>98.45</c:v>
                </c:pt>
              </c:numCache>
            </c:numRef>
          </c:val>
          <c:extLst>
            <c:ext xmlns:c16="http://schemas.microsoft.com/office/drawing/2014/chart" uri="{C3380CC4-5D6E-409C-BE32-E72D297353CC}">
              <c16:uniqueId val="{00000000-FBA7-4D2F-9BA5-72ECA8C2092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99.07</c:v>
                </c:pt>
                <c:pt idx="1">
                  <c:v>99.99</c:v>
                </c:pt>
                <c:pt idx="2">
                  <c:v>100.65</c:v>
                </c:pt>
                <c:pt idx="3">
                  <c:v>99.87</c:v>
                </c:pt>
                <c:pt idx="4">
                  <c:v>100.42</c:v>
                </c:pt>
              </c:numCache>
            </c:numRef>
          </c:val>
          <c:smooth val="0"/>
          <c:extLst>
            <c:ext xmlns:c16="http://schemas.microsoft.com/office/drawing/2014/chart" uri="{C3380CC4-5D6E-409C-BE32-E72D297353CC}">
              <c16:uniqueId val="{00000001-FBA7-4D2F-9BA5-72ECA8C2092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219.72</c:v>
                </c:pt>
                <c:pt idx="1">
                  <c:v>215.35</c:v>
                </c:pt>
                <c:pt idx="2">
                  <c:v>218</c:v>
                </c:pt>
                <c:pt idx="3">
                  <c:v>226.4</c:v>
                </c:pt>
                <c:pt idx="4">
                  <c:v>221.61</c:v>
                </c:pt>
              </c:numCache>
            </c:numRef>
          </c:val>
          <c:extLst>
            <c:ext xmlns:c16="http://schemas.microsoft.com/office/drawing/2014/chart" uri="{C3380CC4-5D6E-409C-BE32-E72D297353CC}">
              <c16:uniqueId val="{00000000-30DE-417B-838F-9BF85A35160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173.03</c:v>
                </c:pt>
                <c:pt idx="1">
                  <c:v>171.15</c:v>
                </c:pt>
                <c:pt idx="2">
                  <c:v>170.19</c:v>
                </c:pt>
                <c:pt idx="3">
                  <c:v>171.81</c:v>
                </c:pt>
                <c:pt idx="4">
                  <c:v>171.67</c:v>
                </c:pt>
              </c:numCache>
            </c:numRef>
          </c:val>
          <c:smooth val="0"/>
          <c:extLst>
            <c:ext xmlns:c16="http://schemas.microsoft.com/office/drawing/2014/chart" uri="{C3380CC4-5D6E-409C-BE32-E72D297353CC}">
              <c16:uniqueId val="{00000001-30DE-417B-838F-9BF85A35160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 zoomScale="80" zoomScaleNormal="80" workbookViewId="0">
      <selection activeCell="CE33" sqref="CE3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湯沢市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A5</v>
      </c>
      <c r="X8" s="59"/>
      <c r="Y8" s="59"/>
      <c r="Z8" s="59"/>
      <c r="AA8" s="59"/>
      <c r="AB8" s="59"/>
      <c r="AC8" s="59"/>
      <c r="AD8" s="59" t="str">
        <f>データ!$M$6</f>
        <v>非設置</v>
      </c>
      <c r="AE8" s="59"/>
      <c r="AF8" s="59"/>
      <c r="AG8" s="59"/>
      <c r="AH8" s="59"/>
      <c r="AI8" s="59"/>
      <c r="AJ8" s="59"/>
      <c r="AK8" s="4"/>
      <c r="AL8" s="60">
        <f>データ!$R$6</f>
        <v>45349</v>
      </c>
      <c r="AM8" s="60"/>
      <c r="AN8" s="60"/>
      <c r="AO8" s="60"/>
      <c r="AP8" s="60"/>
      <c r="AQ8" s="60"/>
      <c r="AR8" s="60"/>
      <c r="AS8" s="60"/>
      <c r="AT8" s="51">
        <f>データ!$S$6</f>
        <v>790.91</v>
      </c>
      <c r="AU8" s="52"/>
      <c r="AV8" s="52"/>
      <c r="AW8" s="52"/>
      <c r="AX8" s="52"/>
      <c r="AY8" s="52"/>
      <c r="AZ8" s="52"/>
      <c r="BA8" s="52"/>
      <c r="BB8" s="53">
        <f>データ!$T$6</f>
        <v>57.34</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65.67</v>
      </c>
      <c r="J10" s="52"/>
      <c r="K10" s="52"/>
      <c r="L10" s="52"/>
      <c r="M10" s="52"/>
      <c r="N10" s="52"/>
      <c r="O10" s="63"/>
      <c r="P10" s="53">
        <f>データ!$P$6</f>
        <v>68.62</v>
      </c>
      <c r="Q10" s="53"/>
      <c r="R10" s="53"/>
      <c r="S10" s="53"/>
      <c r="T10" s="53"/>
      <c r="U10" s="53"/>
      <c r="V10" s="53"/>
      <c r="W10" s="60">
        <f>データ!$Q$6</f>
        <v>4277</v>
      </c>
      <c r="X10" s="60"/>
      <c r="Y10" s="60"/>
      <c r="Z10" s="60"/>
      <c r="AA10" s="60"/>
      <c r="AB10" s="60"/>
      <c r="AC10" s="60"/>
      <c r="AD10" s="2"/>
      <c r="AE10" s="2"/>
      <c r="AF10" s="2"/>
      <c r="AG10" s="2"/>
      <c r="AH10" s="4"/>
      <c r="AI10" s="4"/>
      <c r="AJ10" s="4"/>
      <c r="AK10" s="4"/>
      <c r="AL10" s="60">
        <f>データ!$U$6</f>
        <v>30853</v>
      </c>
      <c r="AM10" s="60"/>
      <c r="AN10" s="60"/>
      <c r="AO10" s="60"/>
      <c r="AP10" s="60"/>
      <c r="AQ10" s="60"/>
      <c r="AR10" s="60"/>
      <c r="AS10" s="60"/>
      <c r="AT10" s="51">
        <f>データ!$V$6</f>
        <v>63.47</v>
      </c>
      <c r="AU10" s="52"/>
      <c r="AV10" s="52"/>
      <c r="AW10" s="52"/>
      <c r="AX10" s="52"/>
      <c r="AY10" s="52"/>
      <c r="AZ10" s="52"/>
      <c r="BA10" s="52"/>
      <c r="BB10" s="53">
        <f>データ!$W$6</f>
        <v>486.1</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107</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nth3z0GGCKwr1fXvshShAdWkNO+yUdp6weL7dWtupY1F+DixwchgYQOifAlYOJSNYDaS2RJHYNub+L0Gra0dxQ==" saltValue="4I5BvsVVemHvb1lu5or2w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52078</v>
      </c>
      <c r="D6" s="34">
        <f t="shared" si="3"/>
        <v>46</v>
      </c>
      <c r="E6" s="34">
        <f t="shared" si="3"/>
        <v>1</v>
      </c>
      <c r="F6" s="34">
        <f t="shared" si="3"/>
        <v>0</v>
      </c>
      <c r="G6" s="34">
        <f t="shared" si="3"/>
        <v>1</v>
      </c>
      <c r="H6" s="34" t="str">
        <f t="shared" si="3"/>
        <v>秋田県　湯沢市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65.67</v>
      </c>
      <c r="P6" s="35">
        <f t="shared" si="3"/>
        <v>68.62</v>
      </c>
      <c r="Q6" s="35">
        <f t="shared" si="3"/>
        <v>4277</v>
      </c>
      <c r="R6" s="35">
        <f t="shared" si="3"/>
        <v>45349</v>
      </c>
      <c r="S6" s="35">
        <f t="shared" si="3"/>
        <v>790.91</v>
      </c>
      <c r="T6" s="35">
        <f t="shared" si="3"/>
        <v>57.34</v>
      </c>
      <c r="U6" s="35">
        <f t="shared" si="3"/>
        <v>30853</v>
      </c>
      <c r="V6" s="35">
        <f t="shared" si="3"/>
        <v>63.47</v>
      </c>
      <c r="W6" s="35">
        <f t="shared" si="3"/>
        <v>486.1</v>
      </c>
      <c r="X6" s="36">
        <f>IF(X7="",NA(),X7)</f>
        <v>102.49</v>
      </c>
      <c r="Y6" s="36">
        <f t="shared" ref="Y6:AG6" si="4">IF(Y7="",NA(),Y7)</f>
        <v>107.28</v>
      </c>
      <c r="Z6" s="36">
        <f t="shared" si="4"/>
        <v>107.94</v>
      </c>
      <c r="AA6" s="36">
        <f t="shared" si="4"/>
        <v>114.43</v>
      </c>
      <c r="AB6" s="36">
        <f t="shared" si="4"/>
        <v>116.66</v>
      </c>
      <c r="AC6" s="36">
        <f t="shared" si="4"/>
        <v>109.04</v>
      </c>
      <c r="AD6" s="36">
        <f t="shared" si="4"/>
        <v>109.64</v>
      </c>
      <c r="AE6" s="36">
        <f t="shared" si="4"/>
        <v>110.95</v>
      </c>
      <c r="AF6" s="36">
        <f t="shared" si="4"/>
        <v>110.68</v>
      </c>
      <c r="AG6" s="36">
        <f t="shared" si="4"/>
        <v>110.66</v>
      </c>
      <c r="AH6" s="35" t="str">
        <f>IF(AH7="","",IF(AH7="-","【-】","【"&amp;SUBSTITUTE(TEXT(AH7,"#,##0.00"),"-","△")&amp;"】"))</f>
        <v>【112.83】</v>
      </c>
      <c r="AI6" s="35">
        <f>IF(AI7="",NA(),AI7)</f>
        <v>0</v>
      </c>
      <c r="AJ6" s="35">
        <f t="shared" ref="AJ6:AR6" si="5">IF(AJ7="",NA(),AJ7)</f>
        <v>0</v>
      </c>
      <c r="AK6" s="35">
        <f t="shared" si="5"/>
        <v>0</v>
      </c>
      <c r="AL6" s="35">
        <f t="shared" si="5"/>
        <v>0</v>
      </c>
      <c r="AM6" s="35">
        <f t="shared" si="5"/>
        <v>0</v>
      </c>
      <c r="AN6" s="36">
        <f t="shared" si="5"/>
        <v>3.77</v>
      </c>
      <c r="AO6" s="36">
        <f t="shared" si="5"/>
        <v>3.62</v>
      </c>
      <c r="AP6" s="36">
        <f t="shared" si="5"/>
        <v>3.91</v>
      </c>
      <c r="AQ6" s="36">
        <f t="shared" si="5"/>
        <v>3.56</v>
      </c>
      <c r="AR6" s="36">
        <f t="shared" si="5"/>
        <v>2.74</v>
      </c>
      <c r="AS6" s="35" t="str">
        <f>IF(AS7="","",IF(AS7="-","【-】","【"&amp;SUBSTITUTE(TEXT(AS7,"#,##0.00"),"-","△")&amp;"】"))</f>
        <v>【1.05】</v>
      </c>
      <c r="AT6" s="36">
        <f>IF(AT7="",NA(),AT7)</f>
        <v>205.19</v>
      </c>
      <c r="AU6" s="36">
        <f t="shared" ref="AU6:BC6" si="6">IF(AU7="",NA(),AU7)</f>
        <v>206.31</v>
      </c>
      <c r="AV6" s="36">
        <f t="shared" si="6"/>
        <v>229.96</v>
      </c>
      <c r="AW6" s="36">
        <f t="shared" si="6"/>
        <v>225.5</v>
      </c>
      <c r="AX6" s="36">
        <f t="shared" si="6"/>
        <v>245.83</v>
      </c>
      <c r="AY6" s="36">
        <f t="shared" si="6"/>
        <v>382.09</v>
      </c>
      <c r="AZ6" s="36">
        <f t="shared" si="6"/>
        <v>371.31</v>
      </c>
      <c r="BA6" s="36">
        <f t="shared" si="6"/>
        <v>377.63</v>
      </c>
      <c r="BB6" s="36">
        <f t="shared" si="6"/>
        <v>357.34</v>
      </c>
      <c r="BC6" s="36">
        <f t="shared" si="6"/>
        <v>366.03</v>
      </c>
      <c r="BD6" s="35" t="str">
        <f>IF(BD7="","",IF(BD7="-","【-】","【"&amp;SUBSTITUTE(TEXT(BD7,"#,##0.00"),"-","△")&amp;"】"))</f>
        <v>【261.93】</v>
      </c>
      <c r="BE6" s="36">
        <f>IF(BE7="",NA(),BE7)</f>
        <v>698.24</v>
      </c>
      <c r="BF6" s="36">
        <f t="shared" ref="BF6:BN6" si="7">IF(BF7="",NA(),BF7)</f>
        <v>668.09</v>
      </c>
      <c r="BG6" s="36">
        <f t="shared" si="7"/>
        <v>616.32000000000005</v>
      </c>
      <c r="BH6" s="36">
        <f t="shared" si="7"/>
        <v>560.08000000000004</v>
      </c>
      <c r="BI6" s="36">
        <f t="shared" si="7"/>
        <v>520.29999999999995</v>
      </c>
      <c r="BJ6" s="36">
        <f t="shared" si="7"/>
        <v>385.06</v>
      </c>
      <c r="BK6" s="36">
        <f t="shared" si="7"/>
        <v>373.09</v>
      </c>
      <c r="BL6" s="36">
        <f t="shared" si="7"/>
        <v>364.71</v>
      </c>
      <c r="BM6" s="36">
        <f t="shared" si="7"/>
        <v>373.69</v>
      </c>
      <c r="BN6" s="36">
        <f t="shared" si="7"/>
        <v>370.12</v>
      </c>
      <c r="BO6" s="35" t="str">
        <f>IF(BO7="","",IF(BO7="-","【-】","【"&amp;SUBSTITUTE(TEXT(BO7,"#,##0.00"),"-","△")&amp;"】"))</f>
        <v>【270.46】</v>
      </c>
      <c r="BP6" s="36">
        <f>IF(BP7="",NA(),BP7)</f>
        <v>90.77</v>
      </c>
      <c r="BQ6" s="36">
        <f t="shared" ref="BQ6:BY6" si="8">IF(BQ7="",NA(),BQ7)</f>
        <v>95.43</v>
      </c>
      <c r="BR6" s="36">
        <f t="shared" si="8"/>
        <v>97.26</v>
      </c>
      <c r="BS6" s="36">
        <f t="shared" si="8"/>
        <v>96.07</v>
      </c>
      <c r="BT6" s="36">
        <f t="shared" si="8"/>
        <v>98.45</v>
      </c>
      <c r="BU6" s="36">
        <f t="shared" si="8"/>
        <v>99.07</v>
      </c>
      <c r="BV6" s="36">
        <f t="shared" si="8"/>
        <v>99.99</v>
      </c>
      <c r="BW6" s="36">
        <f t="shared" si="8"/>
        <v>100.65</v>
      </c>
      <c r="BX6" s="36">
        <f t="shared" si="8"/>
        <v>99.87</v>
      </c>
      <c r="BY6" s="36">
        <f t="shared" si="8"/>
        <v>100.42</v>
      </c>
      <c r="BZ6" s="35" t="str">
        <f>IF(BZ7="","",IF(BZ7="-","【-】","【"&amp;SUBSTITUTE(TEXT(BZ7,"#,##0.00"),"-","△")&amp;"】"))</f>
        <v>【103.91】</v>
      </c>
      <c r="CA6" s="36">
        <f>IF(CA7="",NA(),CA7)</f>
        <v>219.72</v>
      </c>
      <c r="CB6" s="36">
        <f t="shared" ref="CB6:CJ6" si="9">IF(CB7="",NA(),CB7)</f>
        <v>215.35</v>
      </c>
      <c r="CC6" s="36">
        <f t="shared" si="9"/>
        <v>218</v>
      </c>
      <c r="CD6" s="36">
        <f t="shared" si="9"/>
        <v>226.4</v>
      </c>
      <c r="CE6" s="36">
        <f t="shared" si="9"/>
        <v>221.61</v>
      </c>
      <c r="CF6" s="36">
        <f t="shared" si="9"/>
        <v>173.03</v>
      </c>
      <c r="CG6" s="36">
        <f t="shared" si="9"/>
        <v>171.15</v>
      </c>
      <c r="CH6" s="36">
        <f t="shared" si="9"/>
        <v>170.19</v>
      </c>
      <c r="CI6" s="36">
        <f t="shared" si="9"/>
        <v>171.81</v>
      </c>
      <c r="CJ6" s="36">
        <f t="shared" si="9"/>
        <v>171.67</v>
      </c>
      <c r="CK6" s="35" t="str">
        <f>IF(CK7="","",IF(CK7="-","【-】","【"&amp;SUBSTITUTE(TEXT(CK7,"#,##0.00"),"-","△")&amp;"】"))</f>
        <v>【167.11】</v>
      </c>
      <c r="CL6" s="36">
        <f>IF(CL7="",NA(),CL7)</f>
        <v>50.61</v>
      </c>
      <c r="CM6" s="36">
        <f t="shared" ref="CM6:CU6" si="10">IF(CM7="",NA(),CM7)</f>
        <v>46.32</v>
      </c>
      <c r="CN6" s="36">
        <f t="shared" si="10"/>
        <v>46.56</v>
      </c>
      <c r="CO6" s="36">
        <f t="shared" si="10"/>
        <v>45.91</v>
      </c>
      <c r="CP6" s="36">
        <f t="shared" si="10"/>
        <v>46.9</v>
      </c>
      <c r="CQ6" s="36">
        <f t="shared" si="10"/>
        <v>58.58</v>
      </c>
      <c r="CR6" s="36">
        <f t="shared" si="10"/>
        <v>58.53</v>
      </c>
      <c r="CS6" s="36">
        <f t="shared" si="10"/>
        <v>59.01</v>
      </c>
      <c r="CT6" s="36">
        <f t="shared" si="10"/>
        <v>60.03</v>
      </c>
      <c r="CU6" s="36">
        <f t="shared" si="10"/>
        <v>59.74</v>
      </c>
      <c r="CV6" s="35" t="str">
        <f>IF(CV7="","",IF(CV7="-","【-】","【"&amp;SUBSTITUTE(TEXT(CV7,"#,##0.00"),"-","△")&amp;"】"))</f>
        <v>【60.27】</v>
      </c>
      <c r="CW6" s="36">
        <f>IF(CW7="",NA(),CW7)</f>
        <v>81.33</v>
      </c>
      <c r="CX6" s="36">
        <f t="shared" ref="CX6:DF6" si="11">IF(CX7="",NA(),CX7)</f>
        <v>85.31</v>
      </c>
      <c r="CY6" s="36">
        <f t="shared" si="11"/>
        <v>83.56</v>
      </c>
      <c r="CZ6" s="36">
        <f t="shared" si="11"/>
        <v>84.36</v>
      </c>
      <c r="DA6" s="36">
        <f t="shared" si="11"/>
        <v>81.599999999999994</v>
      </c>
      <c r="DB6" s="36">
        <f t="shared" si="11"/>
        <v>85.23</v>
      </c>
      <c r="DC6" s="36">
        <f t="shared" si="11"/>
        <v>85.26</v>
      </c>
      <c r="DD6" s="36">
        <f t="shared" si="11"/>
        <v>85.37</v>
      </c>
      <c r="DE6" s="36">
        <f t="shared" si="11"/>
        <v>84.81</v>
      </c>
      <c r="DF6" s="36">
        <f t="shared" si="11"/>
        <v>84.8</v>
      </c>
      <c r="DG6" s="35" t="str">
        <f>IF(DG7="","",IF(DG7="-","【-】","【"&amp;SUBSTITUTE(TEXT(DG7,"#,##0.00"),"-","△")&amp;"】"))</f>
        <v>【89.92】</v>
      </c>
      <c r="DH6" s="36">
        <f>IF(DH7="",NA(),DH7)</f>
        <v>36.71</v>
      </c>
      <c r="DI6" s="36">
        <f t="shared" ref="DI6:DQ6" si="12">IF(DI7="",NA(),DI7)</f>
        <v>38.700000000000003</v>
      </c>
      <c r="DJ6" s="36">
        <f t="shared" si="12"/>
        <v>40.81</v>
      </c>
      <c r="DK6" s="36">
        <f t="shared" si="12"/>
        <v>42.48</v>
      </c>
      <c r="DL6" s="36">
        <f t="shared" si="12"/>
        <v>44.32</v>
      </c>
      <c r="DM6" s="36">
        <f t="shared" si="12"/>
        <v>44.31</v>
      </c>
      <c r="DN6" s="36">
        <f t="shared" si="12"/>
        <v>45.75</v>
      </c>
      <c r="DO6" s="36">
        <f t="shared" si="12"/>
        <v>46.9</v>
      </c>
      <c r="DP6" s="36">
        <f t="shared" si="12"/>
        <v>47.28</v>
      </c>
      <c r="DQ6" s="36">
        <f t="shared" si="12"/>
        <v>47.66</v>
      </c>
      <c r="DR6" s="35" t="str">
        <f>IF(DR7="","",IF(DR7="-","【-】","【"&amp;SUBSTITUTE(TEXT(DR7,"#,##0.00"),"-","△")&amp;"】"))</f>
        <v>【48.85】</v>
      </c>
      <c r="DS6" s="36">
        <f>IF(DS7="",NA(),DS7)</f>
        <v>2.75</v>
      </c>
      <c r="DT6" s="36">
        <f t="shared" ref="DT6:EB6" si="13">IF(DT7="",NA(),DT7)</f>
        <v>5.0199999999999996</v>
      </c>
      <c r="DU6" s="36">
        <f t="shared" si="13"/>
        <v>5.87</v>
      </c>
      <c r="DV6" s="36">
        <f t="shared" si="13"/>
        <v>3.51</v>
      </c>
      <c r="DW6" s="36">
        <f t="shared" si="13"/>
        <v>4.0599999999999996</v>
      </c>
      <c r="DX6" s="36">
        <f t="shared" si="13"/>
        <v>10.09</v>
      </c>
      <c r="DY6" s="36">
        <f t="shared" si="13"/>
        <v>10.54</v>
      </c>
      <c r="DZ6" s="36">
        <f t="shared" si="13"/>
        <v>12.03</v>
      </c>
      <c r="EA6" s="36">
        <f t="shared" si="13"/>
        <v>12.19</v>
      </c>
      <c r="EB6" s="36">
        <f t="shared" si="13"/>
        <v>15.1</v>
      </c>
      <c r="EC6" s="35" t="str">
        <f>IF(EC7="","",IF(EC7="-","【-】","【"&amp;SUBSTITUTE(TEXT(EC7,"#,##0.00"),"-","△")&amp;"】"))</f>
        <v>【17.80】</v>
      </c>
      <c r="ED6" s="36">
        <f>IF(ED7="",NA(),ED7)</f>
        <v>0.94</v>
      </c>
      <c r="EE6" s="36">
        <f t="shared" ref="EE6:EM6" si="14">IF(EE7="",NA(),EE7)</f>
        <v>0.61</v>
      </c>
      <c r="EF6" s="36">
        <f t="shared" si="14"/>
        <v>0.22</v>
      </c>
      <c r="EG6" s="36">
        <f t="shared" si="14"/>
        <v>0.64</v>
      </c>
      <c r="EH6" s="36">
        <f t="shared" si="14"/>
        <v>0.48</v>
      </c>
      <c r="EI6" s="36">
        <f t="shared" si="14"/>
        <v>0.6</v>
      </c>
      <c r="EJ6" s="36">
        <f t="shared" si="14"/>
        <v>0.56000000000000005</v>
      </c>
      <c r="EK6" s="36">
        <f t="shared" si="14"/>
        <v>0.61</v>
      </c>
      <c r="EL6" s="36">
        <f t="shared" si="14"/>
        <v>0.51</v>
      </c>
      <c r="EM6" s="36">
        <f t="shared" si="14"/>
        <v>0.57999999999999996</v>
      </c>
      <c r="EN6" s="35" t="str">
        <f>IF(EN7="","",IF(EN7="-","【-】","【"&amp;SUBSTITUTE(TEXT(EN7,"#,##0.00"),"-","△")&amp;"】"))</f>
        <v>【0.70】</v>
      </c>
    </row>
    <row r="7" spans="1:144" s="37" customFormat="1" x14ac:dyDescent="0.15">
      <c r="A7" s="29"/>
      <c r="B7" s="38">
        <v>2018</v>
      </c>
      <c r="C7" s="38">
        <v>52078</v>
      </c>
      <c r="D7" s="38">
        <v>46</v>
      </c>
      <c r="E7" s="38">
        <v>1</v>
      </c>
      <c r="F7" s="38">
        <v>0</v>
      </c>
      <c r="G7" s="38">
        <v>1</v>
      </c>
      <c r="H7" s="38" t="s">
        <v>93</v>
      </c>
      <c r="I7" s="38" t="s">
        <v>94</v>
      </c>
      <c r="J7" s="38" t="s">
        <v>95</v>
      </c>
      <c r="K7" s="38" t="s">
        <v>96</v>
      </c>
      <c r="L7" s="38" t="s">
        <v>97</v>
      </c>
      <c r="M7" s="38" t="s">
        <v>98</v>
      </c>
      <c r="N7" s="39" t="s">
        <v>99</v>
      </c>
      <c r="O7" s="39">
        <v>65.67</v>
      </c>
      <c r="P7" s="39">
        <v>68.62</v>
      </c>
      <c r="Q7" s="39">
        <v>4277</v>
      </c>
      <c r="R7" s="39">
        <v>45349</v>
      </c>
      <c r="S7" s="39">
        <v>790.91</v>
      </c>
      <c r="T7" s="39">
        <v>57.34</v>
      </c>
      <c r="U7" s="39">
        <v>30853</v>
      </c>
      <c r="V7" s="39">
        <v>63.47</v>
      </c>
      <c r="W7" s="39">
        <v>486.1</v>
      </c>
      <c r="X7" s="39">
        <v>102.49</v>
      </c>
      <c r="Y7" s="39">
        <v>107.28</v>
      </c>
      <c r="Z7" s="39">
        <v>107.94</v>
      </c>
      <c r="AA7" s="39">
        <v>114.43</v>
      </c>
      <c r="AB7" s="39">
        <v>116.66</v>
      </c>
      <c r="AC7" s="39">
        <v>109.04</v>
      </c>
      <c r="AD7" s="39">
        <v>109.64</v>
      </c>
      <c r="AE7" s="39">
        <v>110.95</v>
      </c>
      <c r="AF7" s="39">
        <v>110.68</v>
      </c>
      <c r="AG7" s="39">
        <v>110.66</v>
      </c>
      <c r="AH7" s="39">
        <v>112.83</v>
      </c>
      <c r="AI7" s="39">
        <v>0</v>
      </c>
      <c r="AJ7" s="39">
        <v>0</v>
      </c>
      <c r="AK7" s="39">
        <v>0</v>
      </c>
      <c r="AL7" s="39">
        <v>0</v>
      </c>
      <c r="AM7" s="39">
        <v>0</v>
      </c>
      <c r="AN7" s="39">
        <v>3.77</v>
      </c>
      <c r="AO7" s="39">
        <v>3.62</v>
      </c>
      <c r="AP7" s="39">
        <v>3.91</v>
      </c>
      <c r="AQ7" s="39">
        <v>3.56</v>
      </c>
      <c r="AR7" s="39">
        <v>2.74</v>
      </c>
      <c r="AS7" s="39">
        <v>1.05</v>
      </c>
      <c r="AT7" s="39">
        <v>205.19</v>
      </c>
      <c r="AU7" s="39">
        <v>206.31</v>
      </c>
      <c r="AV7" s="39">
        <v>229.96</v>
      </c>
      <c r="AW7" s="39">
        <v>225.5</v>
      </c>
      <c r="AX7" s="39">
        <v>245.83</v>
      </c>
      <c r="AY7" s="39">
        <v>382.09</v>
      </c>
      <c r="AZ7" s="39">
        <v>371.31</v>
      </c>
      <c r="BA7" s="39">
        <v>377.63</v>
      </c>
      <c r="BB7" s="39">
        <v>357.34</v>
      </c>
      <c r="BC7" s="39">
        <v>366.03</v>
      </c>
      <c r="BD7" s="39">
        <v>261.93</v>
      </c>
      <c r="BE7" s="39">
        <v>698.24</v>
      </c>
      <c r="BF7" s="39">
        <v>668.09</v>
      </c>
      <c r="BG7" s="39">
        <v>616.32000000000005</v>
      </c>
      <c r="BH7" s="39">
        <v>560.08000000000004</v>
      </c>
      <c r="BI7" s="39">
        <v>520.29999999999995</v>
      </c>
      <c r="BJ7" s="39">
        <v>385.06</v>
      </c>
      <c r="BK7" s="39">
        <v>373.09</v>
      </c>
      <c r="BL7" s="39">
        <v>364.71</v>
      </c>
      <c r="BM7" s="39">
        <v>373.69</v>
      </c>
      <c r="BN7" s="39">
        <v>370.12</v>
      </c>
      <c r="BO7" s="39">
        <v>270.45999999999998</v>
      </c>
      <c r="BP7" s="39">
        <v>90.77</v>
      </c>
      <c r="BQ7" s="39">
        <v>95.43</v>
      </c>
      <c r="BR7" s="39">
        <v>97.26</v>
      </c>
      <c r="BS7" s="39">
        <v>96.07</v>
      </c>
      <c r="BT7" s="39">
        <v>98.45</v>
      </c>
      <c r="BU7" s="39">
        <v>99.07</v>
      </c>
      <c r="BV7" s="39">
        <v>99.99</v>
      </c>
      <c r="BW7" s="39">
        <v>100.65</v>
      </c>
      <c r="BX7" s="39">
        <v>99.87</v>
      </c>
      <c r="BY7" s="39">
        <v>100.42</v>
      </c>
      <c r="BZ7" s="39">
        <v>103.91</v>
      </c>
      <c r="CA7" s="39">
        <v>219.72</v>
      </c>
      <c r="CB7" s="39">
        <v>215.35</v>
      </c>
      <c r="CC7" s="39">
        <v>218</v>
      </c>
      <c r="CD7" s="39">
        <v>226.4</v>
      </c>
      <c r="CE7" s="39">
        <v>221.61</v>
      </c>
      <c r="CF7" s="39">
        <v>173.03</v>
      </c>
      <c r="CG7" s="39">
        <v>171.15</v>
      </c>
      <c r="CH7" s="39">
        <v>170.19</v>
      </c>
      <c r="CI7" s="39">
        <v>171.81</v>
      </c>
      <c r="CJ7" s="39">
        <v>171.67</v>
      </c>
      <c r="CK7" s="39">
        <v>167.11</v>
      </c>
      <c r="CL7" s="39">
        <v>50.61</v>
      </c>
      <c r="CM7" s="39">
        <v>46.32</v>
      </c>
      <c r="CN7" s="39">
        <v>46.56</v>
      </c>
      <c r="CO7" s="39">
        <v>45.91</v>
      </c>
      <c r="CP7" s="39">
        <v>46.9</v>
      </c>
      <c r="CQ7" s="39">
        <v>58.58</v>
      </c>
      <c r="CR7" s="39">
        <v>58.53</v>
      </c>
      <c r="CS7" s="39">
        <v>59.01</v>
      </c>
      <c r="CT7" s="39">
        <v>60.03</v>
      </c>
      <c r="CU7" s="39">
        <v>59.74</v>
      </c>
      <c r="CV7" s="39">
        <v>60.27</v>
      </c>
      <c r="CW7" s="39">
        <v>81.33</v>
      </c>
      <c r="CX7" s="39">
        <v>85.31</v>
      </c>
      <c r="CY7" s="39">
        <v>83.56</v>
      </c>
      <c r="CZ7" s="39">
        <v>84.36</v>
      </c>
      <c r="DA7" s="39">
        <v>81.599999999999994</v>
      </c>
      <c r="DB7" s="39">
        <v>85.23</v>
      </c>
      <c r="DC7" s="39">
        <v>85.26</v>
      </c>
      <c r="DD7" s="39">
        <v>85.37</v>
      </c>
      <c r="DE7" s="39">
        <v>84.81</v>
      </c>
      <c r="DF7" s="39">
        <v>84.8</v>
      </c>
      <c r="DG7" s="39">
        <v>89.92</v>
      </c>
      <c r="DH7" s="39">
        <v>36.71</v>
      </c>
      <c r="DI7" s="39">
        <v>38.700000000000003</v>
      </c>
      <c r="DJ7" s="39">
        <v>40.81</v>
      </c>
      <c r="DK7" s="39">
        <v>42.48</v>
      </c>
      <c r="DL7" s="39">
        <v>44.32</v>
      </c>
      <c r="DM7" s="39">
        <v>44.31</v>
      </c>
      <c r="DN7" s="39">
        <v>45.75</v>
      </c>
      <c r="DO7" s="39">
        <v>46.9</v>
      </c>
      <c r="DP7" s="39">
        <v>47.28</v>
      </c>
      <c r="DQ7" s="39">
        <v>47.66</v>
      </c>
      <c r="DR7" s="39">
        <v>48.85</v>
      </c>
      <c r="DS7" s="39">
        <v>2.75</v>
      </c>
      <c r="DT7" s="39">
        <v>5.0199999999999996</v>
      </c>
      <c r="DU7" s="39">
        <v>5.87</v>
      </c>
      <c r="DV7" s="39">
        <v>3.51</v>
      </c>
      <c r="DW7" s="39">
        <v>4.0599999999999996</v>
      </c>
      <c r="DX7" s="39">
        <v>10.09</v>
      </c>
      <c r="DY7" s="39">
        <v>10.54</v>
      </c>
      <c r="DZ7" s="39">
        <v>12.03</v>
      </c>
      <c r="EA7" s="39">
        <v>12.19</v>
      </c>
      <c r="EB7" s="39">
        <v>15.1</v>
      </c>
      <c r="EC7" s="39">
        <v>17.8</v>
      </c>
      <c r="ED7" s="39">
        <v>0.94</v>
      </c>
      <c r="EE7" s="39">
        <v>0.61</v>
      </c>
      <c r="EF7" s="39">
        <v>0.22</v>
      </c>
      <c r="EG7" s="39">
        <v>0.64</v>
      </c>
      <c r="EH7" s="39">
        <v>0.48</v>
      </c>
      <c r="EI7" s="39">
        <v>0.6</v>
      </c>
      <c r="EJ7" s="39">
        <v>0.56000000000000005</v>
      </c>
      <c r="EK7" s="39">
        <v>0.61</v>
      </c>
      <c r="EL7" s="39">
        <v>0.51</v>
      </c>
      <c r="EM7" s="39">
        <v>0.57999999999999996</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洋子</cp:lastModifiedBy>
  <cp:lastPrinted>2020-01-28T04:42:12Z</cp:lastPrinted>
  <dcterms:created xsi:type="dcterms:W3CDTF">2019-12-05T04:09:37Z</dcterms:created>
  <dcterms:modified xsi:type="dcterms:W3CDTF">2020-01-28T04:46:00Z</dcterms:modified>
  <cp:category/>
</cp:coreProperties>
</file>