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生活排水係　2\65 経営比較分析表\R2.01.24 H30「経営比較分析表」の分析等について\【経営比較分析表】2018_052043_47_1718\"/>
    </mc:Choice>
  </mc:AlternateContent>
  <workbookProtection workbookAlgorithmName="SHA-512" workbookHashValue="Zxjfnq+ux9+D0xqbpbmPUiIBAtYHnvHLSHW5uJ6QKjw6yB8GACqV0vOL8+X3Euxbq8w27Dsj4A+XCSCs4IXoPg==" workbookSaltValue="3cFHavQ8Pi8DY9Xwn7gzV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<sst xmlns="http://schemas.openxmlformats.org/spreadsheetml/2006/main" count="228" uniqueCount="115">
  <si>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</si>
  <si>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</si>
  <si>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</si>
  <si>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</si>
  <si>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</si>
  <si>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</si>
  <si>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</si>
  <si>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</si>
  <si>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</si>
  <si>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</si>
  <si>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</si>
  <si>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</si>
  <si>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</si>
  <si>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</si>
  <si>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</si>
  <si>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</si>
  <si>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</si>
  <si>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</si>
  <si>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</si>
  <si>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</si>
  <si>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</si>
  <si>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</si>
  <si>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</si>
  <si>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</si>
  <si>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</si>
  <si>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</si>
  <si>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</si>
  <si>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</si>
  <si>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</si>
  <si>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</si>
  <si>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</si>
  <si>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</si>
  <si>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</si>
  <si>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</si>
  <si>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</si>
  <si>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</si>
  <si>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</si>
  <si>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</si>
  <si>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</si>
  <si>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</si>
  <si>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</si>
  <si>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</si>
  <si>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</si>
  <si>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</si>
  <si>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</si>
  <si>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</si>
  <si>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</si>
  <si>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</si>
  <si>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</si>
  <si>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</si>
  <si>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</si>
  <si>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</si>
  <si>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</si>
  <si>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</si>
  <si>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</si>
  <si>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</si>
  <si>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</si>
  <si>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</si>
  <si>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</si>
  <si>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</si>
  <si>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</si>
  <si>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</si>
  <si>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</si>
  <si>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</si>
  <si>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</si>
  <si>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</si>
  <si>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</si>
  <si>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</si>
  <si>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</si>
  <si>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</si>
  <si>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</si>
  <si>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</si>
  <si>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</si>
  <si>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</si>
  <si>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</si>
  <si>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</si>
  <si>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</si>
  <si>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</si>
  <si>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</si>
  <si>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</si>
  <si>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</si>
  <si>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</si>
  <si>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</si>
  <si>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</si>
  <si>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</si>
  <si>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</si>
  <si>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</si>
  <si>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</si>
  <si>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</si>
  <si>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</si>
  <si>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</si>
  <si>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</si>
  <si>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</si>
  <si>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</si>
  <si>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</si>
  <si>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</si>
  <si>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</si>
  <si>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</si>
  <si>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</si>
  <si>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</si>
  <si>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</si>
  <si>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</si>
  <si>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</si>
  <si>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</si>
  <si>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</si>
  <si>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</si>
  <si>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</si>
  <si>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</si>
  <si>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</si>
  <si>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</si>
  <si>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</si>
  <si>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</si>
  <si>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使用料等の滞納対策強化、維持管理費コスト削減による経常経費の徹底した削減に努め経費回収率の改善を図るとともに、公共下水道接続までの間、老朽化した施設の改修工事及び修繕工事を施工による延命化を図り、財政的に負担が少ない工事方法の採用等を図る。</t>
    <rPh sb="40" eb="42">
      <t>ケイヒ</t>
    </rPh>
    <rPh sb="42" eb="44">
      <t>カイシュウ</t>
    </rPh>
    <rPh sb="44" eb="45">
      <t>リツ</t>
    </rPh>
    <rPh sb="46" eb="48">
      <t>カイゼン</t>
    </rPh>
    <rPh sb="49" eb="50">
      <t>ハカ</t>
    </rPh>
    <rPh sb="56" eb="58">
      <t>コウキョウ</t>
    </rPh>
    <rPh sb="58" eb="61">
      <t>ゲスイドウ</t>
    </rPh>
    <rPh sb="61" eb="63">
      <t>セツゾク</t>
    </rPh>
    <rPh sb="66" eb="67">
      <t>カン</t>
    </rPh>
    <rPh sb="82" eb="84">
      <t>シュウゼン</t>
    </rPh>
    <rPh sb="84" eb="86">
      <t>コウジ</t>
    </rPh>
    <rPh sb="87" eb="89">
      <t>セコウ</t>
    </rPh>
    <rPh sb="92" eb="94">
      <t>エンメイ</t>
    </rPh>
    <rPh sb="94" eb="95">
      <t>カ</t>
    </rPh>
    <rPh sb="96" eb="97">
      <t>ハカ</t>
    </rPh>
    <rPh sb="114" eb="116">
      <t>サイヨウ</t>
    </rPh>
    <rPh sb="116" eb="117">
      <t>トウ</t>
    </rPh>
    <phoneticPr fontId="15"/>
  </si>
  <si>
    <t xml:space="preserve"> 農業集落排水処理施設について、供用開始から20年が経過し老朽化が目立つ施設もあり、処理能力の低下や機器関係の故障により水質処理が困難になる可能性が想定される。今後は改修工事の検討が必要とされる中、平成29年度に沢尻地区農業集落排水処理場を廃止し、十二所北地区に統合、さらに機能保全構想策定の結果を検討し、今後の各施設の公共下水道への接続までの間、施設維持のための改修・工事等の検討している。</t>
    <rPh sb="106" eb="108">
      <t>サワジリ</t>
    </rPh>
    <rPh sb="108" eb="110">
      <t>チク</t>
    </rPh>
    <rPh sb="110" eb="112">
      <t>ノウギョウ</t>
    </rPh>
    <rPh sb="112" eb="114">
      <t>シュウラク</t>
    </rPh>
    <rPh sb="114" eb="116">
      <t>ハイスイ</t>
    </rPh>
    <rPh sb="116" eb="118">
      <t>ショリ</t>
    </rPh>
    <rPh sb="118" eb="119">
      <t>ジョウ</t>
    </rPh>
    <rPh sb="120" eb="122">
      <t>ハイシ</t>
    </rPh>
    <rPh sb="124" eb="127">
      <t>ジュウニショ</t>
    </rPh>
    <rPh sb="127" eb="128">
      <t>キタ</t>
    </rPh>
    <rPh sb="128" eb="130">
      <t>チク</t>
    </rPh>
    <rPh sb="131" eb="133">
      <t>トウゴウ</t>
    </rPh>
    <rPh sb="146" eb="148">
      <t>ケッカ</t>
    </rPh>
    <rPh sb="149" eb="151">
      <t>ケントウ</t>
    </rPh>
    <rPh sb="153" eb="155">
      <t>コンゴ</t>
    </rPh>
    <rPh sb="160" eb="162">
      <t>コウキョウ</t>
    </rPh>
    <rPh sb="162" eb="165">
      <t>ゲスイドウ</t>
    </rPh>
    <rPh sb="167" eb="169">
      <t>セツゾク</t>
    </rPh>
    <rPh sb="172" eb="173">
      <t>カン</t>
    </rPh>
    <rPh sb="174" eb="176">
      <t>シセツ</t>
    </rPh>
    <rPh sb="176" eb="178">
      <t>イジ</t>
    </rPh>
    <phoneticPr fontId="15"/>
  </si>
  <si>
    <t>　平成29年度に、一般会計からの繰入金と資本費の算定区分の見直しを行った結果、「収益的収支比率」「経費回収率」「汚水処理原価」が大幅に改善した。この要因を除いても、処理場の運転方法の変更等により、平成28年度から収支の改善がみられる。
　11地区において農業集落排水事業を供用しているが、全地区の開始が平成2年度から平成22年度と建設からかなり経過していることから、建設費に充てた企業債の残高が減少したが、経営収益の減少が多きかったため、「企業債残高対事業規模比率」が昨年より若干悪化した。
　水洗便所設置済人口の減少により汚水量が減少したことから「施設利用率」微減になった。
 水洗化率変動の要因として、新規加入者による微増もあるが処理区域内の人口減少による減少割合が大きいことによる。
 農業集落排水地区では、高齢者の割合が比較的多く新規加入の見込みが少ないことから、人口減少による使用料収入だけでは賄いきれない状況にあり、一般会計の繰出金を繰入れているが、一般財源の使用用途の公平性を保つよう企業債償還金に係る分に留める。
 更なる使用料等の滞納対策強化、水洗化率の向上対策、維持管理費コスト削減の実施、経常経費の徹底した削減に努め、効率的な資金管理を図る。</t>
    <rPh sb="203" eb="205">
      <t>ケイエイ</t>
    </rPh>
    <rPh sb="205" eb="207">
      <t>シュウエキ</t>
    </rPh>
    <rPh sb="211" eb="212">
      <t>オオ</t>
    </rPh>
    <rPh sb="234" eb="236">
      <t>サクネン</t>
    </rPh>
    <rPh sb="238" eb="240">
      <t>ジャッカン</t>
    </rPh>
    <rPh sb="240" eb="242">
      <t>アッカ</t>
    </rPh>
    <rPh sb="266" eb="268">
      <t>ゲンショウ</t>
    </rPh>
    <rPh sb="281" eb="283">
      <t>ビゲン</t>
    </rPh>
    <rPh sb="294" eb="296">
      <t>ヘンドウ</t>
    </rPh>
    <rPh sb="450" eb="452">
      <t>キギョウ</t>
    </rPh>
    <rPh sb="452" eb="453">
      <t>サイ</t>
    </rPh>
    <rPh sb="453" eb="456">
      <t>ショウカンキン</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</si>
</sst>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formatCode="#,##0.00;&quot;△&quot;#,##0.00;&quot;-&quot;">
                  <c:v>2.09</c:v>
                </c:pt>
                <c:pt idx="3">
                  <c:v>0</c:v>
                </c:pt>
                <c:pt idx="4">
                  <c:v>0</c:v>
                </c:pt>
              </c:numCache>
            </c:numRef>
          </c:val>
          <c:extLst>
            <c:ext xmlns:c16="http://schemas.microsoft.com/office/drawing/2014/chart" uri="{C3380CC4-5D6E-409C-BE32-E72D297353CC}">
              <c16:uniqueId val="{00000000-C366-4E5C-8794-B11E09AA5F7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c:ext xmlns:c16="http://schemas.microsoft.com/office/drawing/2014/chart" uri="{C3380CC4-5D6E-409C-BE32-E72D297353CC}">
              <c16:uniqueId val="{00000001-C366-4E5C-8794-B11E09AA5F7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44.25</c:v>
                </c:pt>
                <c:pt idx="1">
                  <c:v>47.77</c:v>
                </c:pt>
                <c:pt idx="2">
                  <c:v>47.48</c:v>
                </c:pt>
                <c:pt idx="3">
                  <c:v>48.13</c:v>
                </c:pt>
                <c:pt idx="4">
                  <c:v>46.19</c:v>
                </c:pt>
              </c:numCache>
            </c:numRef>
          </c:val>
          <c:extLst>
            <c:ext xmlns:c16="http://schemas.microsoft.com/office/drawing/2014/chart" uri="{C3380CC4-5D6E-409C-BE32-E72D297353CC}">
              <c16:uniqueId val="{00000000-8324-44A8-BDA9-67B93B7F96A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c:ext xmlns:c16="http://schemas.microsoft.com/office/drawing/2014/chart" uri="{C3380CC4-5D6E-409C-BE32-E72D297353CC}">
              <c16:uniqueId val="{00000001-8324-44A8-BDA9-67B93B7F96A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88.29</c:v>
                </c:pt>
                <c:pt idx="1">
                  <c:v>82.74</c:v>
                </c:pt>
                <c:pt idx="2">
                  <c:v>83.1</c:v>
                </c:pt>
                <c:pt idx="3">
                  <c:v>83.43</c:v>
                </c:pt>
                <c:pt idx="4">
                  <c:v>85.13</c:v>
                </c:pt>
              </c:numCache>
            </c:numRef>
          </c:val>
          <c:extLst>
            <c:ext xmlns:c16="http://schemas.microsoft.com/office/drawing/2014/chart" uri="{C3380CC4-5D6E-409C-BE32-E72D297353CC}">
              <c16:uniqueId val="{00000000-4E68-481B-8D1F-1DC22830E78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c:ext xmlns:c16="http://schemas.microsoft.com/office/drawing/2014/chart" uri="{C3380CC4-5D6E-409C-BE32-E72D297353CC}">
              <c16:uniqueId val="{00000001-4E68-481B-8D1F-1DC22830E78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65.63</c:v>
                </c:pt>
                <c:pt idx="1">
                  <c:v>64.569999999999993</c:v>
                </c:pt>
                <c:pt idx="2">
                  <c:v>67.680000000000007</c:v>
                </c:pt>
                <c:pt idx="3">
                  <c:v>75.55</c:v>
                </c:pt>
                <c:pt idx="4">
                  <c:v>75.39</c:v>
                </c:pt>
              </c:numCache>
            </c:numRef>
          </c:val>
          <c:extLst>
            <c:ext xmlns:c16="http://schemas.microsoft.com/office/drawing/2014/chart" uri="{C3380CC4-5D6E-409C-BE32-E72D297353CC}">
              <c16:uniqueId val="{00000000-8E33-471D-B298-C6C9700D6B5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E33-471D-B298-C6C9700D6B5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94D-46A3-BF97-0EEB38406CA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94D-46A3-BF97-0EEB38406CA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EAC-460A-8DC0-4827724E8EE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EAC-460A-8DC0-4827724E8EE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B86-48FF-9DDA-516CF0C8D1E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B86-48FF-9DDA-516CF0C8D1E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C22-4E4C-B64B-9DD36A4D33C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C22-4E4C-B64B-9DD36A4D33C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2060.9499999999998</c:v>
                </c:pt>
                <c:pt idx="1">
                  <c:v>1600.66</c:v>
                </c:pt>
                <c:pt idx="2">
                  <c:v>1617.16</c:v>
                </c:pt>
                <c:pt idx="3">
                  <c:v>876.27</c:v>
                </c:pt>
                <c:pt idx="4">
                  <c:v>884.76</c:v>
                </c:pt>
              </c:numCache>
            </c:numRef>
          </c:val>
          <c:extLst>
            <c:ext xmlns:c16="http://schemas.microsoft.com/office/drawing/2014/chart" uri="{C3380CC4-5D6E-409C-BE32-E72D297353CC}">
              <c16:uniqueId val="{00000000-4705-4085-9B83-319A610744C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c:ext xmlns:c16="http://schemas.microsoft.com/office/drawing/2014/chart" uri="{C3380CC4-5D6E-409C-BE32-E72D297353CC}">
              <c16:uniqueId val="{00000001-4705-4085-9B83-319A610744C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46.22</c:v>
                </c:pt>
                <c:pt idx="1">
                  <c:v>47.82</c:v>
                </c:pt>
                <c:pt idx="2">
                  <c:v>52.37</c:v>
                </c:pt>
                <c:pt idx="3">
                  <c:v>77.05</c:v>
                </c:pt>
                <c:pt idx="4">
                  <c:v>76.709999999999994</c:v>
                </c:pt>
              </c:numCache>
            </c:numRef>
          </c:val>
          <c:extLst>
            <c:ext xmlns:c16="http://schemas.microsoft.com/office/drawing/2014/chart" uri="{C3380CC4-5D6E-409C-BE32-E72D297353CC}">
              <c16:uniqueId val="{00000000-6626-45F4-B679-70B6FA720CF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c:ext xmlns:c16="http://schemas.microsoft.com/office/drawing/2014/chart" uri="{C3380CC4-5D6E-409C-BE32-E72D297353CC}">
              <c16:uniqueId val="{00000001-6626-45F4-B679-70B6FA720CF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322.29000000000002</c:v>
                </c:pt>
                <c:pt idx="1">
                  <c:v>357.76</c:v>
                </c:pt>
                <c:pt idx="2">
                  <c:v>324.64</c:v>
                </c:pt>
                <c:pt idx="3">
                  <c:v>223.58</c:v>
                </c:pt>
                <c:pt idx="4">
                  <c:v>224.44</c:v>
                </c:pt>
              </c:numCache>
            </c:numRef>
          </c:val>
          <c:extLst>
            <c:ext xmlns:c16="http://schemas.microsoft.com/office/drawing/2014/chart" uri="{C3380CC4-5D6E-409C-BE32-E72D297353CC}">
              <c16:uniqueId val="{00000000-D759-411C-97AC-770DABA4EE2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c:ext xmlns:c16="http://schemas.microsoft.com/office/drawing/2014/chart" uri="{C3380CC4-5D6E-409C-BE32-E72D297353CC}">
              <c16:uniqueId val="{00000001-D759-411C-97AC-770DABA4EE2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3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大館市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72623</v>
      </c>
      <c r="AM8" s="50"/>
      <c r="AN8" s="50"/>
      <c r="AO8" s="50"/>
      <c r="AP8" s="50"/>
      <c r="AQ8" s="50"/>
      <c r="AR8" s="50"/>
      <c r="AS8" s="50"/>
      <c r="AT8" s="45">
        <f>データ!T6</f>
        <v>913.22</v>
      </c>
      <c r="AU8" s="45"/>
      <c r="AV8" s="45"/>
      <c r="AW8" s="45"/>
      <c r="AX8" s="45"/>
      <c r="AY8" s="45"/>
      <c r="AZ8" s="45"/>
      <c r="BA8" s="45"/>
      <c r="BB8" s="45">
        <f>データ!U6</f>
        <v>79.52</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10.31</v>
      </c>
      <c r="Q10" s="45"/>
      <c r="R10" s="45"/>
      <c r="S10" s="45"/>
      <c r="T10" s="45"/>
      <c r="U10" s="45"/>
      <c r="V10" s="45"/>
      <c r="W10" s="45">
        <f>データ!Q6</f>
        <v>86.29</v>
      </c>
      <c r="X10" s="45"/>
      <c r="Y10" s="45"/>
      <c r="Z10" s="45"/>
      <c r="AA10" s="45"/>
      <c r="AB10" s="45"/>
      <c r="AC10" s="45"/>
      <c r="AD10" s="50">
        <f>データ!R6</f>
        <v>3132</v>
      </c>
      <c r="AE10" s="50"/>
      <c r="AF10" s="50"/>
      <c r="AG10" s="50"/>
      <c r="AH10" s="50"/>
      <c r="AI10" s="50"/>
      <c r="AJ10" s="50"/>
      <c r="AK10" s="2"/>
      <c r="AL10" s="50">
        <f>データ!V6</f>
        <v>7419</v>
      </c>
      <c r="AM10" s="50"/>
      <c r="AN10" s="50"/>
      <c r="AO10" s="50"/>
      <c r="AP10" s="50"/>
      <c r="AQ10" s="50"/>
      <c r="AR10" s="50"/>
      <c r="AS10" s="50"/>
      <c r="AT10" s="45">
        <f>データ!W6</f>
        <v>4.63</v>
      </c>
      <c r="AU10" s="45"/>
      <c r="AV10" s="45"/>
      <c r="AW10" s="45"/>
      <c r="AX10" s="45"/>
      <c r="AY10" s="45"/>
      <c r="AZ10" s="45"/>
      <c r="BA10" s="45"/>
      <c r="BB10" s="45">
        <f>データ!X6</f>
        <v>1602.38</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114</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113</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45</v>
      </c>
      <c r="O86" s="26" t="str">
        <f>データ!EO6</f>
        <v>【0.02】</v>
      </c>
    </row>
  </sheetData>
  <sheetProtection algorithmName="SHA-512" hashValue="7etUf076g9BlhMSvao/YT+PHGWQB3pFbympnl9sC9ZqqIaR0HwUPAlRuzx9TQpi6jm94M7jnEIpDPZbd7EPN5Q==" saltValue="jxo1S2XEmKz6uLzTN/VZr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52043</v>
      </c>
      <c r="D6" s="33">
        <f t="shared" si="3"/>
        <v>47</v>
      </c>
      <c r="E6" s="33">
        <f t="shared" si="3"/>
        <v>17</v>
      </c>
      <c r="F6" s="33">
        <f t="shared" si="3"/>
        <v>5</v>
      </c>
      <c r="G6" s="33">
        <f t="shared" si="3"/>
        <v>0</v>
      </c>
      <c r="H6" s="33" t="str">
        <f t="shared" si="3"/>
        <v>秋田県　大館市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10.31</v>
      </c>
      <c r="Q6" s="34">
        <f t="shared" si="3"/>
        <v>86.29</v>
      </c>
      <c r="R6" s="34">
        <f t="shared" si="3"/>
        <v>3132</v>
      </c>
      <c r="S6" s="34">
        <f t="shared" si="3"/>
        <v>72623</v>
      </c>
      <c r="T6" s="34">
        <f t="shared" si="3"/>
        <v>913.22</v>
      </c>
      <c r="U6" s="34">
        <f t="shared" si="3"/>
        <v>79.52</v>
      </c>
      <c r="V6" s="34">
        <f t="shared" si="3"/>
        <v>7419</v>
      </c>
      <c r="W6" s="34">
        <f t="shared" si="3"/>
        <v>4.63</v>
      </c>
      <c r="X6" s="34">
        <f t="shared" si="3"/>
        <v>1602.38</v>
      </c>
      <c r="Y6" s="35">
        <f>IF(Y7="",NA(),Y7)</f>
        <v>65.63</v>
      </c>
      <c r="Z6" s="35">
        <f t="shared" ref="Z6:AH6" si="4">IF(Z7="",NA(),Z7)</f>
        <v>64.569999999999993</v>
      </c>
      <c r="AA6" s="35">
        <f t="shared" si="4"/>
        <v>67.680000000000007</v>
      </c>
      <c r="AB6" s="35">
        <f t="shared" si="4"/>
        <v>75.55</v>
      </c>
      <c r="AC6" s="35">
        <f t="shared" si="4"/>
        <v>75.39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2060.9499999999998</v>
      </c>
      <c r="BG6" s="35">
        <f t="shared" ref="BG6:BO6" si="7">IF(BG7="",NA(),BG7)</f>
        <v>1600.66</v>
      </c>
      <c r="BH6" s="35">
        <f t="shared" si="7"/>
        <v>1617.16</v>
      </c>
      <c r="BI6" s="35">
        <f t="shared" si="7"/>
        <v>876.27</v>
      </c>
      <c r="BJ6" s="35">
        <f t="shared" si="7"/>
        <v>884.76</v>
      </c>
      <c r="BK6" s="35">
        <f t="shared" si="7"/>
        <v>1044.8</v>
      </c>
      <c r="BL6" s="35">
        <f t="shared" si="7"/>
        <v>1081.8</v>
      </c>
      <c r="BM6" s="35">
        <f t="shared" si="7"/>
        <v>974.93</v>
      </c>
      <c r="BN6" s="35">
        <f t="shared" si="7"/>
        <v>855.8</v>
      </c>
      <c r="BO6" s="35">
        <f t="shared" si="7"/>
        <v>789.46</v>
      </c>
      <c r="BP6" s="34" t="str">
        <f>IF(BP7="","",IF(BP7="-","【-】","【"&amp;SUBSTITUTE(TEXT(BP7,"#,##0.00"),"-","△")&amp;"】"))</f>
        <v>【747.76】</v>
      </c>
      <c r="BQ6" s="35">
        <f>IF(BQ7="",NA(),BQ7)</f>
        <v>46.22</v>
      </c>
      <c r="BR6" s="35">
        <f t="shared" ref="BR6:BZ6" si="8">IF(BR7="",NA(),BR7)</f>
        <v>47.82</v>
      </c>
      <c r="BS6" s="35">
        <f t="shared" si="8"/>
        <v>52.37</v>
      </c>
      <c r="BT6" s="35">
        <f t="shared" si="8"/>
        <v>77.05</v>
      </c>
      <c r="BU6" s="35">
        <f t="shared" si="8"/>
        <v>76.709999999999994</v>
      </c>
      <c r="BV6" s="35">
        <f t="shared" si="8"/>
        <v>50.82</v>
      </c>
      <c r="BW6" s="35">
        <f t="shared" si="8"/>
        <v>52.19</v>
      </c>
      <c r="BX6" s="35">
        <f t="shared" si="8"/>
        <v>55.32</v>
      </c>
      <c r="BY6" s="35">
        <f t="shared" si="8"/>
        <v>59.8</v>
      </c>
      <c r="BZ6" s="35">
        <f t="shared" si="8"/>
        <v>57.77</v>
      </c>
      <c r="CA6" s="34" t="str">
        <f>IF(CA7="","",IF(CA7="-","【-】","【"&amp;SUBSTITUTE(TEXT(CA7,"#,##0.00"),"-","△")&amp;"】"))</f>
        <v>【59.51】</v>
      </c>
      <c r="CB6" s="35">
        <f>IF(CB7="",NA(),CB7)</f>
        <v>322.29000000000002</v>
      </c>
      <c r="CC6" s="35">
        <f t="shared" ref="CC6:CK6" si="9">IF(CC7="",NA(),CC7)</f>
        <v>357.76</v>
      </c>
      <c r="CD6" s="35">
        <f t="shared" si="9"/>
        <v>324.64</v>
      </c>
      <c r="CE6" s="35">
        <f t="shared" si="9"/>
        <v>223.58</v>
      </c>
      <c r="CF6" s="35">
        <f t="shared" si="9"/>
        <v>224.44</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44.25</v>
      </c>
      <c r="CN6" s="35">
        <f t="shared" ref="CN6:CV6" si="10">IF(CN7="",NA(),CN7)</f>
        <v>47.77</v>
      </c>
      <c r="CO6" s="35">
        <f t="shared" si="10"/>
        <v>47.48</v>
      </c>
      <c r="CP6" s="35">
        <f t="shared" si="10"/>
        <v>48.13</v>
      </c>
      <c r="CQ6" s="35">
        <f t="shared" si="10"/>
        <v>46.19</v>
      </c>
      <c r="CR6" s="35">
        <f t="shared" si="10"/>
        <v>53.24</v>
      </c>
      <c r="CS6" s="35">
        <f t="shared" si="10"/>
        <v>52.31</v>
      </c>
      <c r="CT6" s="35">
        <f t="shared" si="10"/>
        <v>60.65</v>
      </c>
      <c r="CU6" s="35">
        <f t="shared" si="10"/>
        <v>51.75</v>
      </c>
      <c r="CV6" s="35">
        <f t="shared" si="10"/>
        <v>50.68</v>
      </c>
      <c r="CW6" s="34" t="str">
        <f>IF(CW7="","",IF(CW7="-","【-】","【"&amp;SUBSTITUTE(TEXT(CW7,"#,##0.00"),"-","△")&amp;"】"))</f>
        <v>【52.23】</v>
      </c>
      <c r="CX6" s="35">
        <f>IF(CX7="",NA(),CX7)</f>
        <v>88.29</v>
      </c>
      <c r="CY6" s="35">
        <f t="shared" ref="CY6:DG6" si="11">IF(CY7="",NA(),CY7)</f>
        <v>82.74</v>
      </c>
      <c r="CZ6" s="35">
        <f t="shared" si="11"/>
        <v>83.1</v>
      </c>
      <c r="DA6" s="35">
        <f t="shared" si="11"/>
        <v>83.43</v>
      </c>
      <c r="DB6" s="35">
        <f t="shared" si="11"/>
        <v>85.13</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5">
        <f t="shared" si="14"/>
        <v>2.09</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52043</v>
      </c>
      <c r="D7" s="37">
        <v>47</v>
      </c>
      <c r="E7" s="37">
        <v>17</v>
      </c>
      <c r="F7" s="37">
        <v>5</v>
      </c>
      <c r="G7" s="37">
        <v>0</v>
      </c>
      <c r="H7" s="37" t="s">
        <v>99</v>
      </c>
      <c r="I7" s="37" t="s">
        <v>100</v>
      </c>
      <c r="J7" s="37" t="s">
        <v>101</v>
      </c>
      <c r="K7" s="37" t="s">
        <v>102</v>
      </c>
      <c r="L7" s="37" t="s">
        <v>103</v>
      </c>
      <c r="M7" s="37" t="s">
        <v>104</v>
      </c>
      <c r="N7" s="38" t="s">
        <v>105</v>
      </c>
      <c r="O7" s="38" t="s">
        <v>106</v>
      </c>
      <c r="P7" s="38">
        <v>10.31</v>
      </c>
      <c r="Q7" s="38">
        <v>86.29</v>
      </c>
      <c r="R7" s="38">
        <v>3132</v>
      </c>
      <c r="S7" s="38">
        <v>72623</v>
      </c>
      <c r="T7" s="38">
        <v>913.22</v>
      </c>
      <c r="U7" s="38">
        <v>79.52</v>
      </c>
      <c r="V7" s="38">
        <v>7419</v>
      </c>
      <c r="W7" s="38">
        <v>4.63</v>
      </c>
      <c r="X7" s="38">
        <v>1602.38</v>
      </c>
      <c r="Y7" s="38">
        <v>65.63</v>
      </c>
      <c r="Z7" s="38">
        <v>64.569999999999993</v>
      </c>
      <c r="AA7" s="38">
        <v>67.680000000000007</v>
      </c>
      <c r="AB7" s="38">
        <v>75.55</v>
      </c>
      <c r="AC7" s="38">
        <v>75.39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2060.9499999999998</v>
      </c>
      <c r="BG7" s="38">
        <v>1600.66</v>
      </c>
      <c r="BH7" s="38">
        <v>1617.16</v>
      </c>
      <c r="BI7" s="38">
        <v>876.27</v>
      </c>
      <c r="BJ7" s="38">
        <v>884.76</v>
      </c>
      <c r="BK7" s="38">
        <v>1044.8</v>
      </c>
      <c r="BL7" s="38">
        <v>1081.8</v>
      </c>
      <c r="BM7" s="38">
        <v>974.93</v>
      </c>
      <c r="BN7" s="38">
        <v>855.8</v>
      </c>
      <c r="BO7" s="38">
        <v>789.46</v>
      </c>
      <c r="BP7" s="38">
        <v>747.76</v>
      </c>
      <c r="BQ7" s="38">
        <v>46.22</v>
      </c>
      <c r="BR7" s="38">
        <v>47.82</v>
      </c>
      <c r="BS7" s="38">
        <v>52.37</v>
      </c>
      <c r="BT7" s="38">
        <v>77.05</v>
      </c>
      <c r="BU7" s="38">
        <v>76.709999999999994</v>
      </c>
      <c r="BV7" s="38">
        <v>50.82</v>
      </c>
      <c r="BW7" s="38">
        <v>52.19</v>
      </c>
      <c r="BX7" s="38">
        <v>55.32</v>
      </c>
      <c r="BY7" s="38">
        <v>59.8</v>
      </c>
      <c r="BZ7" s="38">
        <v>57.77</v>
      </c>
      <c r="CA7" s="38">
        <v>59.51</v>
      </c>
      <c r="CB7" s="38">
        <v>322.29000000000002</v>
      </c>
      <c r="CC7" s="38">
        <v>357.76</v>
      </c>
      <c r="CD7" s="38">
        <v>324.64</v>
      </c>
      <c r="CE7" s="38">
        <v>223.58</v>
      </c>
      <c r="CF7" s="38">
        <v>224.44</v>
      </c>
      <c r="CG7" s="38">
        <v>300.52</v>
      </c>
      <c r="CH7" s="38">
        <v>296.14</v>
      </c>
      <c r="CI7" s="38">
        <v>283.17</v>
      </c>
      <c r="CJ7" s="38">
        <v>263.76</v>
      </c>
      <c r="CK7" s="38">
        <v>274.35000000000002</v>
      </c>
      <c r="CL7" s="38">
        <v>261.45999999999998</v>
      </c>
      <c r="CM7" s="38">
        <v>44.25</v>
      </c>
      <c r="CN7" s="38">
        <v>47.77</v>
      </c>
      <c r="CO7" s="38">
        <v>47.48</v>
      </c>
      <c r="CP7" s="38">
        <v>48.13</v>
      </c>
      <c r="CQ7" s="38">
        <v>46.19</v>
      </c>
      <c r="CR7" s="38">
        <v>53.24</v>
      </c>
      <c r="CS7" s="38">
        <v>52.31</v>
      </c>
      <c r="CT7" s="38">
        <v>60.65</v>
      </c>
      <c r="CU7" s="38">
        <v>51.75</v>
      </c>
      <c r="CV7" s="38">
        <v>50.68</v>
      </c>
      <c r="CW7" s="38">
        <v>52.23</v>
      </c>
      <c r="CX7" s="38">
        <v>88.29</v>
      </c>
      <c r="CY7" s="38">
        <v>82.74</v>
      </c>
      <c r="CZ7" s="38">
        <v>83.1</v>
      </c>
      <c r="DA7" s="38">
        <v>83.43</v>
      </c>
      <c r="DB7" s="38">
        <v>85.13</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2.09</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CL6139</cp:lastModifiedBy>
  <dcterms:created xsi:type="dcterms:W3CDTF">2019-12-05T05:16:18Z</dcterms:created>
  <dcterms:modified xsi:type="dcterms:W3CDTF">2020-01-17T06:42:27Z</dcterms:modified>
  <cp:category/>
</cp:coreProperties>
</file>