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3vyFvJJUkeh827mg22w0erOPssGR6GHWELEcXvNifuKKRPBbO4Z9Yv2SNtJQinQTetu7AddTuRSBASzCEuF/lg==" workbookSaltValue="rj/vEN85VWcaTN6E3aUgE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I85" i="4"/>
  <c r="H85" i="4"/>
  <c r="G85" i="4"/>
  <c r="F85" i="4"/>
  <c r="E85" i="4"/>
  <c r="BB10" i="4"/>
  <c r="AT10" i="4"/>
  <c r="AL10" i="4"/>
  <c r="AD10" i="4"/>
  <c r="W10" i="4"/>
  <c r="P10" i="4"/>
  <c r="I10" i="4"/>
  <c r="B10" i="4"/>
  <c r="BB8" i="4"/>
  <c r="AT8" i="4"/>
  <c r="AL8" i="4"/>
  <c r="W8" i="4"/>
  <c r="P8" i="4"/>
  <c r="I8" i="4"/>
  <c r="B6" i="4"/>
  <c r="C10" i="5" l="1"/>
  <c r="D10" i="5"/>
  <c r="E10" i="5"/>
  <c r="B10" i="5"/>
</calcChain>
</file>

<file path=xl/sharedStrings.xml><?xml version="1.0" encoding="utf-8"?>
<sst xmlns="http://schemas.openxmlformats.org/spreadsheetml/2006/main" count="311" uniqueCount="111">
  <si>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</si>
  <si>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</si>
  <si>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</si>
  <si>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</si>
  <si>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</si>
  <si>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</si>
  <si>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</si>
  <si>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</si>
  <si>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</si>
  <si>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</si>
  <si>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</si>
  <si>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</si>
  <si>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</si>
  <si>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</si>
  <si>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</si>
  <si>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</si>
  <si>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</si>
  <si>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</si>
  <si>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</si>
  <si>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</si>
  <si>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</si>
  <si>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</si>
  <si>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</si>
  <si>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</si>
  <si>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</si>
  <si>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</si>
  <si>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</si>
  <si>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</si>
  <si>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</si>
  <si>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</si>
  <si>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</si>
  <si>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</si>
  <si>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</si>
  <si>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</si>
  <si>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</si>
  <si>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</si>
  <si>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</si>
  <si>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</si>
  <si>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</si>
  <si>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</si>
  <si>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</si>
  <si>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</si>
  <si>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</si>
  <si>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</si>
  <si>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</si>
  <si>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</si>
  <si>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</si>
  <si>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</si>
  <si>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</si>
  <si>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</si>
  <si>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</si>
  <si>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</si>
  <si>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</si>
  <si>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</si>
  <si>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</si>
  <si>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</si>
  <si>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</si>
  <si>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</si>
  <si>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</si>
  <si>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</si>
  <si>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</si>
  <si>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</si>
  <si>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</si>
  <si>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</si>
  <si>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</si>
  <si>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</si>
  <si>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</si>
  <si>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</si>
  <si>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</si>
  <si>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</si>
  <si>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</si>
  <si>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</si>
  <si>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</si>
  <si>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</si>
  <si>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</si>
  <si>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</si>
  <si>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</si>
  <si>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</si>
  <si>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</si>
  <si>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</si>
  <si>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</si>
  <si>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</si>
  <si>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</si>
  <si>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</si>
  <si>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</si>
  <si>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</si>
  <si>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</si>
  <si>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</si>
  <si>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</si>
  <si>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</si>
  <si>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</si>
  <si>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</si>
  <si>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</si>
  <si>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</si>
  <si>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</si>
  <si>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</si>
  <si>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</si>
  <si>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</si>
  <si>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</si>
  <si>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小規模集合排水処理</t>
  </si>
  <si>
    <t>I2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</si>
  <si>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</si>
  <si>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</si>
  <si>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</si>
  <si>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</si>
  <si>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</si>
  <si>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</si>
  <si>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</si>
  <si>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①②平成30年度の経常収支比率は103.19％であった。使用料収入は、元々少額なうえ既に水洗化率は100％になっていることから今後の増加は見込めず、一般会計からの基準外繰出金で補っている状況である。
③流動比率が388.02％と高いのは、企業債現在高が少ない（流動負債が少ない）ためである。
④企業債残高は減少し令和6年度でなくなる。企業債残高対事業規模比率について「0」となっているのは、現状、今後の償還については総務省が示す繰出基準（分流式下水道に係る経費）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⑤⑥経費回収率、汚水処理原価は、いずれも類似団体との比較では劣る状況である。今後も収入確保や経費削減のための対策を検討、実施していく必要がある。
⑦施設利用率は60.00％で高いとは言えないが、当面このまま推移するものと見込んでいる。
⑧整備が既に完了し、水洗化率は100％となっている。</t>
    <rPh sb="63" eb="65">
      <t>コンゴ</t>
    </rPh>
    <rPh sb="66" eb="68">
      <t>ゾウカ</t>
    </rPh>
    <rPh sb="69" eb="71">
      <t>ミコ</t>
    </rPh>
    <rPh sb="74" eb="76">
      <t>イッパン</t>
    </rPh>
    <rPh sb="76" eb="78">
      <t>カイケイ</t>
    </rPh>
    <rPh sb="81" eb="83">
      <t>キジュン</t>
    </rPh>
    <rPh sb="83" eb="84">
      <t>ガイ</t>
    </rPh>
    <rPh sb="84" eb="85">
      <t>ク</t>
    </rPh>
    <rPh sb="85" eb="86">
      <t>ダ</t>
    </rPh>
    <rPh sb="86" eb="87">
      <t>キン</t>
    </rPh>
    <rPh sb="88" eb="89">
      <t>オギナ</t>
    </rPh>
    <rPh sb="93" eb="95">
      <t>ジョウキョウ</t>
    </rPh>
    <rPh sb="114" eb="115">
      <t>タカ</t>
    </rPh>
    <rPh sb="119" eb="121">
      <t>キギョウ</t>
    </rPh>
    <rPh sb="121" eb="122">
      <t>サイ</t>
    </rPh>
    <rPh sb="122" eb="124">
      <t>ゲンザイ</t>
    </rPh>
    <rPh sb="124" eb="125">
      <t>ダカ</t>
    </rPh>
    <rPh sb="126" eb="127">
      <t>スク</t>
    </rPh>
    <rPh sb="130" eb="132">
      <t>リュウドウ</t>
    </rPh>
    <rPh sb="132" eb="134">
      <t>フサイ</t>
    </rPh>
    <rPh sb="135" eb="136">
      <t>スク</t>
    </rPh>
    <rPh sb="153" eb="155">
      <t>ゲンショウ</t>
    </rPh>
    <rPh sb="156" eb="158">
      <t>レイワ</t>
    </rPh>
    <rPh sb="159" eb="161">
      <t>ネンド</t>
    </rPh>
    <rPh sb="312" eb="313">
      <t>オト</t>
    </rPh>
    <rPh sb="358" eb="360">
      <t>リヨウ</t>
    </rPh>
    <rPh sb="369" eb="370">
      <t>タカ</t>
    </rPh>
    <rPh sb="373" eb="374">
      <t>イ</t>
    </rPh>
    <rPh sb="379" eb="381">
      <t>トウメン</t>
    </rPh>
    <rPh sb="385" eb="387">
      <t>スイイ</t>
    </rPh>
    <rPh sb="392" eb="394">
      <t>ミコ</t>
    </rPh>
    <phoneticPr fontId="4"/>
  </si>
  <si>
    <t>①平成7年に供用開始しており、比較的老朽化は進んでおらず、有形固定資産減価償却率は2.93％と低い値である。
　老朽化への対策あるいは新たな整備手法の検討をしなければならない時期に来ている。</t>
    <rPh sb="15" eb="17">
      <t>ヒカク</t>
    </rPh>
    <rPh sb="17" eb="18">
      <t>テキ</t>
    </rPh>
    <rPh sb="18" eb="21">
      <t>ロウキュウカ</t>
    </rPh>
    <rPh sb="22" eb="23">
      <t>スス</t>
    </rPh>
    <rPh sb="47" eb="48">
      <t>ヒク</t>
    </rPh>
    <rPh sb="49" eb="50">
      <t>アタイ</t>
    </rPh>
    <rPh sb="56" eb="59">
      <t>ロウキュウカ</t>
    </rPh>
    <rPh sb="61" eb="63">
      <t>タイサク</t>
    </rPh>
    <rPh sb="67" eb="68">
      <t>アラ</t>
    </rPh>
    <rPh sb="70" eb="72">
      <t>セイビ</t>
    </rPh>
    <rPh sb="72" eb="74">
      <t>シュホウ</t>
    </rPh>
    <rPh sb="75" eb="77">
      <t>ケントウ</t>
    </rPh>
    <rPh sb="87" eb="89">
      <t>ジキ</t>
    </rPh>
    <rPh sb="90" eb="91">
      <t>キ</t>
    </rPh>
    <phoneticPr fontId="4"/>
  </si>
  <si>
    <t>　小規模集合排水処理事業は平成30年度から法適用となった。
　当該事業地区は山間部にある小さな集落で、冬期間は特に雪が多くなる場所にある小規模施設である。水洗化率は100％だが、処理区域内人口も約20人と少なく、使用料収入の増加は期待できない状況である。施設の老朽化とともにその対策や新たな整備手法を検討する必要がある。</t>
    <rPh sb="1" eb="4">
      <t>ショウキボ</t>
    </rPh>
    <rPh sb="4" eb="6">
      <t>シュウゴウ</t>
    </rPh>
    <rPh sb="6" eb="8">
      <t>ハイスイ</t>
    </rPh>
    <rPh sb="8" eb="10">
      <t>ショリ</t>
    </rPh>
    <rPh sb="10" eb="12">
      <t>ジギョウ</t>
    </rPh>
    <rPh sb="13" eb="15">
      <t>ヘイセイ</t>
    </rPh>
    <rPh sb="17" eb="19">
      <t>ネンド</t>
    </rPh>
    <rPh sb="21" eb="22">
      <t>ホウ</t>
    </rPh>
    <rPh sb="22" eb="23">
      <t>テキ</t>
    </rPh>
    <rPh sb="23" eb="24">
      <t>ヨウ</t>
    </rPh>
    <rPh sb="109" eb="111">
      <t>シュウニュウ</t>
    </rPh>
    <rPh sb="112" eb="114">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</si>
</sst>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B0BF-481D-97B1-5AB093D16C2F}"/>
            </c:ext>
          </c:extLst>
        </c:ser>
        <c:dLbls>
          <c:showLegendKey val="0"/>
          <c:showVal val="0"/>
          <c:showCatName val="0"/>
          <c:showSerName val="0"/>
          <c:showPercent val="0"/>
          <c:showBubbleSize val="0"/>
        </c:dLbls>
        <c:gapWidth val="150"/>
        <c:axId val="203372032"/>
        <c:axId val="203373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
                  <c:v>0</c:v>
                </c:pt>
              </c:numCache>
            </c:numRef>
          </c:val>
          <c:smooth val="0"/>
          <c:extLst xmlns:c16r2="http://schemas.microsoft.com/office/drawing/2015/06/chart">
            <c:ext xmlns:c16="http://schemas.microsoft.com/office/drawing/2014/chart" uri="{C3380CC4-5D6E-409C-BE32-E72D297353CC}">
              <c16:uniqueId val="{00000001-B0BF-481D-97B1-5AB093D16C2F}"/>
            </c:ext>
          </c:extLst>
        </c:ser>
        <c:dLbls>
          <c:showLegendKey val="0"/>
          <c:showVal val="0"/>
          <c:showCatName val="0"/>
          <c:showSerName val="0"/>
          <c:showPercent val="0"/>
          <c:showBubbleSize val="0"/>
        </c:dLbls>
        <c:marker val="1"/>
        <c:smooth val="0"/>
        <c:axId val="203372032"/>
        <c:axId val="203373952"/>
      </c:lineChart>
      <c:dateAx>
        <c:axId val="203372032"/>
        <c:scaling>
          <c:orientation val="minMax"/>
        </c:scaling>
        <c:delete val="1"/>
        <c:axPos val="b"/>
        <c:numFmt formatCode="ge" sourceLinked="1"/>
        <c:majorTickMark val="none"/>
        <c:minorTickMark val="none"/>
        <c:tickLblPos val="none"/>
        <c:crossAx val="203373952"/>
        <c:crosses val="autoZero"/>
        <c:auto val="1"/>
        <c:lblOffset val="100"/>
        <c:baseTimeUnit val="years"/>
      </c:dateAx>
      <c:valAx>
        <c:axId val="20337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37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60</c:v>
                </c:pt>
              </c:numCache>
            </c:numRef>
          </c:val>
          <c:extLst xmlns:c16r2="http://schemas.microsoft.com/office/drawing/2015/06/chart">
            <c:ext xmlns:c16="http://schemas.microsoft.com/office/drawing/2014/chart" uri="{C3380CC4-5D6E-409C-BE32-E72D297353CC}">
              <c16:uniqueId val="{00000000-0FB3-42C7-A342-8D642DA9CDC6}"/>
            </c:ext>
          </c:extLst>
        </c:ser>
        <c:dLbls>
          <c:showLegendKey val="0"/>
          <c:showVal val="0"/>
          <c:showCatName val="0"/>
          <c:showSerName val="0"/>
          <c:showPercent val="0"/>
          <c:showBubbleSize val="0"/>
        </c:dLbls>
        <c:gapWidth val="150"/>
        <c:axId val="204199424"/>
        <c:axId val="204201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35.340000000000003</c:v>
                </c:pt>
              </c:numCache>
            </c:numRef>
          </c:val>
          <c:smooth val="0"/>
          <c:extLst xmlns:c16r2="http://schemas.microsoft.com/office/drawing/2015/06/chart">
            <c:ext xmlns:c16="http://schemas.microsoft.com/office/drawing/2014/chart" uri="{C3380CC4-5D6E-409C-BE32-E72D297353CC}">
              <c16:uniqueId val="{00000001-0FB3-42C7-A342-8D642DA9CDC6}"/>
            </c:ext>
          </c:extLst>
        </c:ser>
        <c:dLbls>
          <c:showLegendKey val="0"/>
          <c:showVal val="0"/>
          <c:showCatName val="0"/>
          <c:showSerName val="0"/>
          <c:showPercent val="0"/>
          <c:showBubbleSize val="0"/>
        </c:dLbls>
        <c:marker val="1"/>
        <c:smooth val="0"/>
        <c:axId val="204199424"/>
        <c:axId val="204201344"/>
      </c:lineChart>
      <c:dateAx>
        <c:axId val="204199424"/>
        <c:scaling>
          <c:orientation val="minMax"/>
        </c:scaling>
        <c:delete val="1"/>
        <c:axPos val="b"/>
        <c:numFmt formatCode="ge" sourceLinked="1"/>
        <c:majorTickMark val="none"/>
        <c:minorTickMark val="none"/>
        <c:tickLblPos val="none"/>
        <c:crossAx val="204201344"/>
        <c:crosses val="autoZero"/>
        <c:auto val="1"/>
        <c:lblOffset val="100"/>
        <c:baseTimeUnit val="years"/>
      </c:dateAx>
      <c:valAx>
        <c:axId val="20420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19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0</c:v>
                </c:pt>
                <c:pt idx="4">
                  <c:v>100</c:v>
                </c:pt>
              </c:numCache>
            </c:numRef>
          </c:val>
          <c:extLst xmlns:c16r2="http://schemas.microsoft.com/office/drawing/2015/06/chart">
            <c:ext xmlns:c16="http://schemas.microsoft.com/office/drawing/2014/chart" uri="{C3380CC4-5D6E-409C-BE32-E72D297353CC}">
              <c16:uniqueId val="{00000000-FD1C-47F1-8645-B73CC58B1B54}"/>
            </c:ext>
          </c:extLst>
        </c:ser>
        <c:dLbls>
          <c:showLegendKey val="0"/>
          <c:showVal val="0"/>
          <c:showCatName val="0"/>
          <c:showSerName val="0"/>
          <c:showPercent val="0"/>
          <c:showBubbleSize val="0"/>
        </c:dLbls>
        <c:gapWidth val="150"/>
        <c:axId val="204253056"/>
        <c:axId val="204259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91.52</c:v>
                </c:pt>
              </c:numCache>
            </c:numRef>
          </c:val>
          <c:smooth val="0"/>
          <c:extLst xmlns:c16r2="http://schemas.microsoft.com/office/drawing/2015/06/chart">
            <c:ext xmlns:c16="http://schemas.microsoft.com/office/drawing/2014/chart" uri="{C3380CC4-5D6E-409C-BE32-E72D297353CC}">
              <c16:uniqueId val="{00000001-FD1C-47F1-8645-B73CC58B1B54}"/>
            </c:ext>
          </c:extLst>
        </c:ser>
        <c:dLbls>
          <c:showLegendKey val="0"/>
          <c:showVal val="0"/>
          <c:showCatName val="0"/>
          <c:showSerName val="0"/>
          <c:showPercent val="0"/>
          <c:showBubbleSize val="0"/>
        </c:dLbls>
        <c:marker val="1"/>
        <c:smooth val="0"/>
        <c:axId val="204253056"/>
        <c:axId val="204259328"/>
      </c:lineChart>
      <c:dateAx>
        <c:axId val="204253056"/>
        <c:scaling>
          <c:orientation val="minMax"/>
        </c:scaling>
        <c:delete val="1"/>
        <c:axPos val="b"/>
        <c:numFmt formatCode="ge" sourceLinked="1"/>
        <c:majorTickMark val="none"/>
        <c:minorTickMark val="none"/>
        <c:tickLblPos val="none"/>
        <c:crossAx val="204259328"/>
        <c:crosses val="autoZero"/>
        <c:auto val="1"/>
        <c:lblOffset val="100"/>
        <c:baseTimeUnit val="years"/>
      </c:dateAx>
      <c:valAx>
        <c:axId val="20425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5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0</c:v>
                </c:pt>
                <c:pt idx="4">
                  <c:v>103.19</c:v>
                </c:pt>
              </c:numCache>
            </c:numRef>
          </c:val>
          <c:extLst xmlns:c16r2="http://schemas.microsoft.com/office/drawing/2015/06/chart">
            <c:ext xmlns:c16="http://schemas.microsoft.com/office/drawing/2014/chart" uri="{C3380CC4-5D6E-409C-BE32-E72D297353CC}">
              <c16:uniqueId val="{00000000-0411-4D38-A8A6-4129BA5A68AD}"/>
            </c:ext>
          </c:extLst>
        </c:ser>
        <c:dLbls>
          <c:showLegendKey val="0"/>
          <c:showVal val="0"/>
          <c:showCatName val="0"/>
          <c:showSerName val="0"/>
          <c:showPercent val="0"/>
          <c:showBubbleSize val="0"/>
        </c:dLbls>
        <c:gapWidth val="150"/>
        <c:axId val="203417472"/>
        <c:axId val="203825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91.26</c:v>
                </c:pt>
              </c:numCache>
            </c:numRef>
          </c:val>
          <c:smooth val="0"/>
          <c:extLst xmlns:c16r2="http://schemas.microsoft.com/office/drawing/2015/06/chart">
            <c:ext xmlns:c16="http://schemas.microsoft.com/office/drawing/2014/chart" uri="{C3380CC4-5D6E-409C-BE32-E72D297353CC}">
              <c16:uniqueId val="{00000001-0411-4D38-A8A6-4129BA5A68AD}"/>
            </c:ext>
          </c:extLst>
        </c:ser>
        <c:dLbls>
          <c:showLegendKey val="0"/>
          <c:showVal val="0"/>
          <c:showCatName val="0"/>
          <c:showSerName val="0"/>
          <c:showPercent val="0"/>
          <c:showBubbleSize val="0"/>
        </c:dLbls>
        <c:marker val="1"/>
        <c:smooth val="0"/>
        <c:axId val="203417472"/>
        <c:axId val="203825152"/>
      </c:lineChart>
      <c:dateAx>
        <c:axId val="203417472"/>
        <c:scaling>
          <c:orientation val="minMax"/>
        </c:scaling>
        <c:delete val="1"/>
        <c:axPos val="b"/>
        <c:numFmt formatCode="ge" sourceLinked="1"/>
        <c:majorTickMark val="none"/>
        <c:minorTickMark val="none"/>
        <c:tickLblPos val="none"/>
        <c:crossAx val="203825152"/>
        <c:crosses val="autoZero"/>
        <c:auto val="1"/>
        <c:lblOffset val="100"/>
        <c:baseTimeUnit val="years"/>
      </c:dateAx>
      <c:valAx>
        <c:axId val="20382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41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c:v>0</c:v>
                </c:pt>
                <c:pt idx="4">
                  <c:v>2.93</c:v>
                </c:pt>
              </c:numCache>
            </c:numRef>
          </c:val>
          <c:extLst xmlns:c16r2="http://schemas.microsoft.com/office/drawing/2015/06/chart">
            <c:ext xmlns:c16="http://schemas.microsoft.com/office/drawing/2014/chart" uri="{C3380CC4-5D6E-409C-BE32-E72D297353CC}">
              <c16:uniqueId val="{00000000-299A-42CC-80B9-3157251434CC}"/>
            </c:ext>
          </c:extLst>
        </c:ser>
        <c:dLbls>
          <c:showLegendKey val="0"/>
          <c:showVal val="0"/>
          <c:showCatName val="0"/>
          <c:showSerName val="0"/>
          <c:showPercent val="0"/>
          <c:showBubbleSize val="0"/>
        </c:dLbls>
        <c:gapWidth val="150"/>
        <c:axId val="203856128"/>
        <c:axId val="203862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30.28</c:v>
                </c:pt>
              </c:numCache>
            </c:numRef>
          </c:val>
          <c:smooth val="0"/>
          <c:extLst xmlns:c16r2="http://schemas.microsoft.com/office/drawing/2015/06/chart">
            <c:ext xmlns:c16="http://schemas.microsoft.com/office/drawing/2014/chart" uri="{C3380CC4-5D6E-409C-BE32-E72D297353CC}">
              <c16:uniqueId val="{00000001-299A-42CC-80B9-3157251434CC}"/>
            </c:ext>
          </c:extLst>
        </c:ser>
        <c:dLbls>
          <c:showLegendKey val="0"/>
          <c:showVal val="0"/>
          <c:showCatName val="0"/>
          <c:showSerName val="0"/>
          <c:showPercent val="0"/>
          <c:showBubbleSize val="0"/>
        </c:dLbls>
        <c:marker val="1"/>
        <c:smooth val="0"/>
        <c:axId val="203856128"/>
        <c:axId val="203862400"/>
      </c:lineChart>
      <c:dateAx>
        <c:axId val="203856128"/>
        <c:scaling>
          <c:orientation val="minMax"/>
        </c:scaling>
        <c:delete val="1"/>
        <c:axPos val="b"/>
        <c:numFmt formatCode="ge" sourceLinked="1"/>
        <c:majorTickMark val="none"/>
        <c:minorTickMark val="none"/>
        <c:tickLblPos val="none"/>
        <c:crossAx val="203862400"/>
        <c:crosses val="autoZero"/>
        <c:auto val="1"/>
        <c:lblOffset val="100"/>
        <c:baseTimeUnit val="years"/>
      </c:dateAx>
      <c:valAx>
        <c:axId val="203862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85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44E1-461B-8666-DCB406931AA3}"/>
            </c:ext>
          </c:extLst>
        </c:ser>
        <c:dLbls>
          <c:showLegendKey val="0"/>
          <c:showVal val="0"/>
          <c:showCatName val="0"/>
          <c:showSerName val="0"/>
          <c:showPercent val="0"/>
          <c:showBubbleSize val="0"/>
        </c:dLbls>
        <c:gapWidth val="150"/>
        <c:axId val="203958912"/>
        <c:axId val="203965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xmlns:c16r2="http://schemas.microsoft.com/office/drawing/2015/06/chart">
            <c:ext xmlns:c16="http://schemas.microsoft.com/office/drawing/2014/chart" uri="{C3380CC4-5D6E-409C-BE32-E72D297353CC}">
              <c16:uniqueId val="{00000001-44E1-461B-8666-DCB406931AA3}"/>
            </c:ext>
          </c:extLst>
        </c:ser>
        <c:dLbls>
          <c:showLegendKey val="0"/>
          <c:showVal val="0"/>
          <c:showCatName val="0"/>
          <c:showSerName val="0"/>
          <c:showPercent val="0"/>
          <c:showBubbleSize val="0"/>
        </c:dLbls>
        <c:marker val="1"/>
        <c:smooth val="0"/>
        <c:axId val="203958912"/>
        <c:axId val="203965184"/>
      </c:lineChart>
      <c:dateAx>
        <c:axId val="203958912"/>
        <c:scaling>
          <c:orientation val="minMax"/>
        </c:scaling>
        <c:delete val="1"/>
        <c:axPos val="b"/>
        <c:numFmt formatCode="ge" sourceLinked="1"/>
        <c:majorTickMark val="none"/>
        <c:minorTickMark val="none"/>
        <c:tickLblPos val="none"/>
        <c:crossAx val="203965184"/>
        <c:crosses val="autoZero"/>
        <c:auto val="1"/>
        <c:lblOffset val="100"/>
        <c:baseTimeUnit val="years"/>
      </c:dateAx>
      <c:valAx>
        <c:axId val="20396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95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1837-4F95-93C0-99781C267106}"/>
            </c:ext>
          </c:extLst>
        </c:ser>
        <c:dLbls>
          <c:showLegendKey val="0"/>
          <c:showVal val="0"/>
          <c:showCatName val="0"/>
          <c:showSerName val="0"/>
          <c:showPercent val="0"/>
          <c:showBubbleSize val="0"/>
        </c:dLbls>
        <c:gapWidth val="150"/>
        <c:axId val="204281344"/>
        <c:axId val="204283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1597.09</c:v>
                </c:pt>
              </c:numCache>
            </c:numRef>
          </c:val>
          <c:smooth val="0"/>
          <c:extLst xmlns:c16r2="http://schemas.microsoft.com/office/drawing/2015/06/chart">
            <c:ext xmlns:c16="http://schemas.microsoft.com/office/drawing/2014/chart" uri="{C3380CC4-5D6E-409C-BE32-E72D297353CC}">
              <c16:uniqueId val="{00000001-1837-4F95-93C0-99781C267106}"/>
            </c:ext>
          </c:extLst>
        </c:ser>
        <c:dLbls>
          <c:showLegendKey val="0"/>
          <c:showVal val="0"/>
          <c:showCatName val="0"/>
          <c:showSerName val="0"/>
          <c:showPercent val="0"/>
          <c:showBubbleSize val="0"/>
        </c:dLbls>
        <c:marker val="1"/>
        <c:smooth val="0"/>
        <c:axId val="204281344"/>
        <c:axId val="204283264"/>
      </c:lineChart>
      <c:dateAx>
        <c:axId val="204281344"/>
        <c:scaling>
          <c:orientation val="minMax"/>
        </c:scaling>
        <c:delete val="1"/>
        <c:axPos val="b"/>
        <c:numFmt formatCode="ge" sourceLinked="1"/>
        <c:majorTickMark val="none"/>
        <c:minorTickMark val="none"/>
        <c:tickLblPos val="none"/>
        <c:crossAx val="204283264"/>
        <c:crosses val="autoZero"/>
        <c:auto val="1"/>
        <c:lblOffset val="100"/>
        <c:baseTimeUnit val="years"/>
      </c:dateAx>
      <c:valAx>
        <c:axId val="20428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8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0</c:v>
                </c:pt>
                <c:pt idx="4">
                  <c:v>388.02</c:v>
                </c:pt>
              </c:numCache>
            </c:numRef>
          </c:val>
          <c:extLst xmlns:c16r2="http://schemas.microsoft.com/office/drawing/2015/06/chart">
            <c:ext xmlns:c16="http://schemas.microsoft.com/office/drawing/2014/chart" uri="{C3380CC4-5D6E-409C-BE32-E72D297353CC}">
              <c16:uniqueId val="{00000000-807C-45E7-95C7-B92853D159E4}"/>
            </c:ext>
          </c:extLst>
        </c:ser>
        <c:dLbls>
          <c:showLegendKey val="0"/>
          <c:showVal val="0"/>
          <c:showCatName val="0"/>
          <c:showSerName val="0"/>
          <c:showPercent val="0"/>
          <c:showBubbleSize val="0"/>
        </c:dLbls>
        <c:gapWidth val="150"/>
        <c:axId val="204310400"/>
        <c:axId val="204320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88.56</c:v>
                </c:pt>
              </c:numCache>
            </c:numRef>
          </c:val>
          <c:smooth val="0"/>
          <c:extLst xmlns:c16r2="http://schemas.microsoft.com/office/drawing/2015/06/chart">
            <c:ext xmlns:c16="http://schemas.microsoft.com/office/drawing/2014/chart" uri="{C3380CC4-5D6E-409C-BE32-E72D297353CC}">
              <c16:uniqueId val="{00000001-807C-45E7-95C7-B92853D159E4}"/>
            </c:ext>
          </c:extLst>
        </c:ser>
        <c:dLbls>
          <c:showLegendKey val="0"/>
          <c:showVal val="0"/>
          <c:showCatName val="0"/>
          <c:showSerName val="0"/>
          <c:showPercent val="0"/>
          <c:showBubbleSize val="0"/>
        </c:dLbls>
        <c:marker val="1"/>
        <c:smooth val="0"/>
        <c:axId val="204310400"/>
        <c:axId val="204320768"/>
      </c:lineChart>
      <c:dateAx>
        <c:axId val="204310400"/>
        <c:scaling>
          <c:orientation val="minMax"/>
        </c:scaling>
        <c:delete val="1"/>
        <c:axPos val="b"/>
        <c:numFmt formatCode="ge" sourceLinked="1"/>
        <c:majorTickMark val="none"/>
        <c:minorTickMark val="none"/>
        <c:tickLblPos val="none"/>
        <c:crossAx val="204320768"/>
        <c:crosses val="autoZero"/>
        <c:auto val="1"/>
        <c:lblOffset val="100"/>
        <c:baseTimeUnit val="years"/>
      </c:dateAx>
      <c:valAx>
        <c:axId val="20432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31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0ADA-4481-BFA8-12D16D32CC5C}"/>
            </c:ext>
          </c:extLst>
        </c:ser>
        <c:dLbls>
          <c:showLegendKey val="0"/>
          <c:showVal val="0"/>
          <c:showCatName val="0"/>
          <c:showSerName val="0"/>
          <c:showPercent val="0"/>
          <c:showBubbleSize val="0"/>
        </c:dLbls>
        <c:gapWidth val="150"/>
        <c:axId val="204034432"/>
        <c:axId val="204036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1837.88</c:v>
                </c:pt>
              </c:numCache>
            </c:numRef>
          </c:val>
          <c:smooth val="0"/>
          <c:extLst xmlns:c16r2="http://schemas.microsoft.com/office/drawing/2015/06/chart">
            <c:ext xmlns:c16="http://schemas.microsoft.com/office/drawing/2014/chart" uri="{C3380CC4-5D6E-409C-BE32-E72D297353CC}">
              <c16:uniqueId val="{00000001-0ADA-4481-BFA8-12D16D32CC5C}"/>
            </c:ext>
          </c:extLst>
        </c:ser>
        <c:dLbls>
          <c:showLegendKey val="0"/>
          <c:showVal val="0"/>
          <c:showCatName val="0"/>
          <c:showSerName val="0"/>
          <c:showPercent val="0"/>
          <c:showBubbleSize val="0"/>
        </c:dLbls>
        <c:marker val="1"/>
        <c:smooth val="0"/>
        <c:axId val="204034432"/>
        <c:axId val="204036352"/>
      </c:lineChart>
      <c:dateAx>
        <c:axId val="204034432"/>
        <c:scaling>
          <c:orientation val="minMax"/>
        </c:scaling>
        <c:delete val="1"/>
        <c:axPos val="b"/>
        <c:numFmt formatCode="ge" sourceLinked="1"/>
        <c:majorTickMark val="none"/>
        <c:minorTickMark val="none"/>
        <c:tickLblPos val="none"/>
        <c:crossAx val="204036352"/>
        <c:crosses val="autoZero"/>
        <c:auto val="1"/>
        <c:lblOffset val="100"/>
        <c:baseTimeUnit val="years"/>
      </c:dateAx>
      <c:valAx>
        <c:axId val="20403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03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0</c:v>
                </c:pt>
                <c:pt idx="4">
                  <c:v>23.17</c:v>
                </c:pt>
              </c:numCache>
            </c:numRef>
          </c:val>
          <c:extLst xmlns:c16r2="http://schemas.microsoft.com/office/drawing/2015/06/chart">
            <c:ext xmlns:c16="http://schemas.microsoft.com/office/drawing/2014/chart" uri="{C3380CC4-5D6E-409C-BE32-E72D297353CC}">
              <c16:uniqueId val="{00000000-D082-44E9-AE34-BE8DB96F563A}"/>
            </c:ext>
          </c:extLst>
        </c:ser>
        <c:dLbls>
          <c:showLegendKey val="0"/>
          <c:showVal val="0"/>
          <c:showCatName val="0"/>
          <c:showSerName val="0"/>
          <c:showPercent val="0"/>
          <c:showBubbleSize val="0"/>
        </c:dLbls>
        <c:gapWidth val="150"/>
        <c:axId val="204071680"/>
        <c:axId val="204073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35.03</c:v>
                </c:pt>
              </c:numCache>
            </c:numRef>
          </c:val>
          <c:smooth val="0"/>
          <c:extLst xmlns:c16r2="http://schemas.microsoft.com/office/drawing/2015/06/chart">
            <c:ext xmlns:c16="http://schemas.microsoft.com/office/drawing/2014/chart" uri="{C3380CC4-5D6E-409C-BE32-E72D297353CC}">
              <c16:uniqueId val="{00000001-D082-44E9-AE34-BE8DB96F563A}"/>
            </c:ext>
          </c:extLst>
        </c:ser>
        <c:dLbls>
          <c:showLegendKey val="0"/>
          <c:showVal val="0"/>
          <c:showCatName val="0"/>
          <c:showSerName val="0"/>
          <c:showPercent val="0"/>
          <c:showBubbleSize val="0"/>
        </c:dLbls>
        <c:marker val="1"/>
        <c:smooth val="0"/>
        <c:axId val="204071680"/>
        <c:axId val="204073600"/>
      </c:lineChart>
      <c:dateAx>
        <c:axId val="204071680"/>
        <c:scaling>
          <c:orientation val="minMax"/>
        </c:scaling>
        <c:delete val="1"/>
        <c:axPos val="b"/>
        <c:numFmt formatCode="ge" sourceLinked="1"/>
        <c:majorTickMark val="none"/>
        <c:minorTickMark val="none"/>
        <c:tickLblPos val="none"/>
        <c:crossAx val="204073600"/>
        <c:crosses val="autoZero"/>
        <c:auto val="1"/>
        <c:lblOffset val="100"/>
        <c:baseTimeUnit val="years"/>
      </c:dateAx>
      <c:valAx>
        <c:axId val="20407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07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0</c:v>
                </c:pt>
                <c:pt idx="4">
                  <c:v>733.5</c:v>
                </c:pt>
              </c:numCache>
            </c:numRef>
          </c:val>
          <c:extLst xmlns:c16r2="http://schemas.microsoft.com/office/drawing/2015/06/chart">
            <c:ext xmlns:c16="http://schemas.microsoft.com/office/drawing/2014/chart" uri="{C3380CC4-5D6E-409C-BE32-E72D297353CC}">
              <c16:uniqueId val="{00000000-17F7-46A4-A098-1CC6F2398BD9}"/>
            </c:ext>
          </c:extLst>
        </c:ser>
        <c:dLbls>
          <c:showLegendKey val="0"/>
          <c:showVal val="0"/>
          <c:showCatName val="0"/>
          <c:showSerName val="0"/>
          <c:showPercent val="0"/>
          <c:showBubbleSize val="0"/>
        </c:dLbls>
        <c:gapWidth val="150"/>
        <c:axId val="204170368"/>
        <c:axId val="204172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525.22</c:v>
                </c:pt>
              </c:numCache>
            </c:numRef>
          </c:val>
          <c:smooth val="0"/>
          <c:extLst xmlns:c16r2="http://schemas.microsoft.com/office/drawing/2015/06/chart">
            <c:ext xmlns:c16="http://schemas.microsoft.com/office/drawing/2014/chart" uri="{C3380CC4-5D6E-409C-BE32-E72D297353CC}">
              <c16:uniqueId val="{00000001-17F7-46A4-A098-1CC6F2398BD9}"/>
            </c:ext>
          </c:extLst>
        </c:ser>
        <c:dLbls>
          <c:showLegendKey val="0"/>
          <c:showVal val="0"/>
          <c:showCatName val="0"/>
          <c:showSerName val="0"/>
          <c:showPercent val="0"/>
          <c:showBubbleSize val="0"/>
        </c:dLbls>
        <c:marker val="1"/>
        <c:smooth val="0"/>
        <c:axId val="204170368"/>
        <c:axId val="204172288"/>
      </c:lineChart>
      <c:dateAx>
        <c:axId val="204170368"/>
        <c:scaling>
          <c:orientation val="minMax"/>
        </c:scaling>
        <c:delete val="1"/>
        <c:axPos val="b"/>
        <c:numFmt formatCode="ge" sourceLinked="1"/>
        <c:majorTickMark val="none"/>
        <c:minorTickMark val="none"/>
        <c:tickLblPos val="none"/>
        <c:crossAx val="204172288"/>
        <c:crosses val="autoZero"/>
        <c:auto val="1"/>
        <c:lblOffset val="100"/>
        <c:baseTimeUnit val="years"/>
      </c:dateAx>
      <c:valAx>
        <c:axId val="20417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17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【1,484.74】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【1,937.22】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【521.14】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【30.23】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横手市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小規模集合排水処理</v>
      </c>
      <c r="Q8" s="71"/>
      <c r="R8" s="71"/>
      <c r="S8" s="71"/>
      <c r="T8" s="71"/>
      <c r="U8" s="71"/>
      <c r="V8" s="71"/>
      <c r="W8" s="71" t="str">
        <f>データ!L6</f>
        <v>I2</v>
      </c>
      <c r="X8" s="71"/>
      <c r="Y8" s="71"/>
      <c r="Z8" s="71"/>
      <c r="AA8" s="71"/>
      <c r="AB8" s="71"/>
      <c r="AC8" s="71"/>
      <c r="AD8" s="72" t="str">
        <f>データ!$M$6</f>
        <v>非設置</v>
      </c>
      <c r="AE8" s="72"/>
      <c r="AF8" s="72"/>
      <c r="AG8" s="72"/>
      <c r="AH8" s="72"/>
      <c r="AI8" s="72"/>
      <c r="AJ8" s="72"/>
      <c r="AK8" s="3"/>
      <c r="AL8" s="68">
        <f>データ!S6</f>
        <v>90324</v>
      </c>
      <c r="AM8" s="68"/>
      <c r="AN8" s="68"/>
      <c r="AO8" s="68"/>
      <c r="AP8" s="68"/>
      <c r="AQ8" s="68"/>
      <c r="AR8" s="68"/>
      <c r="AS8" s="68"/>
      <c r="AT8" s="67">
        <f>データ!T6</f>
        <v>692.8</v>
      </c>
      <c r="AU8" s="67"/>
      <c r="AV8" s="67"/>
      <c r="AW8" s="67"/>
      <c r="AX8" s="67"/>
      <c r="AY8" s="67"/>
      <c r="AZ8" s="67"/>
      <c r="BA8" s="67"/>
      <c r="BB8" s="67">
        <f>データ!U6</f>
        <v>130.38</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58.98</v>
      </c>
      <c r="J10" s="67"/>
      <c r="K10" s="67"/>
      <c r="L10" s="67"/>
      <c r="M10" s="67"/>
      <c r="N10" s="67"/>
      <c r="O10" s="67"/>
      <c r="P10" s="67">
        <f>データ!P6</f>
        <v>0.02</v>
      </c>
      <c r="Q10" s="67"/>
      <c r="R10" s="67"/>
      <c r="S10" s="67"/>
      <c r="T10" s="67"/>
      <c r="U10" s="67"/>
      <c r="V10" s="67"/>
      <c r="W10" s="67">
        <f>データ!Q6</f>
        <v>85.47</v>
      </c>
      <c r="X10" s="67"/>
      <c r="Y10" s="67"/>
      <c r="Z10" s="67"/>
      <c r="AA10" s="67"/>
      <c r="AB10" s="67"/>
      <c r="AC10" s="67"/>
      <c r="AD10" s="68">
        <f>データ!R6</f>
        <v>3121</v>
      </c>
      <c r="AE10" s="68"/>
      <c r="AF10" s="68"/>
      <c r="AG10" s="68"/>
      <c r="AH10" s="68"/>
      <c r="AI10" s="68"/>
      <c r="AJ10" s="68"/>
      <c r="AK10" s="2"/>
      <c r="AL10" s="68">
        <f>データ!V6</f>
        <v>16</v>
      </c>
      <c r="AM10" s="68"/>
      <c r="AN10" s="68"/>
      <c r="AO10" s="68"/>
      <c r="AP10" s="68"/>
      <c r="AQ10" s="68"/>
      <c r="AR10" s="68"/>
      <c r="AS10" s="68"/>
      <c r="AT10" s="67">
        <f>データ!W6</f>
        <v>0.05</v>
      </c>
      <c r="AU10" s="67"/>
      <c r="AV10" s="67"/>
      <c r="AW10" s="67"/>
      <c r="AX10" s="67"/>
      <c r="AY10" s="67"/>
      <c r="AZ10" s="67"/>
      <c r="BA10" s="67"/>
      <c r="BB10" s="67">
        <f>データ!X6</f>
        <v>320</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108</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109</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110</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【91.74】</v>
      </c>
      <c r="F85" s="26" t="str">
        <f>データ!AT6</f>
        <v>【1,484.74】</v>
      </c>
      <c r="G85" s="26" t="str">
        <f>データ!BE6</f>
        <v>【91.02】</v>
      </c>
      <c r="H85" s="26" t="str">
        <f>データ!BP6</f>
        <v>【1,937.22】</v>
      </c>
      <c r="I85" s="26" t="str">
        <f>データ!CA6</f>
        <v>【35.30】</v>
      </c>
      <c r="J85" s="26" t="str">
        <f>データ!CL6</f>
        <v>【521.14】</v>
      </c>
      <c r="K85" s="26" t="str">
        <f>データ!CW6</f>
        <v>【35.75】</v>
      </c>
      <c r="L85" s="26" t="str">
        <f>データ!DH6</f>
        <v>【90.51】</v>
      </c>
      <c r="M85" s="26" t="str">
        <f>データ!DS6</f>
        <v>【30.23】</v>
      </c>
      <c r="N85" s="26" t="str">
        <f>データ!ED6</f>
        <v>【0.00】</v>
      </c>
      <c r="O85" s="26" t="str">
        <f>データ!EO6</f>
        <v>【0.00】</v>
      </c>
    </row>
  </sheetData>
  <sheetProtection algorithmName="SHA-512" hashValue="9zDlAW5EzJ7n1ZxmLZ0QPHBkDAe7+7Gn8ZcyrcAPysdBDuW0tT3SVdyFTGKcGL4ABH78HaN2gp+VqumoF9D1nQ==" saltValue="HW3QsqjP60tuyy5WHelYt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52035</v>
      </c>
      <c r="D6" s="33">
        <f t="shared" si="3"/>
        <v>46</v>
      </c>
      <c r="E6" s="33">
        <f t="shared" si="3"/>
        <v>17</v>
      </c>
      <c r="F6" s="33">
        <f t="shared" si="3"/>
        <v>9</v>
      </c>
      <c r="G6" s="33">
        <f t="shared" si="3"/>
        <v>0</v>
      </c>
      <c r="H6" s="33" t="str">
        <f t="shared" si="3"/>
        <v>秋田県　横手市</v>
      </c>
      <c r="I6" s="33" t="str">
        <f t="shared" si="3"/>
        <v>法適用</v>
      </c>
      <c r="J6" s="33" t="str">
        <f t="shared" si="3"/>
        <v>下水道事業</v>
      </c>
      <c r="K6" s="33" t="str">
        <f t="shared" si="3"/>
        <v>小規模集合排水処理</v>
      </c>
      <c r="L6" s="33" t="str">
        <f t="shared" si="3"/>
        <v>I2</v>
      </c>
      <c r="M6" s="33" t="str">
        <f t="shared" si="3"/>
        <v>非設置</v>
      </c>
      <c r="N6" s="34" t="str">
        <f t="shared" si="3"/>
        <v>-</v>
      </c>
      <c r="O6" s="34">
        <f t="shared" si="3"/>
        <v>58.98</v>
      </c>
      <c r="P6" s="34">
        <f t="shared" si="3"/>
        <v>0.02</v>
      </c>
      <c r="Q6" s="34">
        <f t="shared" si="3"/>
        <v>85.47</v>
      </c>
      <c r="R6" s="34">
        <f t="shared" si="3"/>
        <v>3121</v>
      </c>
      <c r="S6" s="34">
        <f t="shared" si="3"/>
        <v>90324</v>
      </c>
      <c r="T6" s="34">
        <f t="shared" si="3"/>
        <v>692.8</v>
      </c>
      <c r="U6" s="34">
        <f t="shared" si="3"/>
        <v>130.38</v>
      </c>
      <c r="V6" s="34">
        <f t="shared" si="3"/>
        <v>16</v>
      </c>
      <c r="W6" s="34">
        <f t="shared" si="3"/>
        <v>0.05</v>
      </c>
      <c r="X6" s="34">
        <f t="shared" si="3"/>
        <v>320</v>
      </c>
      <c r="Y6" s="35" t="str">
        <f>IF(Y7="",NA(),Y7)</f>
        <v>-</v>
      </c>
      <c r="Z6" s="35" t="str">
        <f t="shared" ref="Z6:AH6" si="4">IF(Z7="",NA(),Z7)</f>
        <v>-</v>
      </c>
      <c r="AA6" s="35" t="str">
        <f t="shared" si="4"/>
        <v>-</v>
      </c>
      <c r="AB6" s="35" t="str">
        <f t="shared" si="4"/>
        <v>-</v>
      </c>
      <c r="AC6" s="35">
        <f t="shared" si="4"/>
        <v>103.19</v>
      </c>
      <c r="AD6" s="35" t="str">
        <f t="shared" si="4"/>
        <v>-</v>
      </c>
      <c r="AE6" s="35" t="str">
        <f t="shared" si="4"/>
        <v>-</v>
      </c>
      <c r="AF6" s="35" t="str">
        <f t="shared" si="4"/>
        <v>-</v>
      </c>
      <c r="AG6" s="35" t="str">
        <f t="shared" si="4"/>
        <v>-</v>
      </c>
      <c r="AH6" s="35">
        <f t="shared" si="4"/>
        <v>91.26</v>
      </c>
      <c r="AI6" s="34" t="str">
        <f>IF(AI7="","",IF(AI7="-","【-】","【"&amp;SUBSTITUTE(TEXT(AI7,"#,##0.00"),"-","△")&amp;"】"))</f>
        <v>【91.74】</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1597.09</v>
      </c>
      <c r="AT6" s="34" t="str">
        <f>IF(AT7="","",IF(AT7="-","【-】","【"&amp;SUBSTITUTE(TEXT(AT7,"#,##0.00"),"-","△")&amp;"】"))</f>
        <v>【1,484.74】</v>
      </c>
      <c r="AU6" s="35" t="str">
        <f>IF(AU7="",NA(),AU7)</f>
        <v>-</v>
      </c>
      <c r="AV6" s="35" t="str">
        <f t="shared" ref="AV6:BD6" si="6">IF(AV7="",NA(),AV7)</f>
        <v>-</v>
      </c>
      <c r="AW6" s="35" t="str">
        <f t="shared" si="6"/>
        <v>-</v>
      </c>
      <c r="AX6" s="35" t="str">
        <f t="shared" si="6"/>
        <v>-</v>
      </c>
      <c r="AY6" s="35">
        <f t="shared" si="6"/>
        <v>388.02</v>
      </c>
      <c r="AZ6" s="35" t="str">
        <f t="shared" si="6"/>
        <v>-</v>
      </c>
      <c r="BA6" s="35" t="str">
        <f t="shared" si="6"/>
        <v>-</v>
      </c>
      <c r="BB6" s="35" t="str">
        <f t="shared" si="6"/>
        <v>-</v>
      </c>
      <c r="BC6" s="35" t="str">
        <f t="shared" si="6"/>
        <v>-</v>
      </c>
      <c r="BD6" s="35">
        <f t="shared" si="6"/>
        <v>88.56</v>
      </c>
      <c r="BE6" s="34" t="str">
        <f>IF(BE7="","",IF(BE7="-","【-】","【"&amp;SUBSTITUTE(TEXT(BE7,"#,##0.00"),"-","△")&amp;"】"))</f>
        <v>【91.02】</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1837.88</v>
      </c>
      <c r="BP6" s="34" t="str">
        <f>IF(BP7="","",IF(BP7="-","【-】","【"&amp;SUBSTITUTE(TEXT(BP7,"#,##0.00"),"-","△")&amp;"】"))</f>
        <v>【1,937.22】</v>
      </c>
      <c r="BQ6" s="35" t="str">
        <f>IF(BQ7="",NA(),BQ7)</f>
        <v>-</v>
      </c>
      <c r="BR6" s="35" t="str">
        <f t="shared" ref="BR6:BZ6" si="8">IF(BR7="",NA(),BR7)</f>
        <v>-</v>
      </c>
      <c r="BS6" s="35" t="str">
        <f t="shared" si="8"/>
        <v>-</v>
      </c>
      <c r="BT6" s="35" t="str">
        <f t="shared" si="8"/>
        <v>-</v>
      </c>
      <c r="BU6" s="35">
        <f t="shared" si="8"/>
        <v>23.17</v>
      </c>
      <c r="BV6" s="35" t="str">
        <f t="shared" si="8"/>
        <v>-</v>
      </c>
      <c r="BW6" s="35" t="str">
        <f t="shared" si="8"/>
        <v>-</v>
      </c>
      <c r="BX6" s="35" t="str">
        <f t="shared" si="8"/>
        <v>-</v>
      </c>
      <c r="BY6" s="35" t="str">
        <f t="shared" si="8"/>
        <v>-</v>
      </c>
      <c r="BZ6" s="35">
        <f t="shared" si="8"/>
        <v>35.03</v>
      </c>
      <c r="CA6" s="34" t="str">
        <f>IF(CA7="","",IF(CA7="-","【-】","【"&amp;SUBSTITUTE(TEXT(CA7,"#,##0.00"),"-","△")&amp;"】"))</f>
        <v>【35.30】</v>
      </c>
      <c r="CB6" s="35" t="str">
        <f>IF(CB7="",NA(),CB7)</f>
        <v>-</v>
      </c>
      <c r="CC6" s="35" t="str">
        <f t="shared" ref="CC6:CK6" si="9">IF(CC7="",NA(),CC7)</f>
        <v>-</v>
      </c>
      <c r="CD6" s="35" t="str">
        <f t="shared" si="9"/>
        <v>-</v>
      </c>
      <c r="CE6" s="35" t="str">
        <f t="shared" si="9"/>
        <v>-</v>
      </c>
      <c r="CF6" s="35">
        <f t="shared" si="9"/>
        <v>733.5</v>
      </c>
      <c r="CG6" s="35" t="str">
        <f t="shared" si="9"/>
        <v>-</v>
      </c>
      <c r="CH6" s="35" t="str">
        <f t="shared" si="9"/>
        <v>-</v>
      </c>
      <c r="CI6" s="35" t="str">
        <f t="shared" si="9"/>
        <v>-</v>
      </c>
      <c r="CJ6" s="35" t="str">
        <f t="shared" si="9"/>
        <v>-</v>
      </c>
      <c r="CK6" s="35">
        <f t="shared" si="9"/>
        <v>525.22</v>
      </c>
      <c r="CL6" s="34" t="str">
        <f>IF(CL7="","",IF(CL7="-","【-】","【"&amp;SUBSTITUTE(TEXT(CL7,"#,##0.00"),"-","△")&amp;"】"))</f>
        <v>【521.14】</v>
      </c>
      <c r="CM6" s="35" t="str">
        <f>IF(CM7="",NA(),CM7)</f>
        <v>-</v>
      </c>
      <c r="CN6" s="35" t="str">
        <f t="shared" ref="CN6:CV6" si="10">IF(CN7="",NA(),CN7)</f>
        <v>-</v>
      </c>
      <c r="CO6" s="35" t="str">
        <f t="shared" si="10"/>
        <v>-</v>
      </c>
      <c r="CP6" s="35" t="str">
        <f t="shared" si="10"/>
        <v>-</v>
      </c>
      <c r="CQ6" s="35">
        <f t="shared" si="10"/>
        <v>60</v>
      </c>
      <c r="CR6" s="35" t="str">
        <f t="shared" si="10"/>
        <v>-</v>
      </c>
      <c r="CS6" s="35" t="str">
        <f t="shared" si="10"/>
        <v>-</v>
      </c>
      <c r="CT6" s="35" t="str">
        <f t="shared" si="10"/>
        <v>-</v>
      </c>
      <c r="CU6" s="35" t="str">
        <f t="shared" si="10"/>
        <v>-</v>
      </c>
      <c r="CV6" s="35">
        <f t="shared" si="10"/>
        <v>35.340000000000003</v>
      </c>
      <c r="CW6" s="34" t="str">
        <f>IF(CW7="","",IF(CW7="-","【-】","【"&amp;SUBSTITUTE(TEXT(CW7,"#,##0.00"),"-","△")&amp;"】"))</f>
        <v>【35.75】</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91.52</v>
      </c>
      <c r="DH6" s="34" t="str">
        <f>IF(DH7="","",IF(DH7="-","【-】","【"&amp;SUBSTITUTE(TEXT(DH7,"#,##0.00"),"-","△")&amp;"】"))</f>
        <v>【90.51】</v>
      </c>
      <c r="DI6" s="35" t="str">
        <f>IF(DI7="",NA(),DI7)</f>
        <v>-</v>
      </c>
      <c r="DJ6" s="35" t="str">
        <f t="shared" ref="DJ6:DR6" si="12">IF(DJ7="",NA(),DJ7)</f>
        <v>-</v>
      </c>
      <c r="DK6" s="35" t="str">
        <f t="shared" si="12"/>
        <v>-</v>
      </c>
      <c r="DL6" s="35" t="str">
        <f t="shared" si="12"/>
        <v>-</v>
      </c>
      <c r="DM6" s="35">
        <f t="shared" si="12"/>
        <v>2.93</v>
      </c>
      <c r="DN6" s="35" t="str">
        <f t="shared" si="12"/>
        <v>-</v>
      </c>
      <c r="DO6" s="35" t="str">
        <f t="shared" si="12"/>
        <v>-</v>
      </c>
      <c r="DP6" s="35" t="str">
        <f t="shared" si="12"/>
        <v>-</v>
      </c>
      <c r="DQ6" s="35" t="str">
        <f t="shared" si="12"/>
        <v>-</v>
      </c>
      <c r="DR6" s="35">
        <f t="shared" si="12"/>
        <v>30.28</v>
      </c>
      <c r="DS6" s="34" t="str">
        <f>IF(DS7="","",IF(DS7="-","【-】","【"&amp;SUBSTITUTE(TEXT(DS7,"#,##0.00"),"-","△")&amp;"】"))</f>
        <v>【30.23】</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4">
        <f t="shared" si="14"/>
        <v>0</v>
      </c>
      <c r="EO6" s="34" t="str">
        <f>IF(EO7="","",IF(EO7="-","【-】","【"&amp;SUBSTITUTE(TEXT(EO7,"#,##0.00"),"-","△")&amp;"】"))</f>
        <v>【0.00】</v>
      </c>
    </row>
    <row r="7" spans="1:148" s="36" customFormat="1" x14ac:dyDescent="0.15">
      <c r="A7" s="28"/>
      <c r="B7" s="37">
        <v>2018</v>
      </c>
      <c r="C7" s="37">
        <v>52035</v>
      </c>
      <c r="D7" s="37">
        <v>46</v>
      </c>
      <c r="E7" s="37">
        <v>17</v>
      </c>
      <c r="F7" s="37">
        <v>9</v>
      </c>
      <c r="G7" s="37">
        <v>0</v>
      </c>
      <c r="H7" s="37" t="s">
        <v>96</v>
      </c>
      <c r="I7" s="37" t="s">
        <v>97</v>
      </c>
      <c r="J7" s="37" t="s">
        <v>98</v>
      </c>
      <c r="K7" s="37" t="s">
        <v>99</v>
      </c>
      <c r="L7" s="37" t="s">
        <v>100</v>
      </c>
      <c r="M7" s="37" t="s">
        <v>101</v>
      </c>
      <c r="N7" s="38" t="s">
        <v>102</v>
      </c>
      <c r="O7" s="38">
        <v>58.98</v>
      </c>
      <c r="P7" s="38">
        <v>0.02</v>
      </c>
      <c r="Q7" s="38">
        <v>85.47</v>
      </c>
      <c r="R7" s="38">
        <v>3121</v>
      </c>
      <c r="S7" s="38">
        <v>90324</v>
      </c>
      <c r="T7" s="38">
        <v>692.8</v>
      </c>
      <c r="U7" s="38">
        <v>130.38</v>
      </c>
      <c r="V7" s="38">
        <v>16</v>
      </c>
      <c r="W7" s="38">
        <v>0.05</v>
      </c>
      <c r="X7" s="38">
        <v>320</v>
      </c>
      <c r="Y7" s="38" t="s">
        <v>102</v>
      </c>
      <c r="Z7" s="38" t="s">
        <v>102</v>
      </c>
      <c r="AA7" s="38" t="s">
        <v>102</v>
      </c>
      <c r="AB7" s="38" t="s">
        <v>102</v>
      </c>
      <c r="AC7" s="38">
        <v>103.19</v>
      </c>
      <c r="AD7" s="38" t="s">
        <v>102</v>
      </c>
      <c r="AE7" s="38" t="s">
        <v>102</v>
      </c>
      <c r="AF7" s="38" t="s">
        <v>102</v>
      </c>
      <c r="AG7" s="38" t="s">
        <v>102</v>
      </c>
      <c r="AH7" s="38">
        <v>91.26</v>
      </c>
      <c r="AI7" s="38">
        <v>91.74</v>
      </c>
      <c r="AJ7" s="38" t="s">
        <v>102</v>
      </c>
      <c r="AK7" s="38" t="s">
        <v>102</v>
      </c>
      <c r="AL7" s="38" t="s">
        <v>102</v>
      </c>
      <c r="AM7" s="38" t="s">
        <v>102</v>
      </c>
      <c r="AN7" s="38">
        <v>0</v>
      </c>
      <c r="AO7" s="38" t="s">
        <v>102</v>
      </c>
      <c r="AP7" s="38" t="s">
        <v>102</v>
      </c>
      <c r="AQ7" s="38" t="s">
        <v>102</v>
      </c>
      <c r="AR7" s="38" t="s">
        <v>102</v>
      </c>
      <c r="AS7" s="38">
        <v>1597.09</v>
      </c>
      <c r="AT7" s="38">
        <v>1484.74</v>
      </c>
      <c r="AU7" s="38" t="s">
        <v>102</v>
      </c>
      <c r="AV7" s="38" t="s">
        <v>102</v>
      </c>
      <c r="AW7" s="38" t="s">
        <v>102</v>
      </c>
      <c r="AX7" s="38" t="s">
        <v>102</v>
      </c>
      <c r="AY7" s="38">
        <v>388.02</v>
      </c>
      <c r="AZ7" s="38" t="s">
        <v>102</v>
      </c>
      <c r="BA7" s="38" t="s">
        <v>102</v>
      </c>
      <c r="BB7" s="38" t="s">
        <v>102</v>
      </c>
      <c r="BC7" s="38" t="s">
        <v>102</v>
      </c>
      <c r="BD7" s="38">
        <v>88.56</v>
      </c>
      <c r="BE7" s="38">
        <v>91.02</v>
      </c>
      <c r="BF7" s="38" t="s">
        <v>102</v>
      </c>
      <c r="BG7" s="38" t="s">
        <v>102</v>
      </c>
      <c r="BH7" s="38" t="s">
        <v>102</v>
      </c>
      <c r="BI7" s="38" t="s">
        <v>102</v>
      </c>
      <c r="BJ7" s="38">
        <v>0</v>
      </c>
      <c r="BK7" s="38" t="s">
        <v>102</v>
      </c>
      <c r="BL7" s="38" t="s">
        <v>102</v>
      </c>
      <c r="BM7" s="38" t="s">
        <v>102</v>
      </c>
      <c r="BN7" s="38" t="s">
        <v>102</v>
      </c>
      <c r="BO7" s="38">
        <v>1837.88</v>
      </c>
      <c r="BP7" s="38">
        <v>1937.22</v>
      </c>
      <c r="BQ7" s="38" t="s">
        <v>102</v>
      </c>
      <c r="BR7" s="38" t="s">
        <v>102</v>
      </c>
      <c r="BS7" s="38" t="s">
        <v>102</v>
      </c>
      <c r="BT7" s="38" t="s">
        <v>102</v>
      </c>
      <c r="BU7" s="38">
        <v>23.17</v>
      </c>
      <c r="BV7" s="38" t="s">
        <v>102</v>
      </c>
      <c r="BW7" s="38" t="s">
        <v>102</v>
      </c>
      <c r="BX7" s="38" t="s">
        <v>102</v>
      </c>
      <c r="BY7" s="38" t="s">
        <v>102</v>
      </c>
      <c r="BZ7" s="38">
        <v>35.03</v>
      </c>
      <c r="CA7" s="38">
        <v>35.299999999999997</v>
      </c>
      <c r="CB7" s="38" t="s">
        <v>102</v>
      </c>
      <c r="CC7" s="38" t="s">
        <v>102</v>
      </c>
      <c r="CD7" s="38" t="s">
        <v>102</v>
      </c>
      <c r="CE7" s="38" t="s">
        <v>102</v>
      </c>
      <c r="CF7" s="38">
        <v>733.5</v>
      </c>
      <c r="CG7" s="38" t="s">
        <v>102</v>
      </c>
      <c r="CH7" s="38" t="s">
        <v>102</v>
      </c>
      <c r="CI7" s="38" t="s">
        <v>102</v>
      </c>
      <c r="CJ7" s="38" t="s">
        <v>102</v>
      </c>
      <c r="CK7" s="38">
        <v>525.22</v>
      </c>
      <c r="CL7" s="38">
        <v>521.14</v>
      </c>
      <c r="CM7" s="38" t="s">
        <v>102</v>
      </c>
      <c r="CN7" s="38" t="s">
        <v>102</v>
      </c>
      <c r="CO7" s="38" t="s">
        <v>102</v>
      </c>
      <c r="CP7" s="38" t="s">
        <v>102</v>
      </c>
      <c r="CQ7" s="38">
        <v>60</v>
      </c>
      <c r="CR7" s="38" t="s">
        <v>102</v>
      </c>
      <c r="CS7" s="38" t="s">
        <v>102</v>
      </c>
      <c r="CT7" s="38" t="s">
        <v>102</v>
      </c>
      <c r="CU7" s="38" t="s">
        <v>102</v>
      </c>
      <c r="CV7" s="38">
        <v>35.340000000000003</v>
      </c>
      <c r="CW7" s="38">
        <v>35.75</v>
      </c>
      <c r="CX7" s="38" t="s">
        <v>102</v>
      </c>
      <c r="CY7" s="38" t="s">
        <v>102</v>
      </c>
      <c r="CZ7" s="38" t="s">
        <v>102</v>
      </c>
      <c r="DA7" s="38" t="s">
        <v>102</v>
      </c>
      <c r="DB7" s="38">
        <v>100</v>
      </c>
      <c r="DC7" s="38" t="s">
        <v>102</v>
      </c>
      <c r="DD7" s="38" t="s">
        <v>102</v>
      </c>
      <c r="DE7" s="38" t="s">
        <v>102</v>
      </c>
      <c r="DF7" s="38" t="s">
        <v>102</v>
      </c>
      <c r="DG7" s="38">
        <v>91.52</v>
      </c>
      <c r="DH7" s="38">
        <v>90.51</v>
      </c>
      <c r="DI7" s="38" t="s">
        <v>102</v>
      </c>
      <c r="DJ7" s="38" t="s">
        <v>102</v>
      </c>
      <c r="DK7" s="38" t="s">
        <v>102</v>
      </c>
      <c r="DL7" s="38" t="s">
        <v>102</v>
      </c>
      <c r="DM7" s="38">
        <v>2.93</v>
      </c>
      <c r="DN7" s="38" t="s">
        <v>102</v>
      </c>
      <c r="DO7" s="38" t="s">
        <v>102</v>
      </c>
      <c r="DP7" s="38" t="s">
        <v>102</v>
      </c>
      <c r="DQ7" s="38" t="s">
        <v>102</v>
      </c>
      <c r="DR7" s="38">
        <v>30.28</v>
      </c>
      <c r="DS7" s="38">
        <v>30.23</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大石　至</cp:lastModifiedBy>
  <dcterms:created xsi:type="dcterms:W3CDTF">2019-12-05T04:56:40Z</dcterms:created>
  <dcterms:modified xsi:type="dcterms:W3CDTF">2020-02-05T23:38:36Z</dcterms:modified>
</cp:coreProperties>
</file>