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1\2020_【財政課／0121〆】経営比較分析表の作成について\04　回答\"/>
    </mc:Choice>
  </mc:AlternateContent>
  <workbookProtection workbookAlgorithmName="SHA-512" workbookHashValue="JU7VeXLp7vTPPpXXPxbMkpf03YYNZLdkhYCBtJEO3tHy+EU2EQzMKpg5oSAVx/O0I1Z36HYA5Wyzx4ZrULWeow==" workbookSaltValue="F01kOBH8o2gmv1+Utq4lw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BB8" i="4"/>
  <c r="AT8" i="4"/>
  <c r="AD8" i="4"/>
  <c r="W8" i="4"/>
  <c r="P8" i="4"/>
  <c r="B8" i="4"/>
  <c r="B6" i="4"/>
  <c r="C10" i="5" l="1"/>
  <c r="D10" i="5"/>
  <c r="E10" i="5"/>
  <c r="B10" i="5"/>
</calcChain>
</file>

<file path=xl/sharedStrings.xml><?xml version="1.0" encoding="utf-8"?>
<sst xmlns="http://schemas.openxmlformats.org/spreadsheetml/2006/main" count="223" uniqueCount="111">
  <si>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</si>
  <si>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</si>
  <si>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</si>
  <si>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</si>
  <si>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</si>
  <si>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</si>
  <si>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</si>
  <si>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</si>
  <si>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</si>
  <si>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</si>
  <si>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</si>
  <si>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</si>
  <si>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</si>
  <si>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</si>
  <si>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</si>
  <si>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</si>
  <si>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</si>
  <si>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</si>
  <si>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</si>
  <si>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</si>
  <si>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</si>
  <si>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</si>
  <si>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</si>
  <si>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</si>
  <si>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</si>
  <si>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</si>
  <si>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</si>
  <si>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</si>
  <si>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</si>
  <si>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</si>
  <si>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</si>
  <si>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</si>
  <si>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</si>
  <si>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</si>
  <si>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</si>
  <si>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</si>
  <si>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</si>
  <si>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</si>
  <si>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</si>
  <si>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</si>
  <si>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</si>
  <si>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</si>
  <si>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</si>
  <si>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</si>
  <si>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</si>
  <si>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</si>
  <si>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</si>
  <si>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</si>
  <si>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</si>
  <si>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</si>
  <si>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</si>
  <si>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</si>
  <si>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</si>
  <si>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</si>
  <si>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</si>
  <si>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</si>
  <si>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</si>
  <si>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</si>
  <si>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</si>
  <si>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</si>
  <si>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</si>
  <si>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</si>
  <si>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</si>
  <si>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</si>
  <si>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</si>
  <si>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</si>
  <si>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</si>
  <si>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</si>
  <si>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</si>
  <si>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</si>
  <si>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</si>
  <si>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</si>
  <si>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</si>
  <si>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</si>
  <si>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</si>
  <si>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</si>
  <si>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</si>
  <si>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</si>
  <si>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</si>
  <si>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</si>
  <si>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</si>
  <si>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</si>
  <si>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</si>
  <si>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</si>
  <si>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</si>
  <si>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</si>
  <si>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</si>
  <si>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</si>
  <si>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</si>
  <si>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</si>
  <si>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</si>
  <si>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</si>
  <si>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</si>
  <si>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</si>
  <si>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</si>
  <si>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</si>
  <si>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</si>
  <si>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</si>
  <si>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</si>
  <si>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</si>
  <si>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</si>
  <si>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</si>
  <si>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</si>
  <si>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</si>
  <si>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</si>
  <si>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</si>
  <si>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</si>
  <si>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</si>
  <si>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施設全体の供用開始から90年近く経つことから老朽化が進んでいる。
　管渠については、改善率は全国平均や類似団体平均と比較して高い値となっているが、老朽化率も高い値であり、さらに年々上昇傾向にあることから、長期の視点に立った更新計画に基づき、更新を進める必要がある。</t>
    <rPh sb="6" eb="8">
      <t>キョウヨウ</t>
    </rPh>
    <rPh sb="8" eb="10">
      <t>カイシ</t>
    </rPh>
    <rPh sb="14" eb="15">
      <t>ネン</t>
    </rPh>
    <rPh sb="15" eb="16">
      <t>チカ</t>
    </rPh>
    <rPh sb="17" eb="18">
      <t>タ</t>
    </rPh>
    <phoneticPr fontId="4"/>
  </si>
  <si>
    <r>
      <t>　経常収支比率および経費回収率は100％以上を維持しており、公費負担分を除く汚水処理費を下水道使用料で回収できている。
　累積欠損金比率は、0%を維持している。
　流動比率は100%を下回っているが、単年度で資金が減とならないように、資本費平準化債の発行などにより、適切な資金の確保に努めており、短期的な債務に対する支払能力を有していると言える。
　企業債残高対事業規模比率は、</t>
    </r>
    <r>
      <rPr>
        <sz val="11"/>
        <color theme="1"/>
        <rFont val="ＭＳ ゴシック"/>
        <family val="3"/>
        <charset val="128"/>
      </rPr>
      <t>年々減少傾向にあり、</t>
    </r>
    <r>
      <rPr>
        <sz val="11"/>
        <rFont val="ＭＳ ゴシック"/>
        <family val="3"/>
        <charset val="128"/>
      </rPr>
      <t>全国平均や類似団体と比較して低い値となっている。
　汚水処理原価は</t>
    </r>
    <r>
      <rPr>
        <sz val="11"/>
        <color theme="1"/>
        <rFont val="ＭＳ ゴシック"/>
        <family val="3"/>
        <charset val="128"/>
      </rPr>
      <t>全国平均に比べ高い値となっているものの、類似団体平均値を下回った。</t>
    </r>
    <r>
      <rPr>
        <sz val="11"/>
        <rFont val="ＭＳ ゴシック"/>
        <family val="3"/>
        <charset val="128"/>
      </rPr>
      <t xml:space="preserve">
　施設利用率は、全国平均や類似団体と比較して低い値となっているため、施設の統廃合など効率化に取り組んでいる。
　水洗化率は、全国平均や類似団体平均と比較して低い値となっていることから、水洗化を促進するための取り組みが必要である。</t>
    </r>
    <rPh sb="100" eb="103">
      <t>タンネンド</t>
    </rPh>
    <rPh sb="104" eb="106">
      <t>シキン</t>
    </rPh>
    <rPh sb="107" eb="108">
      <t>ゲン</t>
    </rPh>
    <rPh sb="117" eb="120">
      <t>シホンヒ</t>
    </rPh>
    <rPh sb="120" eb="123">
      <t>ヘイジュンカ</t>
    </rPh>
    <rPh sb="123" eb="124">
      <t>サイ</t>
    </rPh>
    <rPh sb="133" eb="135">
      <t>テキセツ</t>
    </rPh>
    <rPh sb="136" eb="138">
      <t>シキン</t>
    </rPh>
    <rPh sb="139" eb="141">
      <t>カクホ</t>
    </rPh>
    <rPh sb="142" eb="143">
      <t>ツト</t>
    </rPh>
    <rPh sb="148" eb="151">
      <t>タンキテキ</t>
    </rPh>
    <rPh sb="152" eb="154">
      <t>サイム</t>
    </rPh>
    <rPh sb="155" eb="156">
      <t>タイ</t>
    </rPh>
    <rPh sb="158" eb="160">
      <t>シハラ</t>
    </rPh>
    <rPh sb="160" eb="162">
      <t>ノウリョク</t>
    </rPh>
    <rPh sb="163" eb="164">
      <t>ユウ</t>
    </rPh>
    <rPh sb="169" eb="170">
      <t>イ</t>
    </rPh>
    <rPh sb="189" eb="191">
      <t>ネンネン</t>
    </rPh>
    <rPh sb="191" eb="193">
      <t>ゲンショウ</t>
    </rPh>
    <rPh sb="193" eb="195">
      <t>ケイコウ</t>
    </rPh>
    <rPh sb="232" eb="234">
      <t>ゼンコク</t>
    </rPh>
    <rPh sb="234" eb="236">
      <t>ヘイキン</t>
    </rPh>
    <rPh sb="237" eb="238">
      <t>クラ</t>
    </rPh>
    <rPh sb="239" eb="240">
      <t>タカ</t>
    </rPh>
    <rPh sb="241" eb="242">
      <t>アタイ</t>
    </rPh>
    <rPh sb="252" eb="254">
      <t>ルイジ</t>
    </rPh>
    <rPh sb="254" eb="256">
      <t>ダンタイ</t>
    </rPh>
    <rPh sb="256" eb="258">
      <t>ヘイキン</t>
    </rPh>
    <rPh sb="258" eb="259">
      <t>チ</t>
    </rPh>
    <rPh sb="260" eb="262">
      <t>シタマワ</t>
    </rPh>
    <rPh sb="303" eb="306">
      <t>トウハイゴウ</t>
    </rPh>
    <rPh sb="308" eb="311">
      <t>コウリツカ</t>
    </rPh>
    <phoneticPr fontId="4"/>
  </si>
  <si>
    <t>　経営に関する指標から、現時点での経営状況は健全であると判断している。
　しかしながら、これまでの建設投資により多額の企業債残高を有しているほか、今後は、人口減による使用料収入の減少が見込まれるなか、老朽化施設の更新を進める必要があることから、これまで以上に事業運営の効率化を図る必要がある。</t>
    <rPh sb="19" eb="21">
      <t>ジョウキョウ</t>
    </rPh>
    <rPh sb="22" eb="24">
      <t>ケンゼン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</si>
</sst>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0.27</c:v>
                </c:pt>
                <c:pt idx="1">
                  <c:v>0.17</c:v>
                </c:pt>
                <c:pt idx="2">
                  <c:v>0.2</c:v>
                </c:pt>
                <c:pt idx="3">
                  <c:v>0.46</c:v>
                </c:pt>
                <c:pt idx="4">
                  <c:v>0.53</c:v>
                </c:pt>
              </c:numCache>
            </c:numRef>
          </c:val>
          <c:extLst xmlns:c16r2="http://schemas.microsoft.com/office/drawing/2015/06/chart">
            <c:ext xmlns:c16="http://schemas.microsoft.com/office/drawing/2014/chart" uri="{C3380CC4-5D6E-409C-BE32-E72D297353CC}">
              <c16:uniqueId val="{00000000-5EE2-470F-A8C1-F9D8C746A514}"/>
            </c:ext>
          </c:extLst>
        </c:ser>
        <c:dLbls>
          <c:showLegendKey val="0"/>
          <c:showVal val="0"/>
          <c:showCatName val="0"/>
          <c:showSerName val="0"/>
          <c:showPercent val="0"/>
          <c:showBubbleSize val="0"/>
        </c:dLbls>
        <c:gapWidth val="150"/>
        <c:axId val="769215768"/>
        <c:axId val="769214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0.12</c:v>
                </c:pt>
                <c:pt idx="2">
                  <c:v>0.13</c:v>
                </c:pt>
                <c:pt idx="3">
                  <c:v>0.17</c:v>
                </c:pt>
                <c:pt idx="4">
                  <c:v>0.25</c:v>
                </c:pt>
              </c:numCache>
            </c:numRef>
          </c:val>
          <c:smooth val="0"/>
          <c:extLst xmlns:c16r2="http://schemas.microsoft.com/office/drawing/2015/06/chart">
            <c:ext xmlns:c16="http://schemas.microsoft.com/office/drawing/2014/chart" uri="{C3380CC4-5D6E-409C-BE32-E72D297353CC}">
              <c16:uniqueId val="{00000001-5EE2-470F-A8C1-F9D8C746A514}"/>
            </c:ext>
          </c:extLst>
        </c:ser>
        <c:dLbls>
          <c:showLegendKey val="0"/>
          <c:showVal val="0"/>
          <c:showCatName val="0"/>
          <c:showSerName val="0"/>
          <c:showPercent val="0"/>
          <c:showBubbleSize val="0"/>
        </c:dLbls>
        <c:marker val="1"/>
        <c:smooth val="0"/>
        <c:axId val="769215768"/>
        <c:axId val="769214984"/>
      </c:lineChart>
      <c:dateAx>
        <c:axId val="769215768"/>
        <c:scaling>
          <c:orientation val="minMax"/>
        </c:scaling>
        <c:delete val="1"/>
        <c:axPos val="b"/>
        <c:numFmt formatCode="ge" sourceLinked="1"/>
        <c:majorTickMark val="none"/>
        <c:minorTickMark val="none"/>
        <c:tickLblPos val="none"/>
        <c:crossAx val="769214984"/>
        <c:crosses val="autoZero"/>
        <c:auto val="1"/>
        <c:lblOffset val="100"/>
        <c:baseTimeUnit val="years"/>
      </c:dateAx>
      <c:valAx>
        <c:axId val="769214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15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44.26</c:v>
                </c:pt>
                <c:pt idx="1">
                  <c:v>37.9</c:v>
                </c:pt>
                <c:pt idx="2">
                  <c:v>44.32</c:v>
                </c:pt>
                <c:pt idx="3">
                  <c:v>41.55</c:v>
                </c:pt>
                <c:pt idx="4">
                  <c:v>45.88</c:v>
                </c:pt>
              </c:numCache>
            </c:numRef>
          </c:val>
          <c:extLst xmlns:c16r2="http://schemas.microsoft.com/office/drawing/2015/06/chart">
            <c:ext xmlns:c16="http://schemas.microsoft.com/office/drawing/2014/chart" uri="{C3380CC4-5D6E-409C-BE32-E72D297353CC}">
              <c16:uniqueId val="{00000000-B5F2-4E18-B6F8-4B8EECDFE7DF}"/>
            </c:ext>
          </c:extLst>
        </c:ser>
        <c:dLbls>
          <c:showLegendKey val="0"/>
          <c:showVal val="0"/>
          <c:showCatName val="0"/>
          <c:showSerName val="0"/>
          <c:showPercent val="0"/>
          <c:showBubbleSize val="0"/>
        </c:dLbls>
        <c:gapWidth val="150"/>
        <c:axId val="769193816"/>
        <c:axId val="76919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62.5</c:v>
                </c:pt>
                <c:pt idx="2">
                  <c:v>63.26</c:v>
                </c:pt>
                <c:pt idx="3">
                  <c:v>61.54</c:v>
                </c:pt>
                <c:pt idx="4">
                  <c:v>67.069999999999993</c:v>
                </c:pt>
              </c:numCache>
            </c:numRef>
          </c:val>
          <c:smooth val="0"/>
          <c:extLst xmlns:c16r2="http://schemas.microsoft.com/office/drawing/2015/06/chart">
            <c:ext xmlns:c16="http://schemas.microsoft.com/office/drawing/2014/chart" uri="{C3380CC4-5D6E-409C-BE32-E72D297353CC}">
              <c16:uniqueId val="{00000001-B5F2-4E18-B6F8-4B8EECDFE7DF}"/>
            </c:ext>
          </c:extLst>
        </c:ser>
        <c:dLbls>
          <c:showLegendKey val="0"/>
          <c:showVal val="0"/>
          <c:showCatName val="0"/>
          <c:showSerName val="0"/>
          <c:showPercent val="0"/>
          <c:showBubbleSize val="0"/>
        </c:dLbls>
        <c:marker val="1"/>
        <c:smooth val="0"/>
        <c:axId val="769193816"/>
        <c:axId val="769194208"/>
      </c:lineChart>
      <c:dateAx>
        <c:axId val="769193816"/>
        <c:scaling>
          <c:orientation val="minMax"/>
        </c:scaling>
        <c:delete val="1"/>
        <c:axPos val="b"/>
        <c:numFmt formatCode="ge" sourceLinked="1"/>
        <c:majorTickMark val="none"/>
        <c:minorTickMark val="none"/>
        <c:tickLblPos val="none"/>
        <c:crossAx val="769194208"/>
        <c:crosses val="autoZero"/>
        <c:auto val="1"/>
        <c:lblOffset val="100"/>
        <c:baseTimeUnit val="years"/>
      </c:dateAx>
      <c:valAx>
        <c:axId val="76919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193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88.58</c:v>
                </c:pt>
                <c:pt idx="1">
                  <c:v>88.94</c:v>
                </c:pt>
                <c:pt idx="2">
                  <c:v>89.38</c:v>
                </c:pt>
                <c:pt idx="3">
                  <c:v>89.78</c:v>
                </c:pt>
                <c:pt idx="4">
                  <c:v>90.07</c:v>
                </c:pt>
              </c:numCache>
            </c:numRef>
          </c:val>
          <c:extLst xmlns:c16r2="http://schemas.microsoft.com/office/drawing/2015/06/chart">
            <c:ext xmlns:c16="http://schemas.microsoft.com/office/drawing/2014/chart" uri="{C3380CC4-5D6E-409C-BE32-E72D297353CC}">
              <c16:uniqueId val="{00000000-CB77-4144-901D-A8A47010814E}"/>
            </c:ext>
          </c:extLst>
        </c:ser>
        <c:dLbls>
          <c:showLegendKey val="0"/>
          <c:showVal val="0"/>
          <c:showCatName val="0"/>
          <c:showSerName val="0"/>
          <c:showPercent val="0"/>
          <c:showBubbleSize val="0"/>
        </c:dLbls>
        <c:gapWidth val="150"/>
        <c:axId val="769196952"/>
        <c:axId val="769195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93.83</c:v>
                </c:pt>
                <c:pt idx="1">
                  <c:v>93.88</c:v>
                </c:pt>
                <c:pt idx="2">
                  <c:v>94.07</c:v>
                </c:pt>
                <c:pt idx="3">
                  <c:v>94.13</c:v>
                </c:pt>
                <c:pt idx="4">
                  <c:v>93.96</c:v>
                </c:pt>
              </c:numCache>
            </c:numRef>
          </c:val>
          <c:smooth val="0"/>
          <c:extLst xmlns:c16r2="http://schemas.microsoft.com/office/drawing/2015/06/chart">
            <c:ext xmlns:c16="http://schemas.microsoft.com/office/drawing/2014/chart" uri="{C3380CC4-5D6E-409C-BE32-E72D297353CC}">
              <c16:uniqueId val="{00000001-CB77-4144-901D-A8A47010814E}"/>
            </c:ext>
          </c:extLst>
        </c:ser>
        <c:dLbls>
          <c:showLegendKey val="0"/>
          <c:showVal val="0"/>
          <c:showCatName val="0"/>
          <c:showSerName val="0"/>
          <c:showPercent val="0"/>
          <c:showBubbleSize val="0"/>
        </c:dLbls>
        <c:marker val="1"/>
        <c:smooth val="0"/>
        <c:axId val="769196952"/>
        <c:axId val="769195384"/>
      </c:lineChart>
      <c:dateAx>
        <c:axId val="769196952"/>
        <c:scaling>
          <c:orientation val="minMax"/>
        </c:scaling>
        <c:delete val="1"/>
        <c:axPos val="b"/>
        <c:numFmt formatCode="ge" sourceLinked="1"/>
        <c:majorTickMark val="none"/>
        <c:minorTickMark val="none"/>
        <c:tickLblPos val="none"/>
        <c:crossAx val="769195384"/>
        <c:crosses val="autoZero"/>
        <c:auto val="1"/>
        <c:lblOffset val="100"/>
        <c:baseTimeUnit val="years"/>
      </c:dateAx>
      <c:valAx>
        <c:axId val="769195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196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112.05</c:v>
                </c:pt>
                <c:pt idx="1">
                  <c:v>112.34</c:v>
                </c:pt>
                <c:pt idx="2">
                  <c:v>111.41</c:v>
                </c:pt>
                <c:pt idx="3">
                  <c:v>112.06</c:v>
                </c:pt>
                <c:pt idx="4">
                  <c:v>111.93</c:v>
                </c:pt>
              </c:numCache>
            </c:numRef>
          </c:val>
          <c:extLst xmlns:c16r2="http://schemas.microsoft.com/office/drawing/2015/06/chart">
            <c:ext xmlns:c16="http://schemas.microsoft.com/office/drawing/2014/chart" uri="{C3380CC4-5D6E-409C-BE32-E72D297353CC}">
              <c16:uniqueId val="{00000000-0E22-4284-AF76-6AC69A6151BD}"/>
            </c:ext>
          </c:extLst>
        </c:ser>
        <c:dLbls>
          <c:showLegendKey val="0"/>
          <c:showVal val="0"/>
          <c:showCatName val="0"/>
          <c:showSerName val="0"/>
          <c:showPercent val="0"/>
          <c:showBubbleSize val="0"/>
        </c:dLbls>
        <c:gapWidth val="150"/>
        <c:axId val="769215376"/>
        <c:axId val="769216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105.47</c:v>
                </c:pt>
                <c:pt idx="1">
                  <c:v>106.67</c:v>
                </c:pt>
                <c:pt idx="2">
                  <c:v>107.45</c:v>
                </c:pt>
                <c:pt idx="3">
                  <c:v>107.43</c:v>
                </c:pt>
                <c:pt idx="4">
                  <c:v>110.01</c:v>
                </c:pt>
              </c:numCache>
            </c:numRef>
          </c:val>
          <c:smooth val="0"/>
          <c:extLst xmlns:c16r2="http://schemas.microsoft.com/office/drawing/2015/06/chart">
            <c:ext xmlns:c16="http://schemas.microsoft.com/office/drawing/2014/chart" uri="{C3380CC4-5D6E-409C-BE32-E72D297353CC}">
              <c16:uniqueId val="{00000001-0E22-4284-AF76-6AC69A6151BD}"/>
            </c:ext>
          </c:extLst>
        </c:ser>
        <c:dLbls>
          <c:showLegendKey val="0"/>
          <c:showVal val="0"/>
          <c:showCatName val="0"/>
          <c:showSerName val="0"/>
          <c:showPercent val="0"/>
          <c:showBubbleSize val="0"/>
        </c:dLbls>
        <c:marker val="1"/>
        <c:smooth val="0"/>
        <c:axId val="769215376"/>
        <c:axId val="769216552"/>
      </c:lineChart>
      <c:dateAx>
        <c:axId val="769215376"/>
        <c:scaling>
          <c:orientation val="minMax"/>
        </c:scaling>
        <c:delete val="1"/>
        <c:axPos val="b"/>
        <c:numFmt formatCode="ge" sourceLinked="1"/>
        <c:majorTickMark val="none"/>
        <c:minorTickMark val="none"/>
        <c:tickLblPos val="none"/>
        <c:crossAx val="769216552"/>
        <c:crosses val="autoZero"/>
        <c:auto val="1"/>
        <c:lblOffset val="100"/>
        <c:baseTimeUnit val="years"/>
      </c:dateAx>
      <c:valAx>
        <c:axId val="76921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1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26.57</c:v>
                </c:pt>
                <c:pt idx="1">
                  <c:v>28.53</c:v>
                </c:pt>
                <c:pt idx="2">
                  <c:v>30.52</c:v>
                </c:pt>
                <c:pt idx="3">
                  <c:v>32.229999999999997</c:v>
                </c:pt>
                <c:pt idx="4">
                  <c:v>33.869999999999997</c:v>
                </c:pt>
              </c:numCache>
            </c:numRef>
          </c:val>
          <c:extLst xmlns:c16r2="http://schemas.microsoft.com/office/drawing/2015/06/chart">
            <c:ext xmlns:c16="http://schemas.microsoft.com/office/drawing/2014/chart" uri="{C3380CC4-5D6E-409C-BE32-E72D297353CC}">
              <c16:uniqueId val="{00000000-5510-419B-BC3D-607FC495FF3D}"/>
            </c:ext>
          </c:extLst>
        </c:ser>
        <c:dLbls>
          <c:showLegendKey val="0"/>
          <c:showVal val="0"/>
          <c:showCatName val="0"/>
          <c:showSerName val="0"/>
          <c:showPercent val="0"/>
          <c:showBubbleSize val="0"/>
        </c:dLbls>
        <c:gapWidth val="150"/>
        <c:axId val="769214592"/>
        <c:axId val="769217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28.06</c:v>
                </c:pt>
                <c:pt idx="1">
                  <c:v>29.48</c:v>
                </c:pt>
                <c:pt idx="2">
                  <c:v>28.95</c:v>
                </c:pt>
                <c:pt idx="3">
                  <c:v>30.11</c:v>
                </c:pt>
                <c:pt idx="4">
                  <c:v>33.090000000000003</c:v>
                </c:pt>
              </c:numCache>
            </c:numRef>
          </c:val>
          <c:smooth val="0"/>
          <c:extLst xmlns:c16r2="http://schemas.microsoft.com/office/drawing/2015/06/chart">
            <c:ext xmlns:c16="http://schemas.microsoft.com/office/drawing/2014/chart" uri="{C3380CC4-5D6E-409C-BE32-E72D297353CC}">
              <c16:uniqueId val="{00000001-5510-419B-BC3D-607FC495FF3D}"/>
            </c:ext>
          </c:extLst>
        </c:ser>
        <c:dLbls>
          <c:showLegendKey val="0"/>
          <c:showVal val="0"/>
          <c:showCatName val="0"/>
          <c:showSerName val="0"/>
          <c:showPercent val="0"/>
          <c:showBubbleSize val="0"/>
        </c:dLbls>
        <c:marker val="1"/>
        <c:smooth val="0"/>
        <c:axId val="769214592"/>
        <c:axId val="769217336"/>
      </c:lineChart>
      <c:dateAx>
        <c:axId val="769214592"/>
        <c:scaling>
          <c:orientation val="minMax"/>
        </c:scaling>
        <c:delete val="1"/>
        <c:axPos val="b"/>
        <c:numFmt formatCode="ge" sourceLinked="1"/>
        <c:majorTickMark val="none"/>
        <c:minorTickMark val="none"/>
        <c:tickLblPos val="none"/>
        <c:crossAx val="769217336"/>
        <c:crosses val="autoZero"/>
        <c:auto val="1"/>
        <c:lblOffset val="100"/>
        <c:baseTimeUnit val="years"/>
      </c:dateAx>
      <c:valAx>
        <c:axId val="769217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1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6.31</c:v>
                </c:pt>
                <c:pt idx="1">
                  <c:v>7.12</c:v>
                </c:pt>
                <c:pt idx="2">
                  <c:v>8.3800000000000008</c:v>
                </c:pt>
                <c:pt idx="3">
                  <c:v>8.66</c:v>
                </c:pt>
                <c:pt idx="4">
                  <c:v>9.2200000000000006</c:v>
                </c:pt>
              </c:numCache>
            </c:numRef>
          </c:val>
          <c:extLst xmlns:c16r2="http://schemas.microsoft.com/office/drawing/2015/06/chart">
            <c:ext xmlns:c16="http://schemas.microsoft.com/office/drawing/2014/chart" uri="{C3380CC4-5D6E-409C-BE32-E72D297353CC}">
              <c16:uniqueId val="{00000000-C35C-4E57-A104-BCA1628AFE31}"/>
            </c:ext>
          </c:extLst>
        </c:ser>
        <c:dLbls>
          <c:showLegendKey val="0"/>
          <c:showVal val="0"/>
          <c:showCatName val="0"/>
          <c:showSerName val="0"/>
          <c:showPercent val="0"/>
          <c:showBubbleSize val="0"/>
        </c:dLbls>
        <c:gapWidth val="150"/>
        <c:axId val="769220080"/>
        <c:axId val="76921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3.32</c:v>
                </c:pt>
                <c:pt idx="1">
                  <c:v>3.89</c:v>
                </c:pt>
                <c:pt idx="2">
                  <c:v>4.07</c:v>
                </c:pt>
                <c:pt idx="3">
                  <c:v>4.54</c:v>
                </c:pt>
                <c:pt idx="4">
                  <c:v>5.04</c:v>
                </c:pt>
              </c:numCache>
            </c:numRef>
          </c:val>
          <c:smooth val="0"/>
          <c:extLst xmlns:c16r2="http://schemas.microsoft.com/office/drawing/2015/06/chart">
            <c:ext xmlns:c16="http://schemas.microsoft.com/office/drawing/2014/chart" uri="{C3380CC4-5D6E-409C-BE32-E72D297353CC}">
              <c16:uniqueId val="{00000001-C35C-4E57-A104-BCA1628AFE31}"/>
            </c:ext>
          </c:extLst>
        </c:ser>
        <c:dLbls>
          <c:showLegendKey val="0"/>
          <c:showVal val="0"/>
          <c:showCatName val="0"/>
          <c:showSerName val="0"/>
          <c:showPercent val="0"/>
          <c:showBubbleSize val="0"/>
        </c:dLbls>
        <c:marker val="1"/>
        <c:smooth val="0"/>
        <c:axId val="769220080"/>
        <c:axId val="769213024"/>
      </c:lineChart>
      <c:dateAx>
        <c:axId val="769220080"/>
        <c:scaling>
          <c:orientation val="minMax"/>
        </c:scaling>
        <c:delete val="1"/>
        <c:axPos val="b"/>
        <c:numFmt formatCode="ge" sourceLinked="1"/>
        <c:majorTickMark val="none"/>
        <c:minorTickMark val="none"/>
        <c:tickLblPos val="none"/>
        <c:crossAx val="769213024"/>
        <c:crosses val="autoZero"/>
        <c:auto val="1"/>
        <c:lblOffset val="100"/>
        <c:baseTimeUnit val="years"/>
      </c:dateAx>
      <c:valAx>
        <c:axId val="76921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2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5FD-448A-B8C1-65570CF2CBF7}"/>
            </c:ext>
          </c:extLst>
        </c:ser>
        <c:dLbls>
          <c:showLegendKey val="0"/>
          <c:showVal val="0"/>
          <c:showCatName val="0"/>
          <c:showSerName val="0"/>
          <c:showPercent val="0"/>
          <c:showBubbleSize val="0"/>
        </c:dLbls>
        <c:gapWidth val="150"/>
        <c:axId val="769214200"/>
        <c:axId val="769188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13.3</c:v>
                </c:pt>
                <c:pt idx="1">
                  <c:v>12.51</c:v>
                </c:pt>
                <c:pt idx="2">
                  <c:v>11.01</c:v>
                </c:pt>
                <c:pt idx="3">
                  <c:v>10.199999999999999</c:v>
                </c:pt>
                <c:pt idx="4">
                  <c:v>2.36</c:v>
                </c:pt>
              </c:numCache>
            </c:numRef>
          </c:val>
          <c:smooth val="0"/>
          <c:extLst xmlns:c16r2="http://schemas.microsoft.com/office/drawing/2015/06/chart">
            <c:ext xmlns:c16="http://schemas.microsoft.com/office/drawing/2014/chart" uri="{C3380CC4-5D6E-409C-BE32-E72D297353CC}">
              <c16:uniqueId val="{00000001-65FD-448A-B8C1-65570CF2CBF7}"/>
            </c:ext>
          </c:extLst>
        </c:ser>
        <c:dLbls>
          <c:showLegendKey val="0"/>
          <c:showVal val="0"/>
          <c:showCatName val="0"/>
          <c:showSerName val="0"/>
          <c:showPercent val="0"/>
          <c:showBubbleSize val="0"/>
        </c:dLbls>
        <c:marker val="1"/>
        <c:smooth val="0"/>
        <c:axId val="769214200"/>
        <c:axId val="769188720"/>
      </c:lineChart>
      <c:dateAx>
        <c:axId val="769214200"/>
        <c:scaling>
          <c:orientation val="minMax"/>
        </c:scaling>
        <c:delete val="1"/>
        <c:axPos val="b"/>
        <c:numFmt formatCode="ge" sourceLinked="1"/>
        <c:majorTickMark val="none"/>
        <c:minorTickMark val="none"/>
        <c:tickLblPos val="none"/>
        <c:crossAx val="769188720"/>
        <c:crosses val="autoZero"/>
        <c:auto val="1"/>
        <c:lblOffset val="100"/>
        <c:baseTimeUnit val="years"/>
      </c:dateAx>
      <c:valAx>
        <c:axId val="76918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14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60.63</c:v>
                </c:pt>
                <c:pt idx="1">
                  <c:v>64.790000000000006</c:v>
                </c:pt>
                <c:pt idx="2">
                  <c:v>70.45</c:v>
                </c:pt>
                <c:pt idx="3">
                  <c:v>78.84</c:v>
                </c:pt>
                <c:pt idx="4">
                  <c:v>82.07</c:v>
                </c:pt>
              </c:numCache>
            </c:numRef>
          </c:val>
          <c:extLst xmlns:c16r2="http://schemas.microsoft.com/office/drawing/2015/06/chart">
            <c:ext xmlns:c16="http://schemas.microsoft.com/office/drawing/2014/chart" uri="{C3380CC4-5D6E-409C-BE32-E72D297353CC}">
              <c16:uniqueId val="{00000000-E9B2-4966-B3B8-CE1788D6F153}"/>
            </c:ext>
          </c:extLst>
        </c:ser>
        <c:dLbls>
          <c:showLegendKey val="0"/>
          <c:showVal val="0"/>
          <c:showCatName val="0"/>
          <c:showSerName val="0"/>
          <c:showPercent val="0"/>
          <c:showBubbleSize val="0"/>
        </c:dLbls>
        <c:gapWidth val="150"/>
        <c:axId val="769191072"/>
        <c:axId val="769189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52.63</c:v>
                </c:pt>
                <c:pt idx="1">
                  <c:v>54.09</c:v>
                </c:pt>
                <c:pt idx="2">
                  <c:v>54.03</c:v>
                </c:pt>
                <c:pt idx="3">
                  <c:v>65.83</c:v>
                </c:pt>
                <c:pt idx="4">
                  <c:v>62.12</c:v>
                </c:pt>
              </c:numCache>
            </c:numRef>
          </c:val>
          <c:smooth val="0"/>
          <c:extLst xmlns:c16r2="http://schemas.microsoft.com/office/drawing/2015/06/chart">
            <c:ext xmlns:c16="http://schemas.microsoft.com/office/drawing/2014/chart" uri="{C3380CC4-5D6E-409C-BE32-E72D297353CC}">
              <c16:uniqueId val="{00000001-E9B2-4966-B3B8-CE1788D6F153}"/>
            </c:ext>
          </c:extLst>
        </c:ser>
        <c:dLbls>
          <c:showLegendKey val="0"/>
          <c:showVal val="0"/>
          <c:showCatName val="0"/>
          <c:showSerName val="0"/>
          <c:showPercent val="0"/>
          <c:showBubbleSize val="0"/>
        </c:dLbls>
        <c:marker val="1"/>
        <c:smooth val="0"/>
        <c:axId val="769191072"/>
        <c:axId val="769189896"/>
      </c:lineChart>
      <c:dateAx>
        <c:axId val="769191072"/>
        <c:scaling>
          <c:orientation val="minMax"/>
        </c:scaling>
        <c:delete val="1"/>
        <c:axPos val="b"/>
        <c:numFmt formatCode="ge" sourceLinked="1"/>
        <c:majorTickMark val="none"/>
        <c:minorTickMark val="none"/>
        <c:tickLblPos val="none"/>
        <c:crossAx val="769189896"/>
        <c:crosses val="autoZero"/>
        <c:auto val="1"/>
        <c:lblOffset val="100"/>
        <c:baseTimeUnit val="years"/>
      </c:dateAx>
      <c:valAx>
        <c:axId val="769189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1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669.02</c:v>
                </c:pt>
                <c:pt idx="1">
                  <c:v>629.16999999999996</c:v>
                </c:pt>
                <c:pt idx="2">
                  <c:v>595.47</c:v>
                </c:pt>
                <c:pt idx="3">
                  <c:v>573.41</c:v>
                </c:pt>
                <c:pt idx="4">
                  <c:v>567.84</c:v>
                </c:pt>
              </c:numCache>
            </c:numRef>
          </c:val>
          <c:extLst xmlns:c16r2="http://schemas.microsoft.com/office/drawing/2015/06/chart">
            <c:ext xmlns:c16="http://schemas.microsoft.com/office/drawing/2014/chart" uri="{C3380CC4-5D6E-409C-BE32-E72D297353CC}">
              <c16:uniqueId val="{00000000-2539-415C-BAA5-C23220B63548}"/>
            </c:ext>
          </c:extLst>
        </c:ser>
        <c:dLbls>
          <c:showLegendKey val="0"/>
          <c:showVal val="0"/>
          <c:showCatName val="0"/>
          <c:showSerName val="0"/>
          <c:showPercent val="0"/>
          <c:showBubbleSize val="0"/>
        </c:dLbls>
        <c:gapWidth val="150"/>
        <c:axId val="769200088"/>
        <c:axId val="76919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843.57</c:v>
                </c:pt>
                <c:pt idx="1">
                  <c:v>845.86</c:v>
                </c:pt>
                <c:pt idx="2">
                  <c:v>802.49</c:v>
                </c:pt>
                <c:pt idx="3">
                  <c:v>805.14</c:v>
                </c:pt>
                <c:pt idx="4">
                  <c:v>875.53</c:v>
                </c:pt>
              </c:numCache>
            </c:numRef>
          </c:val>
          <c:smooth val="0"/>
          <c:extLst xmlns:c16r2="http://schemas.microsoft.com/office/drawing/2015/06/chart">
            <c:ext xmlns:c16="http://schemas.microsoft.com/office/drawing/2014/chart" uri="{C3380CC4-5D6E-409C-BE32-E72D297353CC}">
              <c16:uniqueId val="{00000001-2539-415C-BAA5-C23220B63548}"/>
            </c:ext>
          </c:extLst>
        </c:ser>
        <c:dLbls>
          <c:showLegendKey val="0"/>
          <c:showVal val="0"/>
          <c:showCatName val="0"/>
          <c:showSerName val="0"/>
          <c:showPercent val="0"/>
          <c:showBubbleSize val="0"/>
        </c:dLbls>
        <c:marker val="1"/>
        <c:smooth val="0"/>
        <c:axId val="769200088"/>
        <c:axId val="769197344"/>
      </c:lineChart>
      <c:dateAx>
        <c:axId val="769200088"/>
        <c:scaling>
          <c:orientation val="minMax"/>
        </c:scaling>
        <c:delete val="1"/>
        <c:axPos val="b"/>
        <c:numFmt formatCode="ge" sourceLinked="1"/>
        <c:majorTickMark val="none"/>
        <c:minorTickMark val="none"/>
        <c:tickLblPos val="none"/>
        <c:crossAx val="769197344"/>
        <c:crosses val="autoZero"/>
        <c:auto val="1"/>
        <c:lblOffset val="100"/>
        <c:baseTimeUnit val="years"/>
      </c:dateAx>
      <c:valAx>
        <c:axId val="76919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200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127.24</c:v>
                </c:pt>
                <c:pt idx="1">
                  <c:v>131.52000000000001</c:v>
                </c:pt>
                <c:pt idx="2">
                  <c:v>130.97</c:v>
                </c:pt>
                <c:pt idx="3">
                  <c:v>122.59</c:v>
                </c:pt>
                <c:pt idx="4">
                  <c:v>121.58</c:v>
                </c:pt>
              </c:numCache>
            </c:numRef>
          </c:val>
          <c:extLst xmlns:c16r2="http://schemas.microsoft.com/office/drawing/2015/06/chart">
            <c:ext xmlns:c16="http://schemas.microsoft.com/office/drawing/2014/chart" uri="{C3380CC4-5D6E-409C-BE32-E72D297353CC}">
              <c16:uniqueId val="{00000000-CB04-462D-8B18-9B4B530D6550}"/>
            </c:ext>
          </c:extLst>
        </c:ser>
        <c:dLbls>
          <c:showLegendKey val="0"/>
          <c:showVal val="0"/>
          <c:showCatName val="0"/>
          <c:showSerName val="0"/>
          <c:showPercent val="0"/>
          <c:showBubbleSize val="0"/>
        </c:dLbls>
        <c:gapWidth val="150"/>
        <c:axId val="769193032"/>
        <c:axId val="769193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99.86</c:v>
                </c:pt>
                <c:pt idx="1">
                  <c:v>101.88</c:v>
                </c:pt>
                <c:pt idx="2">
                  <c:v>103.18</c:v>
                </c:pt>
                <c:pt idx="3">
                  <c:v>100.22</c:v>
                </c:pt>
                <c:pt idx="4">
                  <c:v>99.83</c:v>
                </c:pt>
              </c:numCache>
            </c:numRef>
          </c:val>
          <c:smooth val="0"/>
          <c:extLst xmlns:c16r2="http://schemas.microsoft.com/office/drawing/2015/06/chart">
            <c:ext xmlns:c16="http://schemas.microsoft.com/office/drawing/2014/chart" uri="{C3380CC4-5D6E-409C-BE32-E72D297353CC}">
              <c16:uniqueId val="{00000001-CB04-462D-8B18-9B4B530D6550}"/>
            </c:ext>
          </c:extLst>
        </c:ser>
        <c:dLbls>
          <c:showLegendKey val="0"/>
          <c:showVal val="0"/>
          <c:showCatName val="0"/>
          <c:showSerName val="0"/>
          <c:showPercent val="0"/>
          <c:showBubbleSize val="0"/>
        </c:dLbls>
        <c:marker val="1"/>
        <c:smooth val="0"/>
        <c:axId val="769193032"/>
        <c:axId val="769193424"/>
      </c:lineChart>
      <c:dateAx>
        <c:axId val="769193032"/>
        <c:scaling>
          <c:orientation val="minMax"/>
        </c:scaling>
        <c:delete val="1"/>
        <c:axPos val="b"/>
        <c:numFmt formatCode="ge" sourceLinked="1"/>
        <c:majorTickMark val="none"/>
        <c:minorTickMark val="none"/>
        <c:tickLblPos val="none"/>
        <c:crossAx val="769193424"/>
        <c:crosses val="autoZero"/>
        <c:auto val="1"/>
        <c:lblOffset val="100"/>
        <c:baseTimeUnit val="years"/>
      </c:dateAx>
      <c:valAx>
        <c:axId val="76919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193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140.22999999999999</c:v>
                </c:pt>
                <c:pt idx="1">
                  <c:v>135.33000000000001</c:v>
                </c:pt>
                <c:pt idx="2">
                  <c:v>135.88999999999999</c:v>
                </c:pt>
                <c:pt idx="3">
                  <c:v>144.91999999999999</c:v>
                </c:pt>
                <c:pt idx="4">
                  <c:v>145.94999999999999</c:v>
                </c:pt>
              </c:numCache>
            </c:numRef>
          </c:val>
          <c:extLst xmlns:c16r2="http://schemas.microsoft.com/office/drawing/2015/06/chart">
            <c:ext xmlns:c16="http://schemas.microsoft.com/office/drawing/2014/chart" uri="{C3380CC4-5D6E-409C-BE32-E72D297353CC}">
              <c16:uniqueId val="{00000000-5EFA-41E1-AF56-6D62063B4E9E}"/>
            </c:ext>
          </c:extLst>
        </c:ser>
        <c:dLbls>
          <c:showLegendKey val="0"/>
          <c:showVal val="0"/>
          <c:showCatName val="0"/>
          <c:showSerName val="0"/>
          <c:showPercent val="0"/>
          <c:showBubbleSize val="0"/>
        </c:dLbls>
        <c:gapWidth val="150"/>
        <c:axId val="769191856"/>
        <c:axId val="769192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147.29</c:v>
                </c:pt>
                <c:pt idx="1">
                  <c:v>143.15</c:v>
                </c:pt>
                <c:pt idx="2">
                  <c:v>141.11000000000001</c:v>
                </c:pt>
                <c:pt idx="3">
                  <c:v>144.79</c:v>
                </c:pt>
                <c:pt idx="4">
                  <c:v>158.94</c:v>
                </c:pt>
              </c:numCache>
            </c:numRef>
          </c:val>
          <c:smooth val="0"/>
          <c:extLst xmlns:c16r2="http://schemas.microsoft.com/office/drawing/2015/06/chart">
            <c:ext xmlns:c16="http://schemas.microsoft.com/office/drawing/2014/chart" uri="{C3380CC4-5D6E-409C-BE32-E72D297353CC}">
              <c16:uniqueId val="{00000001-5EFA-41E1-AF56-6D62063B4E9E}"/>
            </c:ext>
          </c:extLst>
        </c:ser>
        <c:dLbls>
          <c:showLegendKey val="0"/>
          <c:showVal val="0"/>
          <c:showCatName val="0"/>
          <c:showSerName val="0"/>
          <c:showPercent val="0"/>
          <c:showBubbleSize val="0"/>
        </c:dLbls>
        <c:marker val="1"/>
        <c:smooth val="0"/>
        <c:axId val="769191856"/>
        <c:axId val="769192248"/>
      </c:lineChart>
      <c:dateAx>
        <c:axId val="769191856"/>
        <c:scaling>
          <c:orientation val="minMax"/>
        </c:scaling>
        <c:delete val="1"/>
        <c:axPos val="b"/>
        <c:numFmt formatCode="ge" sourceLinked="1"/>
        <c:majorTickMark val="none"/>
        <c:minorTickMark val="none"/>
        <c:tickLblPos val="none"/>
        <c:crossAx val="769192248"/>
        <c:crosses val="autoZero"/>
        <c:auto val="1"/>
        <c:lblOffset val="100"/>
        <c:baseTimeUnit val="years"/>
      </c:dateAx>
      <c:valAx>
        <c:axId val="769192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919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Z85"/>
  <sheetViews>
    <sheetView showGridLines="0" tabSelected="1" topLeftCell="AJ44"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秋田市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Ad</v>
      </c>
      <c r="X8" s="71"/>
      <c r="Y8" s="71"/>
      <c r="Z8" s="71"/>
      <c r="AA8" s="71"/>
      <c r="AB8" s="71"/>
      <c r="AC8" s="71"/>
      <c r="AD8" s="72" t="str">
        <f>データ!$M$6</f>
        <v>自治体職員</v>
      </c>
      <c r="AE8" s="72"/>
      <c r="AF8" s="72"/>
      <c r="AG8" s="72"/>
      <c r="AH8" s="72"/>
      <c r="AI8" s="72"/>
      <c r="AJ8" s="72"/>
      <c r="AK8" s="3"/>
      <c r="AL8" s="68">
        <f>データ!S6</f>
        <v>309654</v>
      </c>
      <c r="AM8" s="68"/>
      <c r="AN8" s="68"/>
      <c r="AO8" s="68"/>
      <c r="AP8" s="68"/>
      <c r="AQ8" s="68"/>
      <c r="AR8" s="68"/>
      <c r="AS8" s="68"/>
      <c r="AT8" s="67">
        <f>データ!T6</f>
        <v>906.07</v>
      </c>
      <c r="AU8" s="67"/>
      <c r="AV8" s="67"/>
      <c r="AW8" s="67"/>
      <c r="AX8" s="67"/>
      <c r="AY8" s="67"/>
      <c r="AZ8" s="67"/>
      <c r="BA8" s="67"/>
      <c r="BB8" s="67">
        <f>データ!U6</f>
        <v>341.76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58.1</v>
      </c>
      <c r="J10" s="67"/>
      <c r="K10" s="67"/>
      <c r="L10" s="67"/>
      <c r="M10" s="67"/>
      <c r="N10" s="67"/>
      <c r="O10" s="67"/>
      <c r="P10" s="67">
        <f>データ!P6</f>
        <v>92.39</v>
      </c>
      <c r="Q10" s="67"/>
      <c r="R10" s="67"/>
      <c r="S10" s="67"/>
      <c r="T10" s="67"/>
      <c r="U10" s="67"/>
      <c r="V10" s="67"/>
      <c r="W10" s="67">
        <f>データ!Q6</f>
        <v>87.74</v>
      </c>
      <c r="X10" s="67"/>
      <c r="Y10" s="67"/>
      <c r="Z10" s="67"/>
      <c r="AA10" s="67"/>
      <c r="AB10" s="67"/>
      <c r="AC10" s="67"/>
      <c r="AD10" s="68">
        <f>データ!R6</f>
        <v>3056</v>
      </c>
      <c r="AE10" s="68"/>
      <c r="AF10" s="68"/>
      <c r="AG10" s="68"/>
      <c r="AH10" s="68"/>
      <c r="AI10" s="68"/>
      <c r="AJ10" s="68"/>
      <c r="AK10" s="2"/>
      <c r="AL10" s="68">
        <f>データ!V6</f>
        <v>284702</v>
      </c>
      <c r="AM10" s="68"/>
      <c r="AN10" s="68"/>
      <c r="AO10" s="68"/>
      <c r="AP10" s="68"/>
      <c r="AQ10" s="68"/>
      <c r="AR10" s="68"/>
      <c r="AS10" s="68"/>
      <c r="AT10" s="67">
        <f>データ!W6</f>
        <v>57.26</v>
      </c>
      <c r="AU10" s="67"/>
      <c r="AV10" s="67"/>
      <c r="AW10" s="67"/>
      <c r="AX10" s="67"/>
      <c r="AY10" s="67"/>
      <c r="AZ10" s="67"/>
      <c r="BA10" s="67"/>
      <c r="BB10" s="67">
        <f>データ!X6</f>
        <v>4972.09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109</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108</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9yutEHB3x7kFYKluejl0f0WkuSZ0S0c4I9Vqj0AlusDPDsHV0Dx2JSGUqS01Oo+5woSa0q0vK7vZzNDeHHfvqQ==" saltValue="mP+7a8AqlQu1cWUvcvT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52019</v>
      </c>
      <c r="D6" s="33">
        <f t="shared" si="3"/>
        <v>46</v>
      </c>
      <c r="E6" s="33">
        <f t="shared" si="3"/>
        <v>17</v>
      </c>
      <c r="F6" s="33">
        <f t="shared" si="3"/>
        <v>1</v>
      </c>
      <c r="G6" s="33">
        <f t="shared" si="3"/>
        <v>0</v>
      </c>
      <c r="H6" s="33" t="str">
        <f t="shared" si="3"/>
        <v>秋田県　秋田市</v>
      </c>
      <c r="I6" s="33" t="str">
        <f t="shared" si="3"/>
        <v>法適用</v>
      </c>
      <c r="J6" s="33" t="str">
        <f t="shared" si="3"/>
        <v>下水道事業</v>
      </c>
      <c r="K6" s="33" t="str">
        <f t="shared" si="3"/>
        <v>公共下水道</v>
      </c>
      <c r="L6" s="33" t="str">
        <f t="shared" si="3"/>
        <v>Ad</v>
      </c>
      <c r="M6" s="33" t="str">
        <f t="shared" si="3"/>
        <v>自治体職員</v>
      </c>
      <c r="N6" s="34" t="str">
        <f t="shared" si="3"/>
        <v>-</v>
      </c>
      <c r="O6" s="34">
        <f t="shared" si="3"/>
        <v>58.1</v>
      </c>
      <c r="P6" s="34">
        <f t="shared" si="3"/>
        <v>92.39</v>
      </c>
      <c r="Q6" s="34">
        <f t="shared" si="3"/>
        <v>87.74</v>
      </c>
      <c r="R6" s="34">
        <f t="shared" si="3"/>
        <v>3056</v>
      </c>
      <c r="S6" s="34">
        <f t="shared" si="3"/>
        <v>309654</v>
      </c>
      <c r="T6" s="34">
        <f t="shared" si="3"/>
        <v>906.07</v>
      </c>
      <c r="U6" s="34">
        <f t="shared" si="3"/>
        <v>341.76</v>
      </c>
      <c r="V6" s="34">
        <f t="shared" si="3"/>
        <v>284702</v>
      </c>
      <c r="W6" s="34">
        <f t="shared" si="3"/>
        <v>57.26</v>
      </c>
      <c r="X6" s="34">
        <f t="shared" si="3"/>
        <v>4972.09</v>
      </c>
      <c r="Y6" s="35">
        <f>IF(Y7="",NA(),Y7)</f>
        <v>112.05</v>
      </c>
      <c r="Z6" s="35">
        <f t="shared" ref="Z6:AH6" si="4">IF(Z7="",NA(),Z7)</f>
        <v>112.34</v>
      </c>
      <c r="AA6" s="35">
        <f t="shared" si="4"/>
        <v>111.41</v>
      </c>
      <c r="AB6" s="35">
        <f t="shared" si="4"/>
        <v>112.06</v>
      </c>
      <c r="AC6" s="35">
        <f t="shared" si="4"/>
        <v>111.93</v>
      </c>
      <c r="AD6" s="35">
        <f t="shared" si="4"/>
        <v>105.47</v>
      </c>
      <c r="AE6" s="35">
        <f t="shared" si="4"/>
        <v>106.67</v>
      </c>
      <c r="AF6" s="35">
        <f t="shared" si="4"/>
        <v>107.45</v>
      </c>
      <c r="AG6" s="35">
        <f t="shared" si="4"/>
        <v>107.43</v>
      </c>
      <c r="AH6" s="35">
        <f t="shared" si="4"/>
        <v>110.01</v>
      </c>
      <c r="AI6" s="34" t="str">
        <f>IF(AI7="","",IF(AI7="-","【-】","【"&amp;SUBSTITUTE(TEXT(AI7,"#,##0.00"),"-","△")&amp;"】"))</f>
        <v>【108.69】</v>
      </c>
      <c r="AJ6" s="34">
        <f>IF(AJ7="",NA(),AJ7)</f>
        <v>0</v>
      </c>
      <c r="AK6" s="34">
        <f t="shared" ref="AK6:AS6" si="5">IF(AK7="",NA(),AK7)</f>
        <v>0</v>
      </c>
      <c r="AL6" s="34">
        <f t="shared" si="5"/>
        <v>0</v>
      </c>
      <c r="AM6" s="34">
        <f t="shared" si="5"/>
        <v>0</v>
      </c>
      <c r="AN6" s="34">
        <f t="shared" si="5"/>
        <v>0</v>
      </c>
      <c r="AO6" s="35">
        <f t="shared" si="5"/>
        <v>13.3</v>
      </c>
      <c r="AP6" s="35">
        <f t="shared" si="5"/>
        <v>12.51</v>
      </c>
      <c r="AQ6" s="35">
        <f t="shared" si="5"/>
        <v>11.01</v>
      </c>
      <c r="AR6" s="35">
        <f t="shared" si="5"/>
        <v>10.199999999999999</v>
      </c>
      <c r="AS6" s="35">
        <f t="shared" si="5"/>
        <v>2.36</v>
      </c>
      <c r="AT6" s="34" t="str">
        <f>IF(AT7="","",IF(AT7="-","【-】","【"&amp;SUBSTITUTE(TEXT(AT7,"#,##0.00"),"-","△")&amp;"】"))</f>
        <v>【3.28】</v>
      </c>
      <c r="AU6" s="35">
        <f>IF(AU7="",NA(),AU7)</f>
        <v>60.63</v>
      </c>
      <c r="AV6" s="35">
        <f t="shared" ref="AV6:BD6" si="6">IF(AV7="",NA(),AV7)</f>
        <v>64.790000000000006</v>
      </c>
      <c r="AW6" s="35">
        <f t="shared" si="6"/>
        <v>70.45</v>
      </c>
      <c r="AX6" s="35">
        <f t="shared" si="6"/>
        <v>78.84</v>
      </c>
      <c r="AY6" s="35">
        <f t="shared" si="6"/>
        <v>82.07</v>
      </c>
      <c r="AZ6" s="35">
        <f t="shared" si="6"/>
        <v>52.63</v>
      </c>
      <c r="BA6" s="35">
        <f t="shared" si="6"/>
        <v>54.09</v>
      </c>
      <c r="BB6" s="35">
        <f t="shared" si="6"/>
        <v>54.03</v>
      </c>
      <c r="BC6" s="35">
        <f t="shared" si="6"/>
        <v>65.83</v>
      </c>
      <c r="BD6" s="35">
        <f t="shared" si="6"/>
        <v>62.12</v>
      </c>
      <c r="BE6" s="34" t="str">
        <f>IF(BE7="","",IF(BE7="-","【-】","【"&amp;SUBSTITUTE(TEXT(BE7,"#,##0.00"),"-","△")&amp;"】"))</f>
        <v>【69.49】</v>
      </c>
      <c r="BF6" s="35">
        <f>IF(BF7="",NA(),BF7)</f>
        <v>669.02</v>
      </c>
      <c r="BG6" s="35">
        <f t="shared" ref="BG6:BO6" si="7">IF(BG7="",NA(),BG7)</f>
        <v>629.16999999999996</v>
      </c>
      <c r="BH6" s="35">
        <f t="shared" si="7"/>
        <v>595.47</v>
      </c>
      <c r="BI6" s="35">
        <f t="shared" si="7"/>
        <v>573.41</v>
      </c>
      <c r="BJ6" s="35">
        <f t="shared" si="7"/>
        <v>567.84</v>
      </c>
      <c r="BK6" s="35">
        <f t="shared" si="7"/>
        <v>843.57</v>
      </c>
      <c r="BL6" s="35">
        <f t="shared" si="7"/>
        <v>845.86</v>
      </c>
      <c r="BM6" s="35">
        <f t="shared" si="7"/>
        <v>802.49</v>
      </c>
      <c r="BN6" s="35">
        <f t="shared" si="7"/>
        <v>805.14</v>
      </c>
      <c r="BO6" s="35">
        <f t="shared" si="7"/>
        <v>875.53</v>
      </c>
      <c r="BP6" s="34" t="str">
        <f>IF(BP7="","",IF(BP7="-","【-】","【"&amp;SUBSTITUTE(TEXT(BP7,"#,##0.00"),"-","△")&amp;"】"))</f>
        <v>【682.78】</v>
      </c>
      <c r="BQ6" s="35">
        <f>IF(BQ7="",NA(),BQ7)</f>
        <v>127.24</v>
      </c>
      <c r="BR6" s="35">
        <f t="shared" ref="BR6:BZ6" si="8">IF(BR7="",NA(),BR7)</f>
        <v>131.52000000000001</v>
      </c>
      <c r="BS6" s="35">
        <f t="shared" si="8"/>
        <v>130.97</v>
      </c>
      <c r="BT6" s="35">
        <f t="shared" si="8"/>
        <v>122.59</v>
      </c>
      <c r="BU6" s="35">
        <f t="shared" si="8"/>
        <v>121.58</v>
      </c>
      <c r="BV6" s="35">
        <f t="shared" si="8"/>
        <v>99.86</v>
      </c>
      <c r="BW6" s="35">
        <f t="shared" si="8"/>
        <v>101.88</v>
      </c>
      <c r="BX6" s="35">
        <f t="shared" si="8"/>
        <v>103.18</v>
      </c>
      <c r="BY6" s="35">
        <f t="shared" si="8"/>
        <v>100.22</v>
      </c>
      <c r="BZ6" s="35">
        <f t="shared" si="8"/>
        <v>99.83</v>
      </c>
      <c r="CA6" s="34" t="str">
        <f>IF(CA7="","",IF(CA7="-","【-】","【"&amp;SUBSTITUTE(TEXT(CA7,"#,##0.00"),"-","△")&amp;"】"))</f>
        <v>【100.91】</v>
      </c>
      <c r="CB6" s="35">
        <f>IF(CB7="",NA(),CB7)</f>
        <v>140.22999999999999</v>
      </c>
      <c r="CC6" s="35">
        <f t="shared" ref="CC6:CK6" si="9">IF(CC7="",NA(),CC7)</f>
        <v>135.33000000000001</v>
      </c>
      <c r="CD6" s="35">
        <f t="shared" si="9"/>
        <v>135.88999999999999</v>
      </c>
      <c r="CE6" s="35">
        <f t="shared" si="9"/>
        <v>144.91999999999999</v>
      </c>
      <c r="CF6" s="35">
        <f t="shared" si="9"/>
        <v>145.94999999999999</v>
      </c>
      <c r="CG6" s="35">
        <f t="shared" si="9"/>
        <v>147.29</v>
      </c>
      <c r="CH6" s="35">
        <f t="shared" si="9"/>
        <v>143.15</v>
      </c>
      <c r="CI6" s="35">
        <f t="shared" si="9"/>
        <v>141.11000000000001</v>
      </c>
      <c r="CJ6" s="35">
        <f t="shared" si="9"/>
        <v>144.79</v>
      </c>
      <c r="CK6" s="35">
        <f t="shared" si="9"/>
        <v>158.94</v>
      </c>
      <c r="CL6" s="34" t="str">
        <f>IF(CL7="","",IF(CL7="-","【-】","【"&amp;SUBSTITUTE(TEXT(CL7,"#,##0.00"),"-","△")&amp;"】"))</f>
        <v>【136.86】</v>
      </c>
      <c r="CM6" s="35">
        <f>IF(CM7="",NA(),CM7)</f>
        <v>44.26</v>
      </c>
      <c r="CN6" s="35">
        <f t="shared" ref="CN6:CV6" si="10">IF(CN7="",NA(),CN7)</f>
        <v>37.9</v>
      </c>
      <c r="CO6" s="35">
        <f t="shared" si="10"/>
        <v>44.32</v>
      </c>
      <c r="CP6" s="35">
        <f t="shared" si="10"/>
        <v>41.55</v>
      </c>
      <c r="CQ6" s="35">
        <f t="shared" si="10"/>
        <v>45.88</v>
      </c>
      <c r="CR6" s="35">
        <f t="shared" si="10"/>
        <v>61.03</v>
      </c>
      <c r="CS6" s="35">
        <f t="shared" si="10"/>
        <v>62.5</v>
      </c>
      <c r="CT6" s="35">
        <f t="shared" si="10"/>
        <v>63.26</v>
      </c>
      <c r="CU6" s="35">
        <f t="shared" si="10"/>
        <v>61.54</v>
      </c>
      <c r="CV6" s="35">
        <f t="shared" si="10"/>
        <v>67.069999999999993</v>
      </c>
      <c r="CW6" s="34" t="str">
        <f>IF(CW7="","",IF(CW7="-","【-】","【"&amp;SUBSTITUTE(TEXT(CW7,"#,##0.00"),"-","△")&amp;"】"))</f>
        <v>【58.98】</v>
      </c>
      <c r="CX6" s="35">
        <f>IF(CX7="",NA(),CX7)</f>
        <v>88.58</v>
      </c>
      <c r="CY6" s="35">
        <f t="shared" ref="CY6:DG6" si="11">IF(CY7="",NA(),CY7)</f>
        <v>88.94</v>
      </c>
      <c r="CZ6" s="35">
        <f t="shared" si="11"/>
        <v>89.38</v>
      </c>
      <c r="DA6" s="35">
        <f t="shared" si="11"/>
        <v>89.78</v>
      </c>
      <c r="DB6" s="35">
        <f t="shared" si="11"/>
        <v>90.07</v>
      </c>
      <c r="DC6" s="35">
        <f t="shared" si="11"/>
        <v>93.83</v>
      </c>
      <c r="DD6" s="35">
        <f t="shared" si="11"/>
        <v>93.88</v>
      </c>
      <c r="DE6" s="35">
        <f t="shared" si="11"/>
        <v>94.07</v>
      </c>
      <c r="DF6" s="35">
        <f t="shared" si="11"/>
        <v>94.13</v>
      </c>
      <c r="DG6" s="35">
        <f t="shared" si="11"/>
        <v>93.96</v>
      </c>
      <c r="DH6" s="34" t="str">
        <f>IF(DH7="","",IF(DH7="-","【-】","【"&amp;SUBSTITUTE(TEXT(DH7,"#,##0.00"),"-","△")&amp;"】"))</f>
        <v>【95.20】</v>
      </c>
      <c r="DI6" s="35">
        <f>IF(DI7="",NA(),DI7)</f>
        <v>26.57</v>
      </c>
      <c r="DJ6" s="35">
        <f t="shared" ref="DJ6:DR6" si="12">IF(DJ7="",NA(),DJ7)</f>
        <v>28.53</v>
      </c>
      <c r="DK6" s="35">
        <f t="shared" si="12"/>
        <v>30.52</v>
      </c>
      <c r="DL6" s="35">
        <f t="shared" si="12"/>
        <v>32.229999999999997</v>
      </c>
      <c r="DM6" s="35">
        <f t="shared" si="12"/>
        <v>33.869999999999997</v>
      </c>
      <c r="DN6" s="35">
        <f t="shared" si="12"/>
        <v>28.06</v>
      </c>
      <c r="DO6" s="35">
        <f t="shared" si="12"/>
        <v>29.48</v>
      </c>
      <c r="DP6" s="35">
        <f t="shared" si="12"/>
        <v>28.95</v>
      </c>
      <c r="DQ6" s="35">
        <f t="shared" si="12"/>
        <v>30.11</v>
      </c>
      <c r="DR6" s="35">
        <f t="shared" si="12"/>
        <v>33.090000000000003</v>
      </c>
      <c r="DS6" s="34" t="str">
        <f>IF(DS7="","",IF(DS7="-","【-】","【"&amp;SUBSTITUTE(TEXT(DS7,"#,##0.00"),"-","△")&amp;"】"))</f>
        <v>【38.60】</v>
      </c>
      <c r="DT6" s="35">
        <f>IF(DT7="",NA(),DT7)</f>
        <v>6.31</v>
      </c>
      <c r="DU6" s="35">
        <f t="shared" ref="DU6:EC6" si="13">IF(DU7="",NA(),DU7)</f>
        <v>7.12</v>
      </c>
      <c r="DV6" s="35">
        <f t="shared" si="13"/>
        <v>8.3800000000000008</v>
      </c>
      <c r="DW6" s="35">
        <f t="shared" si="13"/>
        <v>8.66</v>
      </c>
      <c r="DX6" s="35">
        <f t="shared" si="13"/>
        <v>9.2200000000000006</v>
      </c>
      <c r="DY6" s="35">
        <f t="shared" si="13"/>
        <v>3.32</v>
      </c>
      <c r="DZ6" s="35">
        <f t="shared" si="13"/>
        <v>3.89</v>
      </c>
      <c r="EA6" s="35">
        <f t="shared" si="13"/>
        <v>4.07</v>
      </c>
      <c r="EB6" s="35">
        <f t="shared" si="13"/>
        <v>4.54</v>
      </c>
      <c r="EC6" s="35">
        <f t="shared" si="13"/>
        <v>5.04</v>
      </c>
      <c r="ED6" s="34" t="str">
        <f>IF(ED7="","",IF(ED7="-","【-】","【"&amp;SUBSTITUTE(TEXT(ED7,"#,##0.00"),"-","△")&amp;"】"))</f>
        <v>【5.64】</v>
      </c>
      <c r="EE6" s="35">
        <f>IF(EE7="",NA(),EE7)</f>
        <v>0.27</v>
      </c>
      <c r="EF6" s="35">
        <f t="shared" ref="EF6:EN6" si="14">IF(EF7="",NA(),EF7)</f>
        <v>0.17</v>
      </c>
      <c r="EG6" s="35">
        <f t="shared" si="14"/>
        <v>0.2</v>
      </c>
      <c r="EH6" s="35">
        <f t="shared" si="14"/>
        <v>0.46</v>
      </c>
      <c r="EI6" s="35">
        <f t="shared" si="14"/>
        <v>0.53</v>
      </c>
      <c r="EJ6" s="35">
        <f t="shared" si="14"/>
        <v>0.11</v>
      </c>
      <c r="EK6" s="35">
        <f t="shared" si="14"/>
        <v>0.12</v>
      </c>
      <c r="EL6" s="35">
        <f t="shared" si="14"/>
        <v>0.13</v>
      </c>
      <c r="EM6" s="35">
        <f t="shared" si="14"/>
        <v>0.17</v>
      </c>
      <c r="EN6" s="35">
        <f t="shared" si="14"/>
        <v>0.25</v>
      </c>
      <c r="EO6" s="34" t="str">
        <f>IF(EO7="","",IF(EO7="-","【-】","【"&amp;SUBSTITUTE(TEXT(EO7,"#,##0.00"),"-","△")&amp;"】"))</f>
        <v>【0.23】</v>
      </c>
    </row>
    <row r="7" spans="1:148" s="36" customFormat="1" x14ac:dyDescent="0.15">
      <c r="A7" s="28"/>
      <c r="B7" s="37">
        <v>2018</v>
      </c>
      <c r="C7" s="37">
        <v>52019</v>
      </c>
      <c r="D7" s="37">
        <v>46</v>
      </c>
      <c r="E7" s="37">
        <v>17</v>
      </c>
      <c r="F7" s="37">
        <v>1</v>
      </c>
      <c r="G7" s="37">
        <v>0</v>
      </c>
      <c r="H7" s="37" t="s">
        <v>96</v>
      </c>
      <c r="I7" s="37" t="s">
        <v>97</v>
      </c>
      <c r="J7" s="37" t="s">
        <v>98</v>
      </c>
      <c r="K7" s="37" t="s">
        <v>99</v>
      </c>
      <c r="L7" s="37" t="s">
        <v>100</v>
      </c>
      <c r="M7" s="37" t="s">
        <v>101</v>
      </c>
      <c r="N7" s="38" t="s">
        <v>102</v>
      </c>
      <c r="O7" s="38">
        <v>58.1</v>
      </c>
      <c r="P7" s="38">
        <v>92.39</v>
      </c>
      <c r="Q7" s="38">
        <v>87.74</v>
      </c>
      <c r="R7" s="38">
        <v>3056</v>
      </c>
      <c r="S7" s="38">
        <v>309654</v>
      </c>
      <c r="T7" s="38">
        <v>906.07</v>
      </c>
      <c r="U7" s="38">
        <v>341.76</v>
      </c>
      <c r="V7" s="38">
        <v>284702</v>
      </c>
      <c r="W7" s="38">
        <v>57.26</v>
      </c>
      <c r="X7" s="38">
        <v>4972.09</v>
      </c>
      <c r="Y7" s="38">
        <v>112.05</v>
      </c>
      <c r="Z7" s="38">
        <v>112.34</v>
      </c>
      <c r="AA7" s="38">
        <v>111.41</v>
      </c>
      <c r="AB7" s="38">
        <v>112.06</v>
      </c>
      <c r="AC7" s="38">
        <v>111.93</v>
      </c>
      <c r="AD7" s="38">
        <v>105.47</v>
      </c>
      <c r="AE7" s="38">
        <v>106.67</v>
      </c>
      <c r="AF7" s="38">
        <v>107.45</v>
      </c>
      <c r="AG7" s="38">
        <v>107.43</v>
      </c>
      <c r="AH7" s="38">
        <v>110.01</v>
      </c>
      <c r="AI7" s="38">
        <v>108.69</v>
      </c>
      <c r="AJ7" s="38">
        <v>0</v>
      </c>
      <c r="AK7" s="38">
        <v>0</v>
      </c>
      <c r="AL7" s="38">
        <v>0</v>
      </c>
      <c r="AM7" s="38">
        <v>0</v>
      </c>
      <c r="AN7" s="38">
        <v>0</v>
      </c>
      <c r="AO7" s="38">
        <v>13.3</v>
      </c>
      <c r="AP7" s="38">
        <v>12.51</v>
      </c>
      <c r="AQ7" s="38">
        <v>11.01</v>
      </c>
      <c r="AR7" s="38">
        <v>10.199999999999999</v>
      </c>
      <c r="AS7" s="38">
        <v>2.36</v>
      </c>
      <c r="AT7" s="38">
        <v>3.28</v>
      </c>
      <c r="AU7" s="38">
        <v>60.63</v>
      </c>
      <c r="AV7" s="38">
        <v>64.790000000000006</v>
      </c>
      <c r="AW7" s="38">
        <v>70.45</v>
      </c>
      <c r="AX7" s="38">
        <v>78.84</v>
      </c>
      <c r="AY7" s="38">
        <v>82.07</v>
      </c>
      <c r="AZ7" s="38">
        <v>52.63</v>
      </c>
      <c r="BA7" s="38">
        <v>54.09</v>
      </c>
      <c r="BB7" s="38">
        <v>54.03</v>
      </c>
      <c r="BC7" s="38">
        <v>65.83</v>
      </c>
      <c r="BD7" s="38">
        <v>62.12</v>
      </c>
      <c r="BE7" s="38">
        <v>69.489999999999995</v>
      </c>
      <c r="BF7" s="38">
        <v>669.02</v>
      </c>
      <c r="BG7" s="38">
        <v>629.16999999999996</v>
      </c>
      <c r="BH7" s="38">
        <v>595.47</v>
      </c>
      <c r="BI7" s="38">
        <v>573.41</v>
      </c>
      <c r="BJ7" s="38">
        <v>567.84</v>
      </c>
      <c r="BK7" s="38">
        <v>843.57</v>
      </c>
      <c r="BL7" s="38">
        <v>845.86</v>
      </c>
      <c r="BM7" s="38">
        <v>802.49</v>
      </c>
      <c r="BN7" s="38">
        <v>805.14</v>
      </c>
      <c r="BO7" s="38">
        <v>875.53</v>
      </c>
      <c r="BP7" s="38">
        <v>682.78</v>
      </c>
      <c r="BQ7" s="38">
        <v>127.24</v>
      </c>
      <c r="BR7" s="38">
        <v>131.52000000000001</v>
      </c>
      <c r="BS7" s="38">
        <v>130.97</v>
      </c>
      <c r="BT7" s="38">
        <v>122.59</v>
      </c>
      <c r="BU7" s="38">
        <v>121.58</v>
      </c>
      <c r="BV7" s="38">
        <v>99.86</v>
      </c>
      <c r="BW7" s="38">
        <v>101.88</v>
      </c>
      <c r="BX7" s="38">
        <v>103.18</v>
      </c>
      <c r="BY7" s="38">
        <v>100.22</v>
      </c>
      <c r="BZ7" s="38">
        <v>99.83</v>
      </c>
      <c r="CA7" s="38">
        <v>100.91</v>
      </c>
      <c r="CB7" s="38">
        <v>140.22999999999999</v>
      </c>
      <c r="CC7" s="38">
        <v>135.33000000000001</v>
      </c>
      <c r="CD7" s="38">
        <v>135.88999999999999</v>
      </c>
      <c r="CE7" s="38">
        <v>144.91999999999999</v>
      </c>
      <c r="CF7" s="38">
        <v>145.94999999999999</v>
      </c>
      <c r="CG7" s="38">
        <v>147.29</v>
      </c>
      <c r="CH7" s="38">
        <v>143.15</v>
      </c>
      <c r="CI7" s="38">
        <v>141.11000000000001</v>
      </c>
      <c r="CJ7" s="38">
        <v>144.79</v>
      </c>
      <c r="CK7" s="38">
        <v>158.94</v>
      </c>
      <c r="CL7" s="38">
        <v>136.86000000000001</v>
      </c>
      <c r="CM7" s="38">
        <v>44.26</v>
      </c>
      <c r="CN7" s="38">
        <v>37.9</v>
      </c>
      <c r="CO7" s="38">
        <v>44.32</v>
      </c>
      <c r="CP7" s="38">
        <v>41.55</v>
      </c>
      <c r="CQ7" s="38">
        <v>45.88</v>
      </c>
      <c r="CR7" s="38">
        <v>61.03</v>
      </c>
      <c r="CS7" s="38">
        <v>62.5</v>
      </c>
      <c r="CT7" s="38">
        <v>63.26</v>
      </c>
      <c r="CU7" s="38">
        <v>61.54</v>
      </c>
      <c r="CV7" s="38">
        <v>67.069999999999993</v>
      </c>
      <c r="CW7" s="38">
        <v>58.98</v>
      </c>
      <c r="CX7" s="38">
        <v>88.58</v>
      </c>
      <c r="CY7" s="38">
        <v>88.94</v>
      </c>
      <c r="CZ7" s="38">
        <v>89.38</v>
      </c>
      <c r="DA7" s="38">
        <v>89.78</v>
      </c>
      <c r="DB7" s="38">
        <v>90.07</v>
      </c>
      <c r="DC7" s="38">
        <v>93.83</v>
      </c>
      <c r="DD7" s="38">
        <v>93.88</v>
      </c>
      <c r="DE7" s="38">
        <v>94.07</v>
      </c>
      <c r="DF7" s="38">
        <v>94.13</v>
      </c>
      <c r="DG7" s="38">
        <v>93.96</v>
      </c>
      <c r="DH7" s="38">
        <v>95.2</v>
      </c>
      <c r="DI7" s="38">
        <v>26.57</v>
      </c>
      <c r="DJ7" s="38">
        <v>28.53</v>
      </c>
      <c r="DK7" s="38">
        <v>30.52</v>
      </c>
      <c r="DL7" s="38">
        <v>32.229999999999997</v>
      </c>
      <c r="DM7" s="38">
        <v>33.869999999999997</v>
      </c>
      <c r="DN7" s="38">
        <v>28.06</v>
      </c>
      <c r="DO7" s="38">
        <v>29.48</v>
      </c>
      <c r="DP7" s="38">
        <v>28.95</v>
      </c>
      <c r="DQ7" s="38">
        <v>30.11</v>
      </c>
      <c r="DR7" s="38">
        <v>33.090000000000003</v>
      </c>
      <c r="DS7" s="38">
        <v>38.6</v>
      </c>
      <c r="DT7" s="38">
        <v>6.31</v>
      </c>
      <c r="DU7" s="38">
        <v>7.12</v>
      </c>
      <c r="DV7" s="38">
        <v>8.3800000000000008</v>
      </c>
      <c r="DW7" s="38">
        <v>8.66</v>
      </c>
      <c r="DX7" s="38">
        <v>9.2200000000000006</v>
      </c>
      <c r="DY7" s="38">
        <v>3.32</v>
      </c>
      <c r="DZ7" s="38">
        <v>3.89</v>
      </c>
      <c r="EA7" s="38">
        <v>4.07</v>
      </c>
      <c r="EB7" s="38">
        <v>4.54</v>
      </c>
      <c r="EC7" s="38">
        <v>5.04</v>
      </c>
      <c r="ED7" s="38">
        <v>5.64</v>
      </c>
      <c r="EE7" s="38">
        <v>0.27</v>
      </c>
      <c r="EF7" s="38">
        <v>0.17</v>
      </c>
      <c r="EG7" s="38">
        <v>0.2</v>
      </c>
      <c r="EH7" s="38">
        <v>0.46</v>
      </c>
      <c r="EI7" s="38">
        <v>0.53</v>
      </c>
      <c r="EJ7" s="38">
        <v>0.11</v>
      </c>
      <c r="EK7" s="38">
        <v>0.12</v>
      </c>
      <c r="EL7" s="38">
        <v>0.13</v>
      </c>
      <c r="EM7" s="38">
        <v>0.17</v>
      </c>
      <c r="EN7" s="38">
        <v>0.25</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2020-01-21T06:22:32Z</cp:lastPrinted>
  <dcterms:created xsi:type="dcterms:W3CDTF">2019-12-05T04:42:43Z</dcterms:created>
  <dcterms:modified xsi:type="dcterms:W3CDTF">2020-01-21T06:22:35Z</dcterms:modified>
  <cp:category/>
</cp:coreProperties>
</file>