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経営比較分析表\H31\2020_【財政課／0121〆】経営比較分析表の作成について\04　回答\"/>
    </mc:Choice>
  </mc:AlternateContent>
  <workbookProtection workbookAlgorithmName="SHA-512" workbookHashValue="e8uXHtW327CeR0xlmDC891ghZEw0Lx7705xy7ueVJOakAZSjSCFpua6EPA9RTxEGDAnbOLYNH3XCZh36UYgAyA==" workbookSaltValue="X0aE2bNZNd7R40wdrhuwPQ=="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I10" i="4"/>
  <c r="B10" i="4"/>
  <c r="BB8" i="4"/>
  <c r="AT8" i="4"/>
  <c r="AL8" i="4"/>
  <c r="AD8" i="4"/>
  <c r="W8" i="4"/>
  <c r="P8" i="4"/>
  <c r="B8" i="4"/>
  <c r="B6" i="4"/>
  <c r="C10" i="5" l="1"/>
  <c r="D10" i="5"/>
  <c r="E10" i="5"/>
  <c r="B10" i="5"/>
</calcChain>
</file>

<file path=xl/sharedStrings.xml><?xml version="1.0" encoding="utf-8"?>
<sst xmlns="http://schemas.openxmlformats.org/spreadsheetml/2006/main" count="223" uniqueCount="110">
  <si>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</si>
  <si>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</si>
  <si>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</si>
  <si>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</si>
  <si>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</si>
  <si>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</si>
  <si>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</si>
  <si>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</si>
  <si>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</si>
  <si>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</si>
  <si>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</si>
  <si>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</si>
  <si>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</si>
  <si>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</si>
  <si>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</si>
  <si>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</si>
  <si>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</si>
  <si>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</si>
  <si>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</si>
  <si>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</si>
  <si>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</si>
  <si>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</si>
  <si>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</si>
  <si>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</si>
  <si>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</si>
  <si>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</si>
  <si>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</si>
  <si>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</si>
  <si>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</si>
  <si>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</si>
  <si>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</si>
  <si>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</si>
  <si>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</si>
  <si>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</si>
  <si>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</si>
  <si>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</si>
  <si>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</si>
  <si>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</si>
  <si>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</si>
  <si>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</si>
  <si>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</si>
  <si>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</si>
  <si>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</si>
  <si>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</si>
  <si>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</si>
  <si>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</si>
  <si>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</si>
  <si>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</si>
  <si>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</si>
  <si>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</si>
  <si>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</si>
  <si>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</si>
  <si>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</si>
  <si>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</si>
  <si>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</si>
  <si>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</si>
  <si>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</si>
  <si>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</si>
  <si>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</si>
  <si>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</si>
  <si>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</si>
  <si>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</si>
  <si>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</si>
  <si>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</si>
  <si>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</si>
  <si>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</si>
  <si>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</si>
  <si>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</si>
  <si>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</si>
  <si>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</si>
  <si>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</si>
  <si>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</si>
  <si>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</si>
  <si>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</si>
  <si>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</si>
  <si>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</si>
  <si>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</si>
  <si>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</si>
  <si>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</si>
  <si>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</si>
  <si>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</si>
  <si>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</si>
  <si>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</si>
  <si>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</si>
  <si>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</si>
  <si>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</si>
  <si>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</si>
  <si>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</si>
  <si>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</si>
  <si>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</si>
  <si>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</si>
  <si>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</si>
  <si>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</si>
  <si>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</si>
  <si>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</si>
  <si>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</si>
  <si>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</si>
  <si>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</si>
  <si>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</si>
  <si>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</si>
  <si>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</si>
  <si>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</si>
  <si>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</si>
  <si>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</si>
  <si>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</si>
  <si>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</si>
  <si>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</si>
  <si>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施設全体の減価償却の状況は上昇傾向にあるものの、現時点で、法定耐用年数を超過した施設はない。</t>
    <phoneticPr fontId="4"/>
  </si>
  <si>
    <t>　経営に関する指標から、一般会計に大きく依存した経営体制になっていることが分かる。
　今後、人口減による使用料収入の減少が見込まれることから、計画的な施設の統廃合や公共下水道への接続を計画的に進め、事業運営の効率化を進めている。</t>
    <rPh sb="108" eb="109">
      <t>スス</t>
    </rPh>
    <phoneticPr fontId="4"/>
  </si>
  <si>
    <t>　経常収支比率は100％以上を維持しているが、経費回収率は全国平均や類似団体と同様に100％未満となっており、公費負担分を除く汚水処理費を下水道使用料で回収できていない。
　累積欠損金比率は0%を維持している。
　流動比率は100％以上であり、短期的な債務に対する支払能力を有していると言える。
　企業債残高対事業規模比率は、減少傾向ではあるが、全国平均や類似団体と比較して高い値となっている。
　汚水処理原価は、全国平均や類似団体を上回る値になっており、汚水処理費の大部分を占める維持管理費を削減するための取り組みが必要である。
　施設利用率は、全国平均や類似団体平均と比較して同様の値で推移している。
　水洗化率は、全国平均や類似団体平均と比較して高い値となっている。</t>
    <rPh sb="165" eb="167">
      <t>ケイコウ</t>
    </rPh>
    <rPh sb="217" eb="219">
      <t>ウワマワ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</si>
</sst>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formatCode="#,##0.00;&quot;△&quot;#,##0.00;&quot;-&quot;">
                  <c:v>0.78</c:v>
                </c:pt>
                <c:pt idx="3">
                  <c:v>0</c:v>
                </c:pt>
                <c:pt idx="4">
                  <c:v>0</c:v>
                </c:pt>
              </c:numCache>
            </c:numRef>
          </c:val>
          <c:extLst xmlns:c16r2="http://schemas.microsoft.com/office/drawing/2015/06/chart">
            <c:ext xmlns:c16="http://schemas.microsoft.com/office/drawing/2014/chart" uri="{C3380CC4-5D6E-409C-BE32-E72D297353CC}">
              <c16:uniqueId val="{00000000-AADC-4AC1-99F1-4A5B7EAE14C4}"/>
            </c:ext>
          </c:extLst>
        </c:ser>
        <c:dLbls>
          <c:showLegendKey val="0"/>
          <c:showVal val="0"/>
          <c:showCatName val="0"/>
          <c:showSerName val="0"/>
          <c:showPercent val="0"/>
          <c:showBubbleSize val="0"/>
        </c:dLbls>
        <c:gapWidth val="150"/>
        <c:axId val="465105120"/>
        <c:axId val="465107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0.11</c:v>
                </c:pt>
                <c:pt idx="2">
                  <c:v>0.05</c:v>
                </c:pt>
                <c:pt idx="3">
                  <c:v>0.44</c:v>
                </c:pt>
                <c:pt idx="4">
                  <c:v>0.04</c:v>
                </c:pt>
              </c:numCache>
            </c:numRef>
          </c:val>
          <c:smooth val="0"/>
          <c:extLst xmlns:c16r2="http://schemas.microsoft.com/office/drawing/2015/06/chart">
            <c:ext xmlns:c16="http://schemas.microsoft.com/office/drawing/2014/chart" uri="{C3380CC4-5D6E-409C-BE32-E72D297353CC}">
              <c16:uniqueId val="{00000001-AADC-4AC1-99F1-4A5B7EAE14C4}"/>
            </c:ext>
          </c:extLst>
        </c:ser>
        <c:dLbls>
          <c:showLegendKey val="0"/>
          <c:showVal val="0"/>
          <c:showCatName val="0"/>
          <c:showSerName val="0"/>
          <c:showPercent val="0"/>
          <c:showBubbleSize val="0"/>
        </c:dLbls>
        <c:marker val="1"/>
        <c:smooth val="0"/>
        <c:axId val="465105120"/>
        <c:axId val="465107864"/>
      </c:lineChart>
      <c:dateAx>
        <c:axId val="465105120"/>
        <c:scaling>
          <c:orientation val="minMax"/>
        </c:scaling>
        <c:delete val="1"/>
        <c:axPos val="b"/>
        <c:numFmt formatCode="ge" sourceLinked="1"/>
        <c:majorTickMark val="none"/>
        <c:minorTickMark val="none"/>
        <c:tickLblPos val="none"/>
        <c:crossAx val="465107864"/>
        <c:crosses val="autoZero"/>
        <c:auto val="1"/>
        <c:lblOffset val="100"/>
        <c:baseTimeUnit val="years"/>
      </c:dateAx>
      <c:valAx>
        <c:axId val="465107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510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51.82</c:v>
                </c:pt>
                <c:pt idx="1">
                  <c:v>47.6</c:v>
                </c:pt>
                <c:pt idx="2">
                  <c:v>53.65</c:v>
                </c:pt>
                <c:pt idx="3">
                  <c:v>47.24</c:v>
                </c:pt>
                <c:pt idx="4">
                  <c:v>53.53</c:v>
                </c:pt>
              </c:numCache>
            </c:numRef>
          </c:val>
          <c:extLst xmlns:c16r2="http://schemas.microsoft.com/office/drawing/2015/06/chart">
            <c:ext xmlns:c16="http://schemas.microsoft.com/office/drawing/2014/chart" uri="{C3380CC4-5D6E-409C-BE32-E72D297353CC}">
              <c16:uniqueId val="{00000000-C0B0-499A-99A4-997FC58C3594}"/>
            </c:ext>
          </c:extLst>
        </c:ser>
        <c:dLbls>
          <c:showLegendKey val="0"/>
          <c:showVal val="0"/>
          <c:showCatName val="0"/>
          <c:showSerName val="0"/>
          <c:showPercent val="0"/>
          <c:showBubbleSize val="0"/>
        </c:dLbls>
        <c:gapWidth val="150"/>
        <c:axId val="563823792"/>
        <c:axId val="563824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58.47</c:v>
                </c:pt>
                <c:pt idx="1">
                  <c:v>57.3</c:v>
                </c:pt>
                <c:pt idx="2">
                  <c:v>56</c:v>
                </c:pt>
                <c:pt idx="3">
                  <c:v>56.01</c:v>
                </c:pt>
                <c:pt idx="4">
                  <c:v>56.72</c:v>
                </c:pt>
              </c:numCache>
            </c:numRef>
          </c:val>
          <c:smooth val="0"/>
          <c:extLst xmlns:c16r2="http://schemas.microsoft.com/office/drawing/2015/06/chart">
            <c:ext xmlns:c16="http://schemas.microsoft.com/office/drawing/2014/chart" uri="{C3380CC4-5D6E-409C-BE32-E72D297353CC}">
              <c16:uniqueId val="{00000001-C0B0-499A-99A4-997FC58C3594}"/>
            </c:ext>
          </c:extLst>
        </c:ser>
        <c:dLbls>
          <c:showLegendKey val="0"/>
          <c:showVal val="0"/>
          <c:showCatName val="0"/>
          <c:showSerName val="0"/>
          <c:showPercent val="0"/>
          <c:showBubbleSize val="0"/>
        </c:dLbls>
        <c:marker val="1"/>
        <c:smooth val="0"/>
        <c:axId val="563823792"/>
        <c:axId val="563824184"/>
      </c:lineChart>
      <c:dateAx>
        <c:axId val="563823792"/>
        <c:scaling>
          <c:orientation val="minMax"/>
        </c:scaling>
        <c:delete val="1"/>
        <c:axPos val="b"/>
        <c:numFmt formatCode="ge" sourceLinked="1"/>
        <c:majorTickMark val="none"/>
        <c:minorTickMark val="none"/>
        <c:tickLblPos val="none"/>
        <c:crossAx val="563824184"/>
        <c:crosses val="autoZero"/>
        <c:auto val="1"/>
        <c:lblOffset val="100"/>
        <c:baseTimeUnit val="years"/>
      </c:dateAx>
      <c:valAx>
        <c:axId val="563824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3823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94.96</c:v>
                </c:pt>
                <c:pt idx="1">
                  <c:v>94.97</c:v>
                </c:pt>
                <c:pt idx="2">
                  <c:v>95.25</c:v>
                </c:pt>
                <c:pt idx="3">
                  <c:v>95.74</c:v>
                </c:pt>
                <c:pt idx="4">
                  <c:v>95.93</c:v>
                </c:pt>
              </c:numCache>
            </c:numRef>
          </c:val>
          <c:extLst xmlns:c16r2="http://schemas.microsoft.com/office/drawing/2015/06/chart">
            <c:ext xmlns:c16="http://schemas.microsoft.com/office/drawing/2014/chart" uri="{C3380CC4-5D6E-409C-BE32-E72D297353CC}">
              <c16:uniqueId val="{00000000-FD0E-403E-9FE8-00F4D6E5164A}"/>
            </c:ext>
          </c:extLst>
        </c:ser>
        <c:dLbls>
          <c:showLegendKey val="0"/>
          <c:showVal val="0"/>
          <c:showCatName val="0"/>
          <c:showSerName val="0"/>
          <c:showPercent val="0"/>
          <c:showBubbleSize val="0"/>
        </c:dLbls>
        <c:gapWidth val="150"/>
        <c:axId val="563823008"/>
        <c:axId val="563822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88.58</c:v>
                </c:pt>
                <c:pt idx="1">
                  <c:v>89.43</c:v>
                </c:pt>
                <c:pt idx="2">
                  <c:v>89.51</c:v>
                </c:pt>
                <c:pt idx="3">
                  <c:v>89.77</c:v>
                </c:pt>
                <c:pt idx="4">
                  <c:v>90.04</c:v>
                </c:pt>
              </c:numCache>
            </c:numRef>
          </c:val>
          <c:smooth val="0"/>
          <c:extLst xmlns:c16r2="http://schemas.microsoft.com/office/drawing/2015/06/chart">
            <c:ext xmlns:c16="http://schemas.microsoft.com/office/drawing/2014/chart" uri="{C3380CC4-5D6E-409C-BE32-E72D297353CC}">
              <c16:uniqueId val="{00000001-FD0E-403E-9FE8-00F4D6E5164A}"/>
            </c:ext>
          </c:extLst>
        </c:ser>
        <c:dLbls>
          <c:showLegendKey val="0"/>
          <c:showVal val="0"/>
          <c:showCatName val="0"/>
          <c:showSerName val="0"/>
          <c:showPercent val="0"/>
          <c:showBubbleSize val="0"/>
        </c:dLbls>
        <c:marker val="1"/>
        <c:smooth val="0"/>
        <c:axId val="563823008"/>
        <c:axId val="563822224"/>
      </c:lineChart>
      <c:dateAx>
        <c:axId val="563823008"/>
        <c:scaling>
          <c:orientation val="minMax"/>
        </c:scaling>
        <c:delete val="1"/>
        <c:axPos val="b"/>
        <c:numFmt formatCode="ge" sourceLinked="1"/>
        <c:majorTickMark val="none"/>
        <c:minorTickMark val="none"/>
        <c:tickLblPos val="none"/>
        <c:crossAx val="563822224"/>
        <c:crosses val="autoZero"/>
        <c:auto val="1"/>
        <c:lblOffset val="100"/>
        <c:baseTimeUnit val="years"/>
      </c:dateAx>
      <c:valAx>
        <c:axId val="563822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3823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105.11</c:v>
                </c:pt>
                <c:pt idx="1">
                  <c:v>107.09</c:v>
                </c:pt>
                <c:pt idx="2">
                  <c:v>104.21</c:v>
                </c:pt>
                <c:pt idx="3">
                  <c:v>103.04</c:v>
                </c:pt>
                <c:pt idx="4">
                  <c:v>102.79</c:v>
                </c:pt>
              </c:numCache>
            </c:numRef>
          </c:val>
          <c:extLst xmlns:c16r2="http://schemas.microsoft.com/office/drawing/2015/06/chart">
            <c:ext xmlns:c16="http://schemas.microsoft.com/office/drawing/2014/chart" uri="{C3380CC4-5D6E-409C-BE32-E72D297353CC}">
              <c16:uniqueId val="{00000000-AD9C-4C34-A295-A9156400D2DE}"/>
            </c:ext>
          </c:extLst>
        </c:ser>
        <c:dLbls>
          <c:showLegendKey val="0"/>
          <c:showVal val="0"/>
          <c:showCatName val="0"/>
          <c:showSerName val="0"/>
          <c:showPercent val="0"/>
          <c:showBubbleSize val="0"/>
        </c:dLbls>
        <c:gapWidth val="150"/>
        <c:axId val="465107080"/>
        <c:axId val="465106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104.51</c:v>
                </c:pt>
                <c:pt idx="1">
                  <c:v>99.93</c:v>
                </c:pt>
                <c:pt idx="2">
                  <c:v>97.34</c:v>
                </c:pt>
                <c:pt idx="3">
                  <c:v>100.99</c:v>
                </c:pt>
                <c:pt idx="4">
                  <c:v>101.27</c:v>
                </c:pt>
              </c:numCache>
            </c:numRef>
          </c:val>
          <c:smooth val="0"/>
          <c:extLst xmlns:c16r2="http://schemas.microsoft.com/office/drawing/2015/06/chart">
            <c:ext xmlns:c16="http://schemas.microsoft.com/office/drawing/2014/chart" uri="{C3380CC4-5D6E-409C-BE32-E72D297353CC}">
              <c16:uniqueId val="{00000001-AD9C-4C34-A295-A9156400D2DE}"/>
            </c:ext>
          </c:extLst>
        </c:ser>
        <c:dLbls>
          <c:showLegendKey val="0"/>
          <c:showVal val="0"/>
          <c:showCatName val="0"/>
          <c:showSerName val="0"/>
          <c:showPercent val="0"/>
          <c:showBubbleSize val="0"/>
        </c:dLbls>
        <c:marker val="1"/>
        <c:smooth val="0"/>
        <c:axId val="465107080"/>
        <c:axId val="465106296"/>
      </c:lineChart>
      <c:dateAx>
        <c:axId val="465107080"/>
        <c:scaling>
          <c:orientation val="minMax"/>
        </c:scaling>
        <c:delete val="1"/>
        <c:axPos val="b"/>
        <c:numFmt formatCode="ge" sourceLinked="1"/>
        <c:majorTickMark val="none"/>
        <c:minorTickMark val="none"/>
        <c:tickLblPos val="none"/>
        <c:crossAx val="465106296"/>
        <c:crosses val="autoZero"/>
        <c:auto val="1"/>
        <c:lblOffset val="100"/>
        <c:baseTimeUnit val="years"/>
      </c:dateAx>
      <c:valAx>
        <c:axId val="465106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5107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19.61</c:v>
                </c:pt>
                <c:pt idx="1">
                  <c:v>22.83</c:v>
                </c:pt>
                <c:pt idx="2">
                  <c:v>25.76</c:v>
                </c:pt>
                <c:pt idx="3">
                  <c:v>28.56</c:v>
                </c:pt>
                <c:pt idx="4">
                  <c:v>31.22</c:v>
                </c:pt>
              </c:numCache>
            </c:numRef>
          </c:val>
          <c:extLst xmlns:c16r2="http://schemas.microsoft.com/office/drawing/2015/06/chart">
            <c:ext xmlns:c16="http://schemas.microsoft.com/office/drawing/2014/chart" uri="{C3380CC4-5D6E-409C-BE32-E72D297353CC}">
              <c16:uniqueId val="{00000000-C603-4319-9492-95C72B20FB3A}"/>
            </c:ext>
          </c:extLst>
        </c:ser>
        <c:dLbls>
          <c:showLegendKey val="0"/>
          <c:showVal val="0"/>
          <c:showCatName val="0"/>
          <c:showSerName val="0"/>
          <c:showPercent val="0"/>
          <c:showBubbleSize val="0"/>
        </c:dLbls>
        <c:gapWidth val="150"/>
        <c:axId val="464307496"/>
        <c:axId val="464308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19.670000000000002</c:v>
                </c:pt>
                <c:pt idx="1">
                  <c:v>20.350000000000001</c:v>
                </c:pt>
                <c:pt idx="2">
                  <c:v>21.33</c:v>
                </c:pt>
                <c:pt idx="3">
                  <c:v>22.69</c:v>
                </c:pt>
                <c:pt idx="4">
                  <c:v>24.32</c:v>
                </c:pt>
              </c:numCache>
            </c:numRef>
          </c:val>
          <c:smooth val="0"/>
          <c:extLst xmlns:c16r2="http://schemas.microsoft.com/office/drawing/2015/06/chart">
            <c:ext xmlns:c16="http://schemas.microsoft.com/office/drawing/2014/chart" uri="{C3380CC4-5D6E-409C-BE32-E72D297353CC}">
              <c16:uniqueId val="{00000001-C603-4319-9492-95C72B20FB3A}"/>
            </c:ext>
          </c:extLst>
        </c:ser>
        <c:dLbls>
          <c:showLegendKey val="0"/>
          <c:showVal val="0"/>
          <c:showCatName val="0"/>
          <c:showSerName val="0"/>
          <c:showPercent val="0"/>
          <c:showBubbleSize val="0"/>
        </c:dLbls>
        <c:marker val="1"/>
        <c:smooth val="0"/>
        <c:axId val="464307496"/>
        <c:axId val="464308280"/>
      </c:lineChart>
      <c:dateAx>
        <c:axId val="464307496"/>
        <c:scaling>
          <c:orientation val="minMax"/>
        </c:scaling>
        <c:delete val="1"/>
        <c:axPos val="b"/>
        <c:numFmt formatCode="ge" sourceLinked="1"/>
        <c:majorTickMark val="none"/>
        <c:minorTickMark val="none"/>
        <c:tickLblPos val="none"/>
        <c:crossAx val="464308280"/>
        <c:crosses val="autoZero"/>
        <c:auto val="1"/>
        <c:lblOffset val="100"/>
        <c:baseTimeUnit val="years"/>
      </c:dateAx>
      <c:valAx>
        <c:axId val="464308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4307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4A-4643-971C-4C411B3DEA8B}"/>
            </c:ext>
          </c:extLst>
        </c:ser>
        <c:dLbls>
          <c:showLegendKey val="0"/>
          <c:showVal val="0"/>
          <c:showCatName val="0"/>
          <c:showSerName val="0"/>
          <c:showPercent val="0"/>
          <c:showBubbleSize val="0"/>
        </c:dLbls>
        <c:gapWidth val="150"/>
        <c:axId val="376839096"/>
        <c:axId val="376835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BC4A-4643-971C-4C411B3DEA8B}"/>
            </c:ext>
          </c:extLst>
        </c:ser>
        <c:dLbls>
          <c:showLegendKey val="0"/>
          <c:showVal val="0"/>
          <c:showCatName val="0"/>
          <c:showSerName val="0"/>
          <c:showPercent val="0"/>
          <c:showBubbleSize val="0"/>
        </c:dLbls>
        <c:marker val="1"/>
        <c:smooth val="0"/>
        <c:axId val="376839096"/>
        <c:axId val="376835568"/>
      </c:lineChart>
      <c:dateAx>
        <c:axId val="376839096"/>
        <c:scaling>
          <c:orientation val="minMax"/>
        </c:scaling>
        <c:delete val="1"/>
        <c:axPos val="b"/>
        <c:numFmt formatCode="ge" sourceLinked="1"/>
        <c:majorTickMark val="none"/>
        <c:minorTickMark val="none"/>
        <c:tickLblPos val="none"/>
        <c:crossAx val="376835568"/>
        <c:crosses val="autoZero"/>
        <c:auto val="1"/>
        <c:lblOffset val="100"/>
        <c:baseTimeUnit val="years"/>
      </c:dateAx>
      <c:valAx>
        <c:axId val="376835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6839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E69-45B3-BB10-823629C12F2E}"/>
            </c:ext>
          </c:extLst>
        </c:ser>
        <c:dLbls>
          <c:showLegendKey val="0"/>
          <c:showVal val="0"/>
          <c:showCatName val="0"/>
          <c:showSerName val="0"/>
          <c:showPercent val="0"/>
          <c:showBubbleSize val="0"/>
        </c:dLbls>
        <c:gapWidth val="150"/>
        <c:axId val="376835960"/>
        <c:axId val="376839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113.63</c:v>
                </c:pt>
                <c:pt idx="1">
                  <c:v>147.11000000000001</c:v>
                </c:pt>
                <c:pt idx="2">
                  <c:v>148.37</c:v>
                </c:pt>
                <c:pt idx="3">
                  <c:v>149.02000000000001</c:v>
                </c:pt>
                <c:pt idx="4">
                  <c:v>137.09</c:v>
                </c:pt>
              </c:numCache>
            </c:numRef>
          </c:val>
          <c:smooth val="0"/>
          <c:extLst xmlns:c16r2="http://schemas.microsoft.com/office/drawing/2015/06/chart">
            <c:ext xmlns:c16="http://schemas.microsoft.com/office/drawing/2014/chart" uri="{C3380CC4-5D6E-409C-BE32-E72D297353CC}">
              <c16:uniqueId val="{00000001-AE69-45B3-BB10-823629C12F2E}"/>
            </c:ext>
          </c:extLst>
        </c:ser>
        <c:dLbls>
          <c:showLegendKey val="0"/>
          <c:showVal val="0"/>
          <c:showCatName val="0"/>
          <c:showSerName val="0"/>
          <c:showPercent val="0"/>
          <c:showBubbleSize val="0"/>
        </c:dLbls>
        <c:marker val="1"/>
        <c:smooth val="0"/>
        <c:axId val="376835960"/>
        <c:axId val="376839488"/>
      </c:lineChart>
      <c:dateAx>
        <c:axId val="376835960"/>
        <c:scaling>
          <c:orientation val="minMax"/>
        </c:scaling>
        <c:delete val="1"/>
        <c:axPos val="b"/>
        <c:numFmt formatCode="ge" sourceLinked="1"/>
        <c:majorTickMark val="none"/>
        <c:minorTickMark val="none"/>
        <c:tickLblPos val="none"/>
        <c:crossAx val="376839488"/>
        <c:crosses val="autoZero"/>
        <c:auto val="1"/>
        <c:lblOffset val="100"/>
        <c:baseTimeUnit val="years"/>
      </c:dateAx>
      <c:valAx>
        <c:axId val="37683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6835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130.6</c:v>
                </c:pt>
                <c:pt idx="1">
                  <c:v>154.1</c:v>
                </c:pt>
                <c:pt idx="2">
                  <c:v>169.52</c:v>
                </c:pt>
                <c:pt idx="3">
                  <c:v>174.45</c:v>
                </c:pt>
                <c:pt idx="4">
                  <c:v>170.71</c:v>
                </c:pt>
              </c:numCache>
            </c:numRef>
          </c:val>
          <c:extLst xmlns:c16r2="http://schemas.microsoft.com/office/drawing/2015/06/chart">
            <c:ext xmlns:c16="http://schemas.microsoft.com/office/drawing/2014/chart" uri="{C3380CC4-5D6E-409C-BE32-E72D297353CC}">
              <c16:uniqueId val="{00000000-710D-4BA6-9D39-EE8E7BC9F894}"/>
            </c:ext>
          </c:extLst>
        </c:ser>
        <c:dLbls>
          <c:showLegendKey val="0"/>
          <c:showVal val="0"/>
          <c:showCatName val="0"/>
          <c:showSerName val="0"/>
          <c:showPercent val="0"/>
          <c:showBubbleSize val="0"/>
        </c:dLbls>
        <c:gapWidth val="150"/>
        <c:axId val="376841840"/>
        <c:axId val="376834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34.43</c:v>
                </c:pt>
                <c:pt idx="1">
                  <c:v>47.67</c:v>
                </c:pt>
                <c:pt idx="2">
                  <c:v>40.78</c:v>
                </c:pt>
                <c:pt idx="3">
                  <c:v>38.119999999999997</c:v>
                </c:pt>
                <c:pt idx="4">
                  <c:v>43.5</c:v>
                </c:pt>
              </c:numCache>
            </c:numRef>
          </c:val>
          <c:smooth val="0"/>
          <c:extLst xmlns:c16r2="http://schemas.microsoft.com/office/drawing/2015/06/chart">
            <c:ext xmlns:c16="http://schemas.microsoft.com/office/drawing/2014/chart" uri="{C3380CC4-5D6E-409C-BE32-E72D297353CC}">
              <c16:uniqueId val="{00000001-710D-4BA6-9D39-EE8E7BC9F894}"/>
            </c:ext>
          </c:extLst>
        </c:ser>
        <c:dLbls>
          <c:showLegendKey val="0"/>
          <c:showVal val="0"/>
          <c:showCatName val="0"/>
          <c:showSerName val="0"/>
          <c:showPercent val="0"/>
          <c:showBubbleSize val="0"/>
        </c:dLbls>
        <c:marker val="1"/>
        <c:smooth val="0"/>
        <c:axId val="376841840"/>
        <c:axId val="376834392"/>
      </c:lineChart>
      <c:dateAx>
        <c:axId val="376841840"/>
        <c:scaling>
          <c:orientation val="minMax"/>
        </c:scaling>
        <c:delete val="1"/>
        <c:axPos val="b"/>
        <c:numFmt formatCode="ge" sourceLinked="1"/>
        <c:majorTickMark val="none"/>
        <c:minorTickMark val="none"/>
        <c:tickLblPos val="none"/>
        <c:crossAx val="376834392"/>
        <c:crosses val="autoZero"/>
        <c:auto val="1"/>
        <c:lblOffset val="100"/>
        <c:baseTimeUnit val="years"/>
      </c:dateAx>
      <c:valAx>
        <c:axId val="376834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6841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1083.0999999999999</c:v>
                </c:pt>
                <c:pt idx="1">
                  <c:v>1148.47</c:v>
                </c:pt>
                <c:pt idx="2">
                  <c:v>1100.32</c:v>
                </c:pt>
                <c:pt idx="3">
                  <c:v>1063.75</c:v>
                </c:pt>
                <c:pt idx="4">
                  <c:v>1008.98</c:v>
                </c:pt>
              </c:numCache>
            </c:numRef>
          </c:val>
          <c:extLst xmlns:c16r2="http://schemas.microsoft.com/office/drawing/2015/06/chart">
            <c:ext xmlns:c16="http://schemas.microsoft.com/office/drawing/2014/chart" uri="{C3380CC4-5D6E-409C-BE32-E72D297353CC}">
              <c16:uniqueId val="{00000000-5CA8-4326-B205-5E72D708D5BF}"/>
            </c:ext>
          </c:extLst>
        </c:ser>
        <c:dLbls>
          <c:showLegendKey val="0"/>
          <c:showVal val="0"/>
          <c:showCatName val="0"/>
          <c:showSerName val="0"/>
          <c:showPercent val="0"/>
          <c:showBubbleSize val="0"/>
        </c:dLbls>
        <c:gapWidth val="150"/>
        <c:axId val="376836744"/>
        <c:axId val="376837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632.94000000000005</c:v>
                </c:pt>
                <c:pt idx="1">
                  <c:v>721.43</c:v>
                </c:pt>
                <c:pt idx="2">
                  <c:v>685.34</c:v>
                </c:pt>
                <c:pt idx="3">
                  <c:v>684.74</c:v>
                </c:pt>
                <c:pt idx="4">
                  <c:v>654.91999999999996</c:v>
                </c:pt>
              </c:numCache>
            </c:numRef>
          </c:val>
          <c:smooth val="0"/>
          <c:extLst xmlns:c16r2="http://schemas.microsoft.com/office/drawing/2015/06/chart">
            <c:ext xmlns:c16="http://schemas.microsoft.com/office/drawing/2014/chart" uri="{C3380CC4-5D6E-409C-BE32-E72D297353CC}">
              <c16:uniqueId val="{00000001-5CA8-4326-B205-5E72D708D5BF}"/>
            </c:ext>
          </c:extLst>
        </c:ser>
        <c:dLbls>
          <c:showLegendKey val="0"/>
          <c:showVal val="0"/>
          <c:showCatName val="0"/>
          <c:showSerName val="0"/>
          <c:showPercent val="0"/>
          <c:showBubbleSize val="0"/>
        </c:dLbls>
        <c:marker val="1"/>
        <c:smooth val="0"/>
        <c:axId val="376836744"/>
        <c:axId val="376837136"/>
      </c:lineChart>
      <c:dateAx>
        <c:axId val="376836744"/>
        <c:scaling>
          <c:orientation val="minMax"/>
        </c:scaling>
        <c:delete val="1"/>
        <c:axPos val="b"/>
        <c:numFmt formatCode="ge" sourceLinked="1"/>
        <c:majorTickMark val="none"/>
        <c:minorTickMark val="none"/>
        <c:tickLblPos val="none"/>
        <c:crossAx val="376837136"/>
        <c:crosses val="autoZero"/>
        <c:auto val="1"/>
        <c:lblOffset val="100"/>
        <c:baseTimeUnit val="years"/>
      </c:dateAx>
      <c:valAx>
        <c:axId val="37683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6836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47.75</c:v>
                </c:pt>
                <c:pt idx="1">
                  <c:v>49.77</c:v>
                </c:pt>
                <c:pt idx="2">
                  <c:v>43</c:v>
                </c:pt>
                <c:pt idx="3">
                  <c:v>62.59</c:v>
                </c:pt>
                <c:pt idx="4">
                  <c:v>61.47</c:v>
                </c:pt>
              </c:numCache>
            </c:numRef>
          </c:val>
          <c:extLst xmlns:c16r2="http://schemas.microsoft.com/office/drawing/2015/06/chart">
            <c:ext xmlns:c16="http://schemas.microsoft.com/office/drawing/2014/chart" uri="{C3380CC4-5D6E-409C-BE32-E72D297353CC}">
              <c16:uniqueId val="{00000000-97A1-44E4-A713-9417FE3795A6}"/>
            </c:ext>
          </c:extLst>
        </c:ser>
        <c:dLbls>
          <c:showLegendKey val="0"/>
          <c:showVal val="0"/>
          <c:showCatName val="0"/>
          <c:showSerName val="0"/>
          <c:showPercent val="0"/>
          <c:showBubbleSize val="0"/>
        </c:dLbls>
        <c:gapWidth val="150"/>
        <c:axId val="376838312"/>
        <c:axId val="376838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62.3</c:v>
                </c:pt>
                <c:pt idx="1">
                  <c:v>59.3</c:v>
                </c:pt>
                <c:pt idx="2">
                  <c:v>59.83</c:v>
                </c:pt>
                <c:pt idx="3">
                  <c:v>65.33</c:v>
                </c:pt>
                <c:pt idx="4">
                  <c:v>65.39</c:v>
                </c:pt>
              </c:numCache>
            </c:numRef>
          </c:val>
          <c:smooth val="0"/>
          <c:extLst xmlns:c16r2="http://schemas.microsoft.com/office/drawing/2015/06/chart">
            <c:ext xmlns:c16="http://schemas.microsoft.com/office/drawing/2014/chart" uri="{C3380CC4-5D6E-409C-BE32-E72D297353CC}">
              <c16:uniqueId val="{00000001-97A1-44E4-A713-9417FE3795A6}"/>
            </c:ext>
          </c:extLst>
        </c:ser>
        <c:dLbls>
          <c:showLegendKey val="0"/>
          <c:showVal val="0"/>
          <c:showCatName val="0"/>
          <c:showSerName val="0"/>
          <c:showPercent val="0"/>
          <c:showBubbleSize val="0"/>
        </c:dLbls>
        <c:marker val="1"/>
        <c:smooth val="0"/>
        <c:axId val="376838312"/>
        <c:axId val="376838704"/>
      </c:lineChart>
      <c:dateAx>
        <c:axId val="376838312"/>
        <c:scaling>
          <c:orientation val="minMax"/>
        </c:scaling>
        <c:delete val="1"/>
        <c:axPos val="b"/>
        <c:numFmt formatCode="ge" sourceLinked="1"/>
        <c:majorTickMark val="none"/>
        <c:minorTickMark val="none"/>
        <c:tickLblPos val="none"/>
        <c:crossAx val="376838704"/>
        <c:crosses val="autoZero"/>
        <c:auto val="1"/>
        <c:lblOffset val="100"/>
        <c:baseTimeUnit val="years"/>
      </c:dateAx>
      <c:valAx>
        <c:axId val="376838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6838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346.58</c:v>
                </c:pt>
                <c:pt idx="1">
                  <c:v>331.15</c:v>
                </c:pt>
                <c:pt idx="2">
                  <c:v>383.35</c:v>
                </c:pt>
                <c:pt idx="3">
                  <c:v>263.92</c:v>
                </c:pt>
                <c:pt idx="4">
                  <c:v>267.60000000000002</c:v>
                </c:pt>
              </c:numCache>
            </c:numRef>
          </c:val>
          <c:extLst xmlns:c16r2="http://schemas.microsoft.com/office/drawing/2015/06/chart">
            <c:ext xmlns:c16="http://schemas.microsoft.com/office/drawing/2014/chart" uri="{C3380CC4-5D6E-409C-BE32-E72D297353CC}">
              <c16:uniqueId val="{00000000-E597-4FC6-9A0A-1D9E54FFB0C4}"/>
            </c:ext>
          </c:extLst>
        </c:ser>
        <c:dLbls>
          <c:showLegendKey val="0"/>
          <c:showVal val="0"/>
          <c:showCatName val="0"/>
          <c:showSerName val="0"/>
          <c:showPercent val="0"/>
          <c:showBubbleSize val="0"/>
        </c:dLbls>
        <c:gapWidth val="150"/>
        <c:axId val="563823400"/>
        <c:axId val="563826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235.07</c:v>
                </c:pt>
                <c:pt idx="1">
                  <c:v>248.14</c:v>
                </c:pt>
                <c:pt idx="2">
                  <c:v>246.66</c:v>
                </c:pt>
                <c:pt idx="3">
                  <c:v>227.43</c:v>
                </c:pt>
                <c:pt idx="4">
                  <c:v>230.88</c:v>
                </c:pt>
              </c:numCache>
            </c:numRef>
          </c:val>
          <c:smooth val="0"/>
          <c:extLst xmlns:c16r2="http://schemas.microsoft.com/office/drawing/2015/06/chart">
            <c:ext xmlns:c16="http://schemas.microsoft.com/office/drawing/2014/chart" uri="{C3380CC4-5D6E-409C-BE32-E72D297353CC}">
              <c16:uniqueId val="{00000001-E597-4FC6-9A0A-1D9E54FFB0C4}"/>
            </c:ext>
          </c:extLst>
        </c:ser>
        <c:dLbls>
          <c:showLegendKey val="0"/>
          <c:showVal val="0"/>
          <c:showCatName val="0"/>
          <c:showSerName val="0"/>
          <c:showPercent val="0"/>
          <c:showBubbleSize val="0"/>
        </c:dLbls>
        <c:marker val="1"/>
        <c:smooth val="0"/>
        <c:axId val="563823400"/>
        <c:axId val="563826144"/>
      </c:lineChart>
      <c:dateAx>
        <c:axId val="563823400"/>
        <c:scaling>
          <c:orientation val="minMax"/>
        </c:scaling>
        <c:delete val="1"/>
        <c:axPos val="b"/>
        <c:numFmt formatCode="ge" sourceLinked="1"/>
        <c:majorTickMark val="none"/>
        <c:minorTickMark val="none"/>
        <c:tickLblPos val="none"/>
        <c:crossAx val="563826144"/>
        <c:crosses val="autoZero"/>
        <c:auto val="1"/>
        <c:lblOffset val="100"/>
        <c:baseTimeUnit val="years"/>
      </c:dateAx>
      <c:valAx>
        <c:axId val="56382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3823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【195.44】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Z85"/>
  <sheetViews>
    <sheetView showGridLines="0" tabSelected="1" topLeftCell="AJ43"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秋田県　秋田市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70" t="s">
        <v>5</v>
      </c>
      <c r="AE7" s="70"/>
      <c r="AF7" s="70"/>
      <c r="AG7" s="70"/>
      <c r="AH7" s="70"/>
      <c r="AI7" s="70"/>
      <c r="AJ7" s="70"/>
      <c r="AK7" s="3"/>
      <c r="AL7" s="70" t="s">
        <v>6</v>
      </c>
      <c r="AM7" s="70"/>
      <c r="AN7" s="70"/>
      <c r="AO7" s="70"/>
      <c r="AP7" s="70"/>
      <c r="AQ7" s="70"/>
      <c r="AR7" s="70"/>
      <c r="AS7" s="70"/>
      <c r="AT7" s="70" t="s">
        <v>7</v>
      </c>
      <c r="AU7" s="70"/>
      <c r="AV7" s="70"/>
      <c r="AW7" s="70"/>
      <c r="AX7" s="70"/>
      <c r="AY7" s="70"/>
      <c r="AZ7" s="70"/>
      <c r="BA7" s="70"/>
      <c r="BB7" s="70" t="s">
        <v>8</v>
      </c>
      <c r="BC7" s="70"/>
      <c r="BD7" s="70"/>
      <c r="BE7" s="70"/>
      <c r="BF7" s="70"/>
      <c r="BG7" s="70"/>
      <c r="BH7" s="70"/>
      <c r="BI7" s="70"/>
      <c r="BJ7" s="3"/>
      <c r="BK7" s="3"/>
      <c r="BL7" s="4" t="s">
        <v>9</v>
      </c>
      <c r="BM7" s="5"/>
      <c r="BN7" s="5"/>
      <c r="BO7" s="5"/>
      <c r="BP7" s="5"/>
      <c r="BQ7" s="5"/>
      <c r="BR7" s="5"/>
      <c r="BS7" s="5"/>
      <c r="BT7" s="5"/>
      <c r="BU7" s="5"/>
      <c r="BV7" s="5"/>
      <c r="BW7" s="5"/>
      <c r="BX7" s="5"/>
      <c r="BY7" s="6"/>
    </row>
    <row r="8" spans="1:78" ht="18.75" customHeight="1" x14ac:dyDescent="0.15">
      <c r="A8" s="2"/>
      <c r="B8" s="77" t="str">
        <f>データ!I6</f>
        <v>法適用</v>
      </c>
      <c r="C8" s="77"/>
      <c r="D8" s="77"/>
      <c r="E8" s="77"/>
      <c r="F8" s="77"/>
      <c r="G8" s="77"/>
      <c r="H8" s="77"/>
      <c r="I8" s="77" t="str">
        <f>データ!J6</f>
        <v>下水道事業</v>
      </c>
      <c r="J8" s="77"/>
      <c r="K8" s="77"/>
      <c r="L8" s="77"/>
      <c r="M8" s="77"/>
      <c r="N8" s="77"/>
      <c r="O8" s="77"/>
      <c r="P8" s="77" t="str">
        <f>データ!K6</f>
        <v>農業集落排水</v>
      </c>
      <c r="Q8" s="77"/>
      <c r="R8" s="77"/>
      <c r="S8" s="77"/>
      <c r="T8" s="77"/>
      <c r="U8" s="77"/>
      <c r="V8" s="77"/>
      <c r="W8" s="77" t="str">
        <f>データ!L6</f>
        <v>F1</v>
      </c>
      <c r="X8" s="77"/>
      <c r="Y8" s="77"/>
      <c r="Z8" s="77"/>
      <c r="AA8" s="77"/>
      <c r="AB8" s="77"/>
      <c r="AC8" s="77"/>
      <c r="AD8" s="78" t="str">
        <f>データ!$M$6</f>
        <v>自治体職員</v>
      </c>
      <c r="AE8" s="78"/>
      <c r="AF8" s="78"/>
      <c r="AG8" s="78"/>
      <c r="AH8" s="78"/>
      <c r="AI8" s="78"/>
      <c r="AJ8" s="78"/>
      <c r="AK8" s="3"/>
      <c r="AL8" s="74">
        <f>データ!S6</f>
        <v>309654</v>
      </c>
      <c r="AM8" s="74"/>
      <c r="AN8" s="74"/>
      <c r="AO8" s="74"/>
      <c r="AP8" s="74"/>
      <c r="AQ8" s="74"/>
      <c r="AR8" s="74"/>
      <c r="AS8" s="74"/>
      <c r="AT8" s="73">
        <f>データ!T6</f>
        <v>906.07</v>
      </c>
      <c r="AU8" s="73"/>
      <c r="AV8" s="73"/>
      <c r="AW8" s="73"/>
      <c r="AX8" s="73"/>
      <c r="AY8" s="73"/>
      <c r="AZ8" s="73"/>
      <c r="BA8" s="73"/>
      <c r="BB8" s="73">
        <f>データ!U6</f>
        <v>341.76</v>
      </c>
      <c r="BC8" s="73"/>
      <c r="BD8" s="73"/>
      <c r="BE8" s="73"/>
      <c r="BF8" s="73"/>
      <c r="BG8" s="73"/>
      <c r="BH8" s="73"/>
      <c r="BI8" s="73"/>
      <c r="BJ8" s="3"/>
      <c r="BK8" s="3"/>
      <c r="BL8" s="75" t="s">
        <v>10</v>
      </c>
      <c r="BM8" s="76"/>
      <c r="BN8" s="7" t="s">
        <v>11</v>
      </c>
      <c r="BO8" s="8"/>
      <c r="BP8" s="8"/>
      <c r="BQ8" s="8"/>
      <c r="BR8" s="8"/>
      <c r="BS8" s="8"/>
      <c r="BT8" s="8"/>
      <c r="BU8" s="8"/>
      <c r="BV8" s="8"/>
      <c r="BW8" s="8"/>
      <c r="BX8" s="8"/>
      <c r="BY8" s="9"/>
    </row>
    <row r="9" spans="1:78" ht="18.75" customHeight="1" x14ac:dyDescent="0.15">
      <c r="A9" s="2"/>
      <c r="B9" s="70" t="s">
        <v>12</v>
      </c>
      <c r="C9" s="70"/>
      <c r="D9" s="70"/>
      <c r="E9" s="70"/>
      <c r="F9" s="70"/>
      <c r="G9" s="70"/>
      <c r="H9" s="70"/>
      <c r="I9" s="70" t="s">
        <v>13</v>
      </c>
      <c r="J9" s="70"/>
      <c r="K9" s="70"/>
      <c r="L9" s="70"/>
      <c r="M9" s="70"/>
      <c r="N9" s="70"/>
      <c r="O9" s="70"/>
      <c r="P9" s="70" t="s">
        <v>14</v>
      </c>
      <c r="Q9" s="70"/>
      <c r="R9" s="70"/>
      <c r="S9" s="70"/>
      <c r="T9" s="70"/>
      <c r="U9" s="70"/>
      <c r="V9" s="70"/>
      <c r="W9" s="70" t="s">
        <v>15</v>
      </c>
      <c r="X9" s="70"/>
      <c r="Y9" s="70"/>
      <c r="Z9" s="70"/>
      <c r="AA9" s="70"/>
      <c r="AB9" s="70"/>
      <c r="AC9" s="70"/>
      <c r="AD9" s="70" t="s">
        <v>16</v>
      </c>
      <c r="AE9" s="70"/>
      <c r="AF9" s="70"/>
      <c r="AG9" s="70"/>
      <c r="AH9" s="70"/>
      <c r="AI9" s="70"/>
      <c r="AJ9" s="70"/>
      <c r="AK9" s="3"/>
      <c r="AL9" s="70" t="s">
        <v>17</v>
      </c>
      <c r="AM9" s="70"/>
      <c r="AN9" s="70"/>
      <c r="AO9" s="70"/>
      <c r="AP9" s="70"/>
      <c r="AQ9" s="70"/>
      <c r="AR9" s="70"/>
      <c r="AS9" s="70"/>
      <c r="AT9" s="70" t="s">
        <v>18</v>
      </c>
      <c r="AU9" s="70"/>
      <c r="AV9" s="70"/>
      <c r="AW9" s="70"/>
      <c r="AX9" s="70"/>
      <c r="AY9" s="70"/>
      <c r="AZ9" s="70"/>
      <c r="BA9" s="70"/>
      <c r="BB9" s="70" t="s">
        <v>19</v>
      </c>
      <c r="BC9" s="70"/>
      <c r="BD9" s="70"/>
      <c r="BE9" s="70"/>
      <c r="BF9" s="70"/>
      <c r="BG9" s="70"/>
      <c r="BH9" s="70"/>
      <c r="BI9" s="70"/>
      <c r="BJ9" s="3"/>
      <c r="BK9" s="3"/>
      <c r="BL9" s="71" t="s">
        <v>20</v>
      </c>
      <c r="BM9" s="72"/>
      <c r="BN9" s="10" t="s">
        <v>21</v>
      </c>
      <c r="BO9" s="11"/>
      <c r="BP9" s="11"/>
      <c r="BQ9" s="11"/>
      <c r="BR9" s="11"/>
      <c r="BS9" s="11"/>
      <c r="BT9" s="11"/>
      <c r="BU9" s="11"/>
      <c r="BV9" s="11"/>
      <c r="BW9" s="11"/>
      <c r="BX9" s="11"/>
      <c r="BY9" s="12"/>
    </row>
    <row r="10" spans="1:78" ht="18.75" customHeight="1" x14ac:dyDescent="0.15">
      <c r="A10" s="2"/>
      <c r="B10" s="73" t="str">
        <f>データ!N6</f>
        <v>-</v>
      </c>
      <c r="C10" s="73"/>
      <c r="D10" s="73"/>
      <c r="E10" s="73"/>
      <c r="F10" s="73"/>
      <c r="G10" s="73"/>
      <c r="H10" s="73"/>
      <c r="I10" s="73">
        <f>データ!O6</f>
        <v>70.209999999999994</v>
      </c>
      <c r="J10" s="73"/>
      <c r="K10" s="73"/>
      <c r="L10" s="73"/>
      <c r="M10" s="73"/>
      <c r="N10" s="73"/>
      <c r="O10" s="73"/>
      <c r="P10" s="73">
        <f>データ!P6</f>
        <v>2.92</v>
      </c>
      <c r="Q10" s="73"/>
      <c r="R10" s="73"/>
      <c r="S10" s="73"/>
      <c r="T10" s="73"/>
      <c r="U10" s="73"/>
      <c r="V10" s="73"/>
      <c r="W10" s="73">
        <f>データ!Q6</f>
        <v>77.349999999999994</v>
      </c>
      <c r="X10" s="73"/>
      <c r="Y10" s="73"/>
      <c r="Z10" s="73"/>
      <c r="AA10" s="73"/>
      <c r="AB10" s="73"/>
      <c r="AC10" s="73"/>
      <c r="AD10" s="74">
        <f>データ!R6</f>
        <v>3056</v>
      </c>
      <c r="AE10" s="74"/>
      <c r="AF10" s="74"/>
      <c r="AG10" s="74"/>
      <c r="AH10" s="74"/>
      <c r="AI10" s="74"/>
      <c r="AJ10" s="74"/>
      <c r="AK10" s="2"/>
      <c r="AL10" s="74">
        <f>データ!V6</f>
        <v>9003</v>
      </c>
      <c r="AM10" s="74"/>
      <c r="AN10" s="74"/>
      <c r="AO10" s="74"/>
      <c r="AP10" s="74"/>
      <c r="AQ10" s="74"/>
      <c r="AR10" s="74"/>
      <c r="AS10" s="74"/>
      <c r="AT10" s="73">
        <f>データ!W6</f>
        <v>6.17</v>
      </c>
      <c r="AU10" s="73"/>
      <c r="AV10" s="73"/>
      <c r="AW10" s="73"/>
      <c r="AX10" s="73"/>
      <c r="AY10" s="73"/>
      <c r="AZ10" s="73"/>
      <c r="BA10" s="73"/>
      <c r="BB10" s="73">
        <f>データ!X6</f>
        <v>1459.16</v>
      </c>
      <c r="BC10" s="73"/>
      <c r="BD10" s="73"/>
      <c r="BE10" s="73"/>
      <c r="BF10" s="73"/>
      <c r="BG10" s="73"/>
      <c r="BH10" s="73"/>
      <c r="BI10" s="73"/>
      <c r="BJ10" s="2"/>
      <c r="BK10" s="2"/>
      <c r="BL10" s="63" t="s">
        <v>22</v>
      </c>
      <c r="BM10" s="6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24</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25</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109</v>
      </c>
      <c r="BM16" s="58"/>
      <c r="BN16" s="58"/>
      <c r="BO16" s="58"/>
      <c r="BP16" s="58"/>
      <c r="BQ16" s="58"/>
      <c r="BR16" s="58"/>
      <c r="BS16" s="58"/>
      <c r="BT16" s="58"/>
      <c r="BU16" s="58"/>
      <c r="BV16" s="58"/>
      <c r="BW16" s="58"/>
      <c r="BX16" s="58"/>
      <c r="BY16" s="58"/>
      <c r="BZ16" s="5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7"/>
      <c r="BM34" s="58"/>
      <c r="BN34" s="58"/>
      <c r="BO34" s="58"/>
      <c r="BP34" s="58"/>
      <c r="BQ34" s="58"/>
      <c r="BR34" s="58"/>
      <c r="BS34" s="58"/>
      <c r="BT34" s="58"/>
      <c r="BU34" s="58"/>
      <c r="BV34" s="58"/>
      <c r="BW34" s="58"/>
      <c r="BX34" s="58"/>
      <c r="BY34" s="58"/>
      <c r="BZ34" s="59"/>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7"/>
      <c r="BM35" s="58"/>
      <c r="BN35" s="58"/>
      <c r="BO35" s="58"/>
      <c r="BP35" s="58"/>
      <c r="BQ35" s="58"/>
      <c r="BR35" s="58"/>
      <c r="BS35" s="58"/>
      <c r="BT35" s="58"/>
      <c r="BU35" s="58"/>
      <c r="BV35" s="58"/>
      <c r="BW35" s="58"/>
      <c r="BX35" s="58"/>
      <c r="BY35" s="58"/>
      <c r="BZ35" s="5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107</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108</v>
      </c>
      <c r="BM66" s="58"/>
      <c r="BN66" s="58"/>
      <c r="BO66" s="58"/>
      <c r="BP66" s="58"/>
      <c r="BQ66" s="58"/>
      <c r="BR66" s="58"/>
      <c r="BS66" s="58"/>
      <c r="BT66" s="58"/>
      <c r="BU66" s="58"/>
      <c r="BV66" s="58"/>
      <c r="BW66" s="58"/>
      <c r="BX66" s="58"/>
      <c r="BY66" s="58"/>
      <c r="BZ66" s="5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7"/>
      <c r="BM79" s="58"/>
      <c r="BN79" s="58"/>
      <c r="BO79" s="58"/>
      <c r="BP79" s="58"/>
      <c r="BQ79" s="58"/>
      <c r="BR79" s="58"/>
      <c r="BS79" s="58"/>
      <c r="BT79" s="58"/>
      <c r="BU79" s="58"/>
      <c r="BV79" s="58"/>
      <c r="BW79" s="58"/>
      <c r="BX79" s="58"/>
      <c r="BY79" s="58"/>
      <c r="BZ79" s="59"/>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7"/>
      <c r="BM80" s="58"/>
      <c r="BN80" s="58"/>
      <c r="BO80" s="58"/>
      <c r="BP80" s="58"/>
      <c r="BQ80" s="58"/>
      <c r="BR80" s="58"/>
      <c r="BS80" s="58"/>
      <c r="BT80" s="58"/>
      <c r="BU80" s="58"/>
      <c r="BV80" s="58"/>
      <c r="BW80" s="58"/>
      <c r="BX80" s="58"/>
      <c r="BY80" s="58"/>
      <c r="BZ80" s="59"/>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7"/>
      <c r="BM81" s="58"/>
      <c r="BN81" s="58"/>
      <c r="BO81" s="58"/>
      <c r="BP81" s="58"/>
      <c r="BQ81" s="58"/>
      <c r="BR81" s="58"/>
      <c r="BS81" s="58"/>
      <c r="BT81" s="58"/>
      <c r="BU81" s="58"/>
      <c r="BV81" s="58"/>
      <c r="BW81" s="58"/>
      <c r="BX81" s="58"/>
      <c r="BY81" s="58"/>
      <c r="BZ81" s="59"/>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0"/>
      <c r="BM82" s="61"/>
      <c r="BN82" s="61"/>
      <c r="BO82" s="61"/>
      <c r="BP82" s="61"/>
      <c r="BQ82" s="61"/>
      <c r="BR82" s="61"/>
      <c r="BS82" s="61"/>
      <c r="BT82" s="61"/>
      <c r="BU82" s="61"/>
      <c r="BV82" s="61"/>
      <c r="BW82" s="61"/>
      <c r="BX82" s="61"/>
      <c r="BY82" s="61"/>
      <c r="BZ82" s="62"/>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【101.60】</v>
      </c>
      <c r="F85" s="26" t="str">
        <f>データ!AT6</f>
        <v>【195.44】</v>
      </c>
      <c r="G85" s="26" t="str">
        <f>データ!BE6</f>
        <v>【34.27】</v>
      </c>
      <c r="H85" s="26" t="str">
        <f>データ!BP6</f>
        <v>【747.76】</v>
      </c>
      <c r="I85" s="26" t="str">
        <f>データ!CA6</f>
        <v>【59.51】</v>
      </c>
      <c r="J85" s="26" t="str">
        <f>データ!CL6</f>
        <v>【261.46】</v>
      </c>
      <c r="K85" s="26" t="str">
        <f>データ!CW6</f>
        <v>【52.23】</v>
      </c>
      <c r="L85" s="26" t="str">
        <f>データ!DH6</f>
        <v>【85.82】</v>
      </c>
      <c r="M85" s="26" t="str">
        <f>データ!DS6</f>
        <v>【24.12】</v>
      </c>
      <c r="N85" s="26" t="str">
        <f>データ!ED6</f>
        <v>【0.00】</v>
      </c>
      <c r="O85" s="26" t="str">
        <f>データ!EO6</f>
        <v>【0.02】</v>
      </c>
    </row>
  </sheetData>
  <sheetProtection algorithmName="SHA-512" hashValue="WJAu7FKozSNkfMnzsXHYbBoUyyKhRmcCG/ADneu9FViwyCK3/9DL9jzeSSZZDhJccWoQ/Xm0DVWOuQxwHfKIzA==" saltValue="D8bXI1cc91m0qY1nR43Z8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6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2" t="s">
        <v>52</v>
      </c>
      <c r="I3" s="83"/>
      <c r="J3" s="83"/>
      <c r="K3" s="83"/>
      <c r="L3" s="83"/>
      <c r="M3" s="83"/>
      <c r="N3" s="83"/>
      <c r="O3" s="83"/>
      <c r="P3" s="83"/>
      <c r="Q3" s="83"/>
      <c r="R3" s="83"/>
      <c r="S3" s="83"/>
      <c r="T3" s="83"/>
      <c r="U3" s="83"/>
      <c r="V3" s="83"/>
      <c r="W3" s="83"/>
      <c r="X3" s="84"/>
      <c r="Y3" s="88" t="s">
        <v>53</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28</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x14ac:dyDescent="0.15">
      <c r="A4" s="28" t="s">
        <v>54</v>
      </c>
      <c r="B4" s="30"/>
      <c r="C4" s="30"/>
      <c r="D4" s="30"/>
      <c r="E4" s="30"/>
      <c r="F4" s="30"/>
      <c r="G4" s="30"/>
      <c r="H4" s="85"/>
      <c r="I4" s="86"/>
      <c r="J4" s="86"/>
      <c r="K4" s="86"/>
      <c r="L4" s="86"/>
      <c r="M4" s="86"/>
      <c r="N4" s="86"/>
      <c r="O4" s="86"/>
      <c r="P4" s="86"/>
      <c r="Q4" s="86"/>
      <c r="R4" s="86"/>
      <c r="S4" s="86"/>
      <c r="T4" s="86"/>
      <c r="U4" s="86"/>
      <c r="V4" s="86"/>
      <c r="W4" s="86"/>
      <c r="X4" s="87"/>
      <c r="Y4" s="81" t="s">
        <v>55</v>
      </c>
      <c r="Z4" s="81"/>
      <c r="AA4" s="81"/>
      <c r="AB4" s="81"/>
      <c r="AC4" s="81"/>
      <c r="AD4" s="81"/>
      <c r="AE4" s="81"/>
      <c r="AF4" s="81"/>
      <c r="AG4" s="81"/>
      <c r="AH4" s="81"/>
      <c r="AI4" s="81"/>
      <c r="AJ4" s="81" t="s">
        <v>56</v>
      </c>
      <c r="AK4" s="81"/>
      <c r="AL4" s="81"/>
      <c r="AM4" s="81"/>
      <c r="AN4" s="81"/>
      <c r="AO4" s="81"/>
      <c r="AP4" s="81"/>
      <c r="AQ4" s="81"/>
      <c r="AR4" s="81"/>
      <c r="AS4" s="81"/>
      <c r="AT4" s="81"/>
      <c r="AU4" s="81" t="s">
        <v>57</v>
      </c>
      <c r="AV4" s="81"/>
      <c r="AW4" s="81"/>
      <c r="AX4" s="81"/>
      <c r="AY4" s="81"/>
      <c r="AZ4" s="81"/>
      <c r="BA4" s="81"/>
      <c r="BB4" s="81"/>
      <c r="BC4" s="81"/>
      <c r="BD4" s="81"/>
      <c r="BE4" s="81"/>
      <c r="BF4" s="81" t="s">
        <v>58</v>
      </c>
      <c r="BG4" s="81"/>
      <c r="BH4" s="81"/>
      <c r="BI4" s="81"/>
      <c r="BJ4" s="81"/>
      <c r="BK4" s="81"/>
      <c r="BL4" s="81"/>
      <c r="BM4" s="81"/>
      <c r="BN4" s="81"/>
      <c r="BO4" s="81"/>
      <c r="BP4" s="81"/>
      <c r="BQ4" s="81" t="s">
        <v>59</v>
      </c>
      <c r="BR4" s="81"/>
      <c r="BS4" s="81"/>
      <c r="BT4" s="81"/>
      <c r="BU4" s="81"/>
      <c r="BV4" s="81"/>
      <c r="BW4" s="81"/>
      <c r="BX4" s="81"/>
      <c r="BY4" s="81"/>
      <c r="BZ4" s="81"/>
      <c r="CA4" s="81"/>
      <c r="CB4" s="81" t="s">
        <v>60</v>
      </c>
      <c r="CC4" s="81"/>
      <c r="CD4" s="81"/>
      <c r="CE4" s="81"/>
      <c r="CF4" s="81"/>
      <c r="CG4" s="81"/>
      <c r="CH4" s="81"/>
      <c r="CI4" s="81"/>
      <c r="CJ4" s="81"/>
      <c r="CK4" s="81"/>
      <c r="CL4" s="81"/>
      <c r="CM4" s="81" t="s">
        <v>61</v>
      </c>
      <c r="CN4" s="81"/>
      <c r="CO4" s="81"/>
      <c r="CP4" s="81"/>
      <c r="CQ4" s="81"/>
      <c r="CR4" s="81"/>
      <c r="CS4" s="81"/>
      <c r="CT4" s="81"/>
      <c r="CU4" s="81"/>
      <c r="CV4" s="81"/>
      <c r="CW4" s="81"/>
      <c r="CX4" s="81" t="s">
        <v>62</v>
      </c>
      <c r="CY4" s="81"/>
      <c r="CZ4" s="81"/>
      <c r="DA4" s="81"/>
      <c r="DB4" s="81"/>
      <c r="DC4" s="81"/>
      <c r="DD4" s="81"/>
      <c r="DE4" s="81"/>
      <c r="DF4" s="81"/>
      <c r="DG4" s="81"/>
      <c r="DH4" s="81"/>
      <c r="DI4" s="81" t="s">
        <v>63</v>
      </c>
      <c r="DJ4" s="81"/>
      <c r="DK4" s="81"/>
      <c r="DL4" s="81"/>
      <c r="DM4" s="81"/>
      <c r="DN4" s="81"/>
      <c r="DO4" s="81"/>
      <c r="DP4" s="81"/>
      <c r="DQ4" s="81"/>
      <c r="DR4" s="81"/>
      <c r="DS4" s="81"/>
      <c r="DT4" s="81" t="s">
        <v>64</v>
      </c>
      <c r="DU4" s="81"/>
      <c r="DV4" s="81"/>
      <c r="DW4" s="81"/>
      <c r="DX4" s="81"/>
      <c r="DY4" s="81"/>
      <c r="DZ4" s="81"/>
      <c r="EA4" s="81"/>
      <c r="EB4" s="81"/>
      <c r="EC4" s="81"/>
      <c r="ED4" s="81"/>
      <c r="EE4" s="81" t="s">
        <v>65</v>
      </c>
      <c r="EF4" s="81"/>
      <c r="EG4" s="81"/>
      <c r="EH4" s="81"/>
      <c r="EI4" s="81"/>
      <c r="EJ4" s="81"/>
      <c r="EK4" s="81"/>
      <c r="EL4" s="81"/>
      <c r="EM4" s="81"/>
      <c r="EN4" s="81"/>
      <c r="EO4" s="81"/>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2018</v>
      </c>
      <c r="C6" s="33">
        <f t="shared" ref="C6:X6" si="3">C7</f>
        <v>52019</v>
      </c>
      <c r="D6" s="33">
        <f t="shared" si="3"/>
        <v>46</v>
      </c>
      <c r="E6" s="33">
        <f t="shared" si="3"/>
        <v>17</v>
      </c>
      <c r="F6" s="33">
        <f t="shared" si="3"/>
        <v>5</v>
      </c>
      <c r="G6" s="33">
        <f t="shared" si="3"/>
        <v>0</v>
      </c>
      <c r="H6" s="33" t="str">
        <f t="shared" si="3"/>
        <v>秋田県　秋田市</v>
      </c>
      <c r="I6" s="33" t="str">
        <f t="shared" si="3"/>
        <v>法適用</v>
      </c>
      <c r="J6" s="33" t="str">
        <f t="shared" si="3"/>
        <v>下水道事業</v>
      </c>
      <c r="K6" s="33" t="str">
        <f t="shared" si="3"/>
        <v>農業集落排水</v>
      </c>
      <c r="L6" s="33" t="str">
        <f t="shared" si="3"/>
        <v>F1</v>
      </c>
      <c r="M6" s="33" t="str">
        <f t="shared" si="3"/>
        <v>自治体職員</v>
      </c>
      <c r="N6" s="34" t="str">
        <f t="shared" si="3"/>
        <v>-</v>
      </c>
      <c r="O6" s="34">
        <f t="shared" si="3"/>
        <v>70.209999999999994</v>
      </c>
      <c r="P6" s="34">
        <f t="shared" si="3"/>
        <v>2.92</v>
      </c>
      <c r="Q6" s="34">
        <f t="shared" si="3"/>
        <v>77.349999999999994</v>
      </c>
      <c r="R6" s="34">
        <f t="shared" si="3"/>
        <v>3056</v>
      </c>
      <c r="S6" s="34">
        <f t="shared" si="3"/>
        <v>309654</v>
      </c>
      <c r="T6" s="34">
        <f t="shared" si="3"/>
        <v>906.07</v>
      </c>
      <c r="U6" s="34">
        <f t="shared" si="3"/>
        <v>341.76</v>
      </c>
      <c r="V6" s="34">
        <f t="shared" si="3"/>
        <v>9003</v>
      </c>
      <c r="W6" s="34">
        <f t="shared" si="3"/>
        <v>6.17</v>
      </c>
      <c r="X6" s="34">
        <f t="shared" si="3"/>
        <v>1459.16</v>
      </c>
      <c r="Y6" s="35">
        <f>IF(Y7="",NA(),Y7)</f>
        <v>105.11</v>
      </c>
      <c r="Z6" s="35">
        <f t="shared" ref="Z6:AH6" si="4">IF(Z7="",NA(),Z7)</f>
        <v>107.09</v>
      </c>
      <c r="AA6" s="35">
        <f t="shared" si="4"/>
        <v>104.21</v>
      </c>
      <c r="AB6" s="35">
        <f t="shared" si="4"/>
        <v>103.04</v>
      </c>
      <c r="AC6" s="35">
        <f t="shared" si="4"/>
        <v>102.79</v>
      </c>
      <c r="AD6" s="35">
        <f t="shared" si="4"/>
        <v>104.51</v>
      </c>
      <c r="AE6" s="35">
        <f t="shared" si="4"/>
        <v>99.93</v>
      </c>
      <c r="AF6" s="35">
        <f t="shared" si="4"/>
        <v>97.34</v>
      </c>
      <c r="AG6" s="35">
        <f t="shared" si="4"/>
        <v>100.99</v>
      </c>
      <c r="AH6" s="35">
        <f t="shared" si="4"/>
        <v>101.27</v>
      </c>
      <c r="AI6" s="34" t="str">
        <f>IF(AI7="","",IF(AI7="-","【-】","【"&amp;SUBSTITUTE(TEXT(AI7,"#,##0.00"),"-","△")&amp;"】"))</f>
        <v>【101.60】</v>
      </c>
      <c r="AJ6" s="34">
        <f>IF(AJ7="",NA(),AJ7)</f>
        <v>0</v>
      </c>
      <c r="AK6" s="34">
        <f t="shared" ref="AK6:AS6" si="5">IF(AK7="",NA(),AK7)</f>
        <v>0</v>
      </c>
      <c r="AL6" s="34">
        <f t="shared" si="5"/>
        <v>0</v>
      </c>
      <c r="AM6" s="34">
        <f t="shared" si="5"/>
        <v>0</v>
      </c>
      <c r="AN6" s="34">
        <f t="shared" si="5"/>
        <v>0</v>
      </c>
      <c r="AO6" s="35">
        <f t="shared" si="5"/>
        <v>113.63</v>
      </c>
      <c r="AP6" s="35">
        <f t="shared" si="5"/>
        <v>147.11000000000001</v>
      </c>
      <c r="AQ6" s="35">
        <f t="shared" si="5"/>
        <v>148.37</v>
      </c>
      <c r="AR6" s="35">
        <f t="shared" si="5"/>
        <v>149.02000000000001</v>
      </c>
      <c r="AS6" s="35">
        <f t="shared" si="5"/>
        <v>137.09</v>
      </c>
      <c r="AT6" s="34" t="str">
        <f>IF(AT7="","",IF(AT7="-","【-】","【"&amp;SUBSTITUTE(TEXT(AT7,"#,##0.00"),"-","△")&amp;"】"))</f>
        <v>【195.44】</v>
      </c>
      <c r="AU6" s="35">
        <f>IF(AU7="",NA(),AU7)</f>
        <v>130.6</v>
      </c>
      <c r="AV6" s="35">
        <f t="shared" ref="AV6:BD6" si="6">IF(AV7="",NA(),AV7)</f>
        <v>154.1</v>
      </c>
      <c r="AW6" s="35">
        <f t="shared" si="6"/>
        <v>169.52</v>
      </c>
      <c r="AX6" s="35">
        <f t="shared" si="6"/>
        <v>174.45</v>
      </c>
      <c r="AY6" s="35">
        <f t="shared" si="6"/>
        <v>170.71</v>
      </c>
      <c r="AZ6" s="35">
        <f t="shared" si="6"/>
        <v>34.43</v>
      </c>
      <c r="BA6" s="35">
        <f t="shared" si="6"/>
        <v>47.67</v>
      </c>
      <c r="BB6" s="35">
        <f t="shared" si="6"/>
        <v>40.78</v>
      </c>
      <c r="BC6" s="35">
        <f t="shared" si="6"/>
        <v>38.119999999999997</v>
      </c>
      <c r="BD6" s="35">
        <f t="shared" si="6"/>
        <v>43.5</v>
      </c>
      <c r="BE6" s="34" t="str">
        <f>IF(BE7="","",IF(BE7="-","【-】","【"&amp;SUBSTITUTE(TEXT(BE7,"#,##0.00"),"-","△")&amp;"】"))</f>
        <v>【34.27】</v>
      </c>
      <c r="BF6" s="35">
        <f>IF(BF7="",NA(),BF7)</f>
        <v>1083.0999999999999</v>
      </c>
      <c r="BG6" s="35">
        <f t="shared" ref="BG6:BO6" si="7">IF(BG7="",NA(),BG7)</f>
        <v>1148.47</v>
      </c>
      <c r="BH6" s="35">
        <f t="shared" si="7"/>
        <v>1100.32</v>
      </c>
      <c r="BI6" s="35">
        <f t="shared" si="7"/>
        <v>1063.75</v>
      </c>
      <c r="BJ6" s="35">
        <f t="shared" si="7"/>
        <v>1008.98</v>
      </c>
      <c r="BK6" s="35">
        <f t="shared" si="7"/>
        <v>632.94000000000005</v>
      </c>
      <c r="BL6" s="35">
        <f t="shared" si="7"/>
        <v>721.43</v>
      </c>
      <c r="BM6" s="35">
        <f t="shared" si="7"/>
        <v>685.34</v>
      </c>
      <c r="BN6" s="35">
        <f t="shared" si="7"/>
        <v>684.74</v>
      </c>
      <c r="BO6" s="35">
        <f t="shared" si="7"/>
        <v>654.91999999999996</v>
      </c>
      <c r="BP6" s="34" t="str">
        <f>IF(BP7="","",IF(BP7="-","【-】","【"&amp;SUBSTITUTE(TEXT(BP7,"#,##0.00"),"-","△")&amp;"】"))</f>
        <v>【747.76】</v>
      </c>
      <c r="BQ6" s="35">
        <f>IF(BQ7="",NA(),BQ7)</f>
        <v>47.75</v>
      </c>
      <c r="BR6" s="35">
        <f t="shared" ref="BR6:BZ6" si="8">IF(BR7="",NA(),BR7)</f>
        <v>49.77</v>
      </c>
      <c r="BS6" s="35">
        <f t="shared" si="8"/>
        <v>43</v>
      </c>
      <c r="BT6" s="35">
        <f t="shared" si="8"/>
        <v>62.59</v>
      </c>
      <c r="BU6" s="35">
        <f t="shared" si="8"/>
        <v>61.47</v>
      </c>
      <c r="BV6" s="35">
        <f t="shared" si="8"/>
        <v>62.3</v>
      </c>
      <c r="BW6" s="35">
        <f t="shared" si="8"/>
        <v>59.3</v>
      </c>
      <c r="BX6" s="35">
        <f t="shared" si="8"/>
        <v>59.83</v>
      </c>
      <c r="BY6" s="35">
        <f t="shared" si="8"/>
        <v>65.33</v>
      </c>
      <c r="BZ6" s="35">
        <f t="shared" si="8"/>
        <v>65.39</v>
      </c>
      <c r="CA6" s="34" t="str">
        <f>IF(CA7="","",IF(CA7="-","【-】","【"&amp;SUBSTITUTE(TEXT(CA7,"#,##0.00"),"-","△")&amp;"】"))</f>
        <v>【59.51】</v>
      </c>
      <c r="CB6" s="35">
        <f>IF(CB7="",NA(),CB7)</f>
        <v>346.58</v>
      </c>
      <c r="CC6" s="35">
        <f t="shared" ref="CC6:CK6" si="9">IF(CC7="",NA(),CC7)</f>
        <v>331.15</v>
      </c>
      <c r="CD6" s="35">
        <f t="shared" si="9"/>
        <v>383.35</v>
      </c>
      <c r="CE6" s="35">
        <f t="shared" si="9"/>
        <v>263.92</v>
      </c>
      <c r="CF6" s="35">
        <f t="shared" si="9"/>
        <v>267.60000000000002</v>
      </c>
      <c r="CG6" s="35">
        <f t="shared" si="9"/>
        <v>235.07</v>
      </c>
      <c r="CH6" s="35">
        <f t="shared" si="9"/>
        <v>248.14</v>
      </c>
      <c r="CI6" s="35">
        <f t="shared" si="9"/>
        <v>246.66</v>
      </c>
      <c r="CJ6" s="35">
        <f t="shared" si="9"/>
        <v>227.43</v>
      </c>
      <c r="CK6" s="35">
        <f t="shared" si="9"/>
        <v>230.88</v>
      </c>
      <c r="CL6" s="34" t="str">
        <f>IF(CL7="","",IF(CL7="-","【-】","【"&amp;SUBSTITUTE(TEXT(CL7,"#,##0.00"),"-","△")&amp;"】"))</f>
        <v>【261.46】</v>
      </c>
      <c r="CM6" s="35">
        <f>IF(CM7="",NA(),CM7)</f>
        <v>51.82</v>
      </c>
      <c r="CN6" s="35">
        <f t="shared" ref="CN6:CV6" si="10">IF(CN7="",NA(),CN7)</f>
        <v>47.6</v>
      </c>
      <c r="CO6" s="35">
        <f t="shared" si="10"/>
        <v>53.65</v>
      </c>
      <c r="CP6" s="35">
        <f t="shared" si="10"/>
        <v>47.24</v>
      </c>
      <c r="CQ6" s="35">
        <f t="shared" si="10"/>
        <v>53.53</v>
      </c>
      <c r="CR6" s="35">
        <f t="shared" si="10"/>
        <v>58.47</v>
      </c>
      <c r="CS6" s="35">
        <f t="shared" si="10"/>
        <v>57.3</v>
      </c>
      <c r="CT6" s="35">
        <f t="shared" si="10"/>
        <v>56</v>
      </c>
      <c r="CU6" s="35">
        <f t="shared" si="10"/>
        <v>56.01</v>
      </c>
      <c r="CV6" s="35">
        <f t="shared" si="10"/>
        <v>56.72</v>
      </c>
      <c r="CW6" s="34" t="str">
        <f>IF(CW7="","",IF(CW7="-","【-】","【"&amp;SUBSTITUTE(TEXT(CW7,"#,##0.00"),"-","△")&amp;"】"))</f>
        <v>【52.23】</v>
      </c>
      <c r="CX6" s="35">
        <f>IF(CX7="",NA(),CX7)</f>
        <v>94.96</v>
      </c>
      <c r="CY6" s="35">
        <f t="shared" ref="CY6:DG6" si="11">IF(CY7="",NA(),CY7)</f>
        <v>94.97</v>
      </c>
      <c r="CZ6" s="35">
        <f t="shared" si="11"/>
        <v>95.25</v>
      </c>
      <c r="DA6" s="35">
        <f t="shared" si="11"/>
        <v>95.74</v>
      </c>
      <c r="DB6" s="35">
        <f t="shared" si="11"/>
        <v>95.93</v>
      </c>
      <c r="DC6" s="35">
        <f t="shared" si="11"/>
        <v>88.58</v>
      </c>
      <c r="DD6" s="35">
        <f t="shared" si="11"/>
        <v>89.43</v>
      </c>
      <c r="DE6" s="35">
        <f t="shared" si="11"/>
        <v>89.51</v>
      </c>
      <c r="DF6" s="35">
        <f t="shared" si="11"/>
        <v>89.77</v>
      </c>
      <c r="DG6" s="35">
        <f t="shared" si="11"/>
        <v>90.04</v>
      </c>
      <c r="DH6" s="34" t="str">
        <f>IF(DH7="","",IF(DH7="-","【-】","【"&amp;SUBSTITUTE(TEXT(DH7,"#,##0.00"),"-","△")&amp;"】"))</f>
        <v>【85.82】</v>
      </c>
      <c r="DI6" s="35">
        <f>IF(DI7="",NA(),DI7)</f>
        <v>19.61</v>
      </c>
      <c r="DJ6" s="35">
        <f t="shared" ref="DJ6:DR6" si="12">IF(DJ7="",NA(),DJ7)</f>
        <v>22.83</v>
      </c>
      <c r="DK6" s="35">
        <f t="shared" si="12"/>
        <v>25.76</v>
      </c>
      <c r="DL6" s="35">
        <f t="shared" si="12"/>
        <v>28.56</v>
      </c>
      <c r="DM6" s="35">
        <f t="shared" si="12"/>
        <v>31.22</v>
      </c>
      <c r="DN6" s="35">
        <f t="shared" si="12"/>
        <v>19.670000000000002</v>
      </c>
      <c r="DO6" s="35">
        <f t="shared" si="12"/>
        <v>20.350000000000001</v>
      </c>
      <c r="DP6" s="35">
        <f t="shared" si="12"/>
        <v>21.33</v>
      </c>
      <c r="DQ6" s="35">
        <f t="shared" si="12"/>
        <v>22.69</v>
      </c>
      <c r="DR6" s="35">
        <f t="shared" si="12"/>
        <v>24.32</v>
      </c>
      <c r="DS6" s="34" t="str">
        <f>IF(DS7="","",IF(DS7="-","【-】","【"&amp;SUBSTITUTE(TEXT(DS7,"#,##0.00"),"-","△")&amp;"】"))</f>
        <v>【24.12】</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5">
        <f t="shared" si="14"/>
        <v>0.78</v>
      </c>
      <c r="EH6" s="34">
        <f t="shared" si="14"/>
        <v>0</v>
      </c>
      <c r="EI6" s="34">
        <f t="shared" si="14"/>
        <v>0</v>
      </c>
      <c r="EJ6" s="35">
        <f t="shared" si="14"/>
        <v>0.03</v>
      </c>
      <c r="EK6" s="35">
        <f t="shared" si="14"/>
        <v>0.11</v>
      </c>
      <c r="EL6" s="35">
        <f t="shared" si="14"/>
        <v>0.05</v>
      </c>
      <c r="EM6" s="35">
        <f t="shared" si="14"/>
        <v>0.44</v>
      </c>
      <c r="EN6" s="35">
        <f t="shared" si="14"/>
        <v>0.04</v>
      </c>
      <c r="EO6" s="34" t="str">
        <f>IF(EO7="","",IF(EO7="-","【-】","【"&amp;SUBSTITUTE(TEXT(EO7,"#,##0.00"),"-","△")&amp;"】"))</f>
        <v>【0.02】</v>
      </c>
    </row>
    <row r="7" spans="1:148" s="36" customFormat="1" x14ac:dyDescent="0.15">
      <c r="A7" s="28"/>
      <c r="B7" s="37">
        <v>2018</v>
      </c>
      <c r="C7" s="37">
        <v>52019</v>
      </c>
      <c r="D7" s="37">
        <v>46</v>
      </c>
      <c r="E7" s="37">
        <v>17</v>
      </c>
      <c r="F7" s="37">
        <v>5</v>
      </c>
      <c r="G7" s="37">
        <v>0</v>
      </c>
      <c r="H7" s="37" t="s">
        <v>95</v>
      </c>
      <c r="I7" s="37" t="s">
        <v>96</v>
      </c>
      <c r="J7" s="37" t="s">
        <v>97</v>
      </c>
      <c r="K7" s="37" t="s">
        <v>98</v>
      </c>
      <c r="L7" s="37" t="s">
        <v>99</v>
      </c>
      <c r="M7" s="37" t="s">
        <v>100</v>
      </c>
      <c r="N7" s="38" t="s">
        <v>101</v>
      </c>
      <c r="O7" s="38">
        <v>70.209999999999994</v>
      </c>
      <c r="P7" s="38">
        <v>2.92</v>
      </c>
      <c r="Q7" s="38">
        <v>77.349999999999994</v>
      </c>
      <c r="R7" s="38">
        <v>3056</v>
      </c>
      <c r="S7" s="38">
        <v>309654</v>
      </c>
      <c r="T7" s="38">
        <v>906.07</v>
      </c>
      <c r="U7" s="38">
        <v>341.76</v>
      </c>
      <c r="V7" s="38">
        <v>9003</v>
      </c>
      <c r="W7" s="38">
        <v>6.17</v>
      </c>
      <c r="X7" s="38">
        <v>1459.16</v>
      </c>
      <c r="Y7" s="38">
        <v>105.11</v>
      </c>
      <c r="Z7" s="38">
        <v>107.09</v>
      </c>
      <c r="AA7" s="38">
        <v>104.21</v>
      </c>
      <c r="AB7" s="38">
        <v>103.04</v>
      </c>
      <c r="AC7" s="38">
        <v>102.79</v>
      </c>
      <c r="AD7" s="38">
        <v>104.51</v>
      </c>
      <c r="AE7" s="38">
        <v>99.93</v>
      </c>
      <c r="AF7" s="38">
        <v>97.34</v>
      </c>
      <c r="AG7" s="38">
        <v>100.99</v>
      </c>
      <c r="AH7" s="38">
        <v>101.27</v>
      </c>
      <c r="AI7" s="38">
        <v>101.6</v>
      </c>
      <c r="AJ7" s="38">
        <v>0</v>
      </c>
      <c r="AK7" s="38">
        <v>0</v>
      </c>
      <c r="AL7" s="38">
        <v>0</v>
      </c>
      <c r="AM7" s="38">
        <v>0</v>
      </c>
      <c r="AN7" s="38">
        <v>0</v>
      </c>
      <c r="AO7" s="38">
        <v>113.63</v>
      </c>
      <c r="AP7" s="38">
        <v>147.11000000000001</v>
      </c>
      <c r="AQ7" s="38">
        <v>148.37</v>
      </c>
      <c r="AR7" s="38">
        <v>149.02000000000001</v>
      </c>
      <c r="AS7" s="38">
        <v>137.09</v>
      </c>
      <c r="AT7" s="38">
        <v>195.44</v>
      </c>
      <c r="AU7" s="38">
        <v>130.6</v>
      </c>
      <c r="AV7" s="38">
        <v>154.1</v>
      </c>
      <c r="AW7" s="38">
        <v>169.52</v>
      </c>
      <c r="AX7" s="38">
        <v>174.45</v>
      </c>
      <c r="AY7" s="38">
        <v>170.71</v>
      </c>
      <c r="AZ7" s="38">
        <v>34.43</v>
      </c>
      <c r="BA7" s="38">
        <v>47.67</v>
      </c>
      <c r="BB7" s="38">
        <v>40.78</v>
      </c>
      <c r="BC7" s="38">
        <v>38.119999999999997</v>
      </c>
      <c r="BD7" s="38">
        <v>43.5</v>
      </c>
      <c r="BE7" s="38">
        <v>34.270000000000003</v>
      </c>
      <c r="BF7" s="38">
        <v>1083.0999999999999</v>
      </c>
      <c r="BG7" s="38">
        <v>1148.47</v>
      </c>
      <c r="BH7" s="38">
        <v>1100.32</v>
      </c>
      <c r="BI7" s="38">
        <v>1063.75</v>
      </c>
      <c r="BJ7" s="38">
        <v>1008.98</v>
      </c>
      <c r="BK7" s="38">
        <v>632.94000000000005</v>
      </c>
      <c r="BL7" s="38">
        <v>721.43</v>
      </c>
      <c r="BM7" s="38">
        <v>685.34</v>
      </c>
      <c r="BN7" s="38">
        <v>684.74</v>
      </c>
      <c r="BO7" s="38">
        <v>654.91999999999996</v>
      </c>
      <c r="BP7" s="38">
        <v>747.76</v>
      </c>
      <c r="BQ7" s="38">
        <v>47.75</v>
      </c>
      <c r="BR7" s="38">
        <v>49.77</v>
      </c>
      <c r="BS7" s="38">
        <v>43</v>
      </c>
      <c r="BT7" s="38">
        <v>62.59</v>
      </c>
      <c r="BU7" s="38">
        <v>61.47</v>
      </c>
      <c r="BV7" s="38">
        <v>62.3</v>
      </c>
      <c r="BW7" s="38">
        <v>59.3</v>
      </c>
      <c r="BX7" s="38">
        <v>59.83</v>
      </c>
      <c r="BY7" s="38">
        <v>65.33</v>
      </c>
      <c r="BZ7" s="38">
        <v>65.39</v>
      </c>
      <c r="CA7" s="38">
        <v>59.51</v>
      </c>
      <c r="CB7" s="38">
        <v>346.58</v>
      </c>
      <c r="CC7" s="38">
        <v>331.15</v>
      </c>
      <c r="CD7" s="38">
        <v>383.35</v>
      </c>
      <c r="CE7" s="38">
        <v>263.92</v>
      </c>
      <c r="CF7" s="38">
        <v>267.60000000000002</v>
      </c>
      <c r="CG7" s="38">
        <v>235.07</v>
      </c>
      <c r="CH7" s="38">
        <v>248.14</v>
      </c>
      <c r="CI7" s="38">
        <v>246.66</v>
      </c>
      <c r="CJ7" s="38">
        <v>227.43</v>
      </c>
      <c r="CK7" s="38">
        <v>230.88</v>
      </c>
      <c r="CL7" s="38">
        <v>261.45999999999998</v>
      </c>
      <c r="CM7" s="38">
        <v>51.82</v>
      </c>
      <c r="CN7" s="38">
        <v>47.6</v>
      </c>
      <c r="CO7" s="38">
        <v>53.65</v>
      </c>
      <c r="CP7" s="38">
        <v>47.24</v>
      </c>
      <c r="CQ7" s="38">
        <v>53.53</v>
      </c>
      <c r="CR7" s="38">
        <v>58.47</v>
      </c>
      <c r="CS7" s="38">
        <v>57.3</v>
      </c>
      <c r="CT7" s="38">
        <v>56</v>
      </c>
      <c r="CU7" s="38">
        <v>56.01</v>
      </c>
      <c r="CV7" s="38">
        <v>56.72</v>
      </c>
      <c r="CW7" s="38">
        <v>52.23</v>
      </c>
      <c r="CX7" s="38">
        <v>94.96</v>
      </c>
      <c r="CY7" s="38">
        <v>94.97</v>
      </c>
      <c r="CZ7" s="38">
        <v>95.25</v>
      </c>
      <c r="DA7" s="38">
        <v>95.74</v>
      </c>
      <c r="DB7" s="38">
        <v>95.93</v>
      </c>
      <c r="DC7" s="38">
        <v>88.58</v>
      </c>
      <c r="DD7" s="38">
        <v>89.43</v>
      </c>
      <c r="DE7" s="38">
        <v>89.51</v>
      </c>
      <c r="DF7" s="38">
        <v>89.77</v>
      </c>
      <c r="DG7" s="38">
        <v>90.04</v>
      </c>
      <c r="DH7" s="38">
        <v>85.82</v>
      </c>
      <c r="DI7" s="38">
        <v>19.61</v>
      </c>
      <c r="DJ7" s="38">
        <v>22.83</v>
      </c>
      <c r="DK7" s="38">
        <v>25.76</v>
      </c>
      <c r="DL7" s="38">
        <v>28.56</v>
      </c>
      <c r="DM7" s="38">
        <v>31.22</v>
      </c>
      <c r="DN7" s="38">
        <v>19.670000000000002</v>
      </c>
      <c r="DO7" s="38">
        <v>20.350000000000001</v>
      </c>
      <c r="DP7" s="38">
        <v>21.33</v>
      </c>
      <c r="DQ7" s="38">
        <v>22.69</v>
      </c>
      <c r="DR7" s="38">
        <v>24.32</v>
      </c>
      <c r="DS7" s="38">
        <v>24.12</v>
      </c>
      <c r="DT7" s="38">
        <v>0</v>
      </c>
      <c r="DU7" s="38">
        <v>0</v>
      </c>
      <c r="DV7" s="38">
        <v>0</v>
      </c>
      <c r="DW7" s="38">
        <v>0</v>
      </c>
      <c r="DX7" s="38">
        <v>0</v>
      </c>
      <c r="DY7" s="38">
        <v>0</v>
      </c>
      <c r="DZ7" s="38">
        <v>0</v>
      </c>
      <c r="EA7" s="38">
        <v>0</v>
      </c>
      <c r="EB7" s="38">
        <v>0</v>
      </c>
      <c r="EC7" s="38">
        <v>0</v>
      </c>
      <c r="ED7" s="38">
        <v>0</v>
      </c>
      <c r="EE7" s="38">
        <v>0</v>
      </c>
      <c r="EF7" s="38">
        <v>0</v>
      </c>
      <c r="EG7" s="38">
        <v>0.78</v>
      </c>
      <c r="EH7" s="38">
        <v>0</v>
      </c>
      <c r="EI7" s="38">
        <v>0</v>
      </c>
      <c r="EJ7" s="38">
        <v>0.03</v>
      </c>
      <c r="EK7" s="38">
        <v>0.11</v>
      </c>
      <c r="EL7" s="38">
        <v>0.05</v>
      </c>
      <c r="EM7" s="38">
        <v>0.44</v>
      </c>
      <c r="EN7" s="38">
        <v>0.04</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2020-01-20T04:01:39Z</cp:lastPrinted>
  <dcterms:created xsi:type="dcterms:W3CDTF">2019-12-05T04:52:49Z</dcterms:created>
  <dcterms:modified xsi:type="dcterms:W3CDTF">2020-01-20T10:30:23Z</dcterms:modified>
  <cp:category/>
</cp:coreProperties>
</file>