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O6" i="5"/>
  <c r="N6" i="5"/>
  <c r="M6" i="5"/>
  <c r="L6" i="5"/>
  <c r="K6" i="5"/>
  <c r="R8" i="4" s="1"/>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I8" i="4"/>
  <c r="Z8" i="4"/>
  <c r="B8"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<sst xmlns="http://schemas.openxmlformats.org/spreadsheetml/2006/main" count="218" uniqueCount="108">
  <si>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</si>
  <si>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</si>
  <si>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</si>
  <si>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</si>
  <si>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</si>
  <si>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</si>
  <si>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</si>
  <si>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</si>
  <si>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</si>
  <si>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</si>
  <si>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</si>
  <si>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</si>
  <si>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</si>
  <si>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</si>
  <si>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</si>
  <si>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</si>
  <si>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</si>
  <si>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</si>
  <si>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</si>
  <si>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</si>
  <si>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</si>
  <si>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</si>
  <si>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</si>
  <si>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</si>
  <si>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</si>
  <si>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</si>
  <si>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</si>
  <si>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</si>
  <si>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</si>
  <si>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</si>
  <si>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</si>
  <si>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</si>
  <si>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</si>
  <si>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</si>
  <si>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</si>
  <si>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</si>
  <si>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</si>
  <si>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</si>
  <si>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</si>
  <si>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</si>
  <si>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</si>
  <si>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</si>
  <si>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</si>
  <si>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</si>
  <si>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</si>
  <si>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</si>
  <si>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</si>
  <si>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</si>
  <si>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</si>
  <si>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</si>
  <si>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</si>
  <si>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</si>
  <si>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</si>
  <si>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</si>
  <si>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</si>
  <si>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</si>
  <si>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</si>
  <si>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</si>
  <si>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</si>
  <si>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</si>
  <si>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</si>
  <si>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</si>
  <si>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</si>
  <si>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</si>
  <si>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</si>
  <si>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</si>
  <si>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</si>
  <si>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</si>
  <si>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</si>
  <si>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</si>
  <si>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</si>
  <si>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</si>
  <si>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</si>
  <si>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</si>
  <si>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</si>
  <si>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</si>
  <si>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</si>
  <si>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</si>
  <si>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</si>
  <si>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</si>
  <si>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</si>
  <si>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</si>
  <si>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</si>
  <si>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</si>
  <si>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</si>
  <si>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</si>
  <si>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</si>
  <si>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</si>
  <si>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</si>
  <si>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</si>
  <si>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</si>
  <si>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</si>
  <si>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</si>
  <si>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湯沢市</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</si>
  <si>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</si>
  <si>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</si>
  <si>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</si>
  <si>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</si>
  <si>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</si>
  <si>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</si>
  <si>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</si>
  <si>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</si>
  <si>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</si>
  <si>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</si>
  <si>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</si>
  <si>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類似団体平均値及び全国平均値を下回る数値となっている。また、県内の類似団体との比較においても下回る結果となっているため、更なる費用の削減など効率的な経営を進めなければならない。
④企業債残高対給水収益比率は、類似団体平均値や県内の類似団体と比較した場合、高い数値となっているが、今後は大規模な投資を行う計画は無く、元金償還も進むため、数値は改善していくものと思われる。
⑤料金回収率は、類似団体平均値や県内の類似団体との比較において下回る数値となっている。平成23年度から平成30年度にかけて、段階的に料金を値上げしているため、徐々に改善しつつあるが、平成30年度以降の料金のあり方について、検討する必要がある。
⑥人口減少に歯止めがかからず、節水器具の普及もあり、有収水量は年々減少傾向にあるが、費用については変らないため、給水原価が上昇している。平成30年までは地方債償還金の額が増加していくため、さらに上昇していくと思われる。
⑦施設利用率は、類似団体平均値及び県内の類似団体の数値を上回っている。
⑧有収率は、類似団体平均値及び県内の類似団体の数値を上回っている。計画的な管路更新や迅速な漏水修繕を行い、今後も数値の維持に努めていく。</t>
    <rPh sb="1" eb="4">
      <t>シュウエキテキ</t>
    </rPh>
    <rPh sb="4" eb="6">
      <t>シュウシ</t>
    </rPh>
    <rPh sb="6" eb="8">
      <t>ヒリツ</t>
    </rPh>
    <rPh sb="10" eb="12">
      <t>ルイジ</t>
    </rPh>
    <rPh sb="12" eb="14">
      <t>ダンタイ</t>
    </rPh>
    <rPh sb="14" eb="17">
      <t>ヘイキンチ</t>
    </rPh>
    <rPh sb="17" eb="18">
      <t>オヨ</t>
    </rPh>
    <rPh sb="19" eb="21">
      <t>ゼンコク</t>
    </rPh>
    <rPh sb="21" eb="24">
      <t>ヘイキンチ</t>
    </rPh>
    <rPh sb="25" eb="27">
      <t>シタマワ</t>
    </rPh>
    <rPh sb="28" eb="30">
      <t>スウチ</t>
    </rPh>
    <rPh sb="49" eb="51">
      <t>ヒカク</t>
    </rPh>
    <rPh sb="56" eb="58">
      <t>シタマワ</t>
    </rPh>
    <rPh sb="59" eb="61">
      <t>ケッカ</t>
    </rPh>
    <rPh sb="70" eb="71">
      <t>サラ</t>
    </rPh>
    <rPh sb="73" eb="75">
      <t>ヒヨウ</t>
    </rPh>
    <rPh sb="76" eb="78">
      <t>サクゲン</t>
    </rPh>
    <rPh sb="80" eb="83">
      <t>コウリツテキ</t>
    </rPh>
    <rPh sb="84" eb="86">
      <t>ケイエイ</t>
    </rPh>
    <rPh sb="87" eb="88">
      <t>スス</t>
    </rPh>
    <rPh sb="100" eb="102">
      <t>キギョウ</t>
    </rPh>
    <rPh sb="102" eb="103">
      <t>サイ</t>
    </rPh>
    <rPh sb="103" eb="105">
      <t>ザンダカ</t>
    </rPh>
    <rPh sb="105" eb="106">
      <t>タイ</t>
    </rPh>
    <rPh sb="106" eb="108">
      <t>キュウスイ</t>
    </rPh>
    <rPh sb="108" eb="110">
      <t>シュウエキ</t>
    </rPh>
    <rPh sb="110" eb="112">
      <t>ヒリツ</t>
    </rPh>
    <rPh sb="114" eb="116">
      <t>ルイジ</t>
    </rPh>
    <rPh sb="116" eb="118">
      <t>ダンタイ</t>
    </rPh>
    <rPh sb="118" eb="120">
      <t>ヘイキン</t>
    </rPh>
    <rPh sb="120" eb="121">
      <t>チ</t>
    </rPh>
    <rPh sb="122" eb="124">
      <t>ケンナイ</t>
    </rPh>
    <rPh sb="125" eb="127">
      <t>ルイジ</t>
    </rPh>
    <rPh sb="127" eb="129">
      <t>ダンタイ</t>
    </rPh>
    <rPh sb="130" eb="132">
      <t>ヒカク</t>
    </rPh>
    <rPh sb="134" eb="136">
      <t>バアイ</t>
    </rPh>
    <rPh sb="137" eb="138">
      <t>タカ</t>
    </rPh>
    <rPh sb="139" eb="141">
      <t>スウチ</t>
    </rPh>
    <rPh sb="149" eb="151">
      <t>コンゴ</t>
    </rPh>
    <rPh sb="152" eb="155">
      <t>ダイキボ</t>
    </rPh>
    <rPh sb="156" eb="158">
      <t>トウシ</t>
    </rPh>
    <rPh sb="159" eb="160">
      <t>オコナ</t>
    </rPh>
    <rPh sb="161" eb="163">
      <t>ケイカク</t>
    </rPh>
    <rPh sb="164" eb="165">
      <t>ナ</t>
    </rPh>
    <rPh sb="167" eb="169">
      <t>ガンキン</t>
    </rPh>
    <rPh sb="169" eb="171">
      <t>ショウカン</t>
    </rPh>
    <rPh sb="172" eb="173">
      <t>スス</t>
    </rPh>
    <rPh sb="177" eb="179">
      <t>スウチ</t>
    </rPh>
    <rPh sb="180" eb="182">
      <t>カイゼン</t>
    </rPh>
    <rPh sb="189" eb="190">
      <t>オモ</t>
    </rPh>
    <rPh sb="196" eb="198">
      <t>リョウキン</t>
    </rPh>
    <rPh sb="198" eb="200">
      <t>カイシュウ</t>
    </rPh>
    <rPh sb="200" eb="201">
      <t>リツ</t>
    </rPh>
    <rPh sb="203" eb="205">
      <t>ルイジ</t>
    </rPh>
    <rPh sb="205" eb="207">
      <t>ダンタイ</t>
    </rPh>
    <rPh sb="207" eb="210">
      <t>ヘイキンチ</t>
    </rPh>
    <rPh sb="211" eb="213">
      <t>ケンナイ</t>
    </rPh>
    <rPh sb="214" eb="216">
      <t>ルイジ</t>
    </rPh>
    <rPh sb="216" eb="218">
      <t>ダンタイ</t>
    </rPh>
    <rPh sb="220" eb="222">
      <t>ヒカク</t>
    </rPh>
    <rPh sb="226" eb="228">
      <t>シタマワ</t>
    </rPh>
    <rPh sb="229" eb="231">
      <t>スウチ</t>
    </rPh>
    <rPh sb="238" eb="240">
      <t>ヘイセイ</t>
    </rPh>
    <rPh sb="242" eb="244">
      <t>ネンド</t>
    </rPh>
    <rPh sb="246" eb="248">
      <t>ヘイセイ</t>
    </rPh>
    <rPh sb="250" eb="252">
      <t>ネンド</t>
    </rPh>
    <rPh sb="257" eb="260">
      <t>ダンカイテキ</t>
    </rPh>
    <rPh sb="261" eb="263">
      <t>リョウキン</t>
    </rPh>
    <rPh sb="264" eb="266">
      <t>ネア</t>
    </rPh>
    <rPh sb="274" eb="276">
      <t>ジョジョ</t>
    </rPh>
    <rPh sb="277" eb="279">
      <t>カイゼン</t>
    </rPh>
    <rPh sb="286" eb="288">
      <t>ヘイセイ</t>
    </rPh>
    <rPh sb="290" eb="294">
      <t>ネンドイコウ</t>
    </rPh>
    <rPh sb="295" eb="297">
      <t>リョウキン</t>
    </rPh>
    <rPh sb="300" eb="301">
      <t>カタ</t>
    </rPh>
    <rPh sb="306" eb="308">
      <t>ケントウ</t>
    </rPh>
    <rPh sb="310" eb="312">
      <t>ヒツヨウ</t>
    </rPh>
    <rPh sb="318" eb="320">
      <t>ジンコウ</t>
    </rPh>
    <rPh sb="320" eb="322">
      <t>ゲンショウ</t>
    </rPh>
    <rPh sb="323" eb="325">
      <t>ハド</t>
    </rPh>
    <rPh sb="332" eb="334">
      <t>セッスイ</t>
    </rPh>
    <rPh sb="334" eb="336">
      <t>キグ</t>
    </rPh>
    <rPh sb="337" eb="339">
      <t>フキュウ</t>
    </rPh>
    <rPh sb="343" eb="344">
      <t>ユウ</t>
    </rPh>
    <rPh sb="428" eb="430">
      <t>シセツ</t>
    </rPh>
    <rPh sb="430" eb="433">
      <t>リヨウリツ</t>
    </rPh>
    <rPh sb="435" eb="437">
      <t>ルイジ</t>
    </rPh>
    <rPh sb="437" eb="439">
      <t>ダンタイ</t>
    </rPh>
    <rPh sb="439" eb="442">
      <t>ヘイキンチ</t>
    </rPh>
    <rPh sb="442" eb="443">
      <t>オヨ</t>
    </rPh>
    <rPh sb="444" eb="446">
      <t>ケンナイ</t>
    </rPh>
    <rPh sb="447" eb="449">
      <t>ルイジ</t>
    </rPh>
    <rPh sb="449" eb="451">
      <t>ダンタイ</t>
    </rPh>
    <rPh sb="452" eb="454">
      <t>スウチ</t>
    </rPh>
    <rPh sb="455" eb="457">
      <t>ウワマワ</t>
    </rPh>
    <rPh sb="464" eb="465">
      <t>ユウ</t>
    </rPh>
    <rPh sb="465" eb="466">
      <t>シュウ</t>
    </rPh>
    <rPh sb="466" eb="467">
      <t>リツ</t>
    </rPh>
    <rPh sb="469" eb="471">
      <t>ルイジ</t>
    </rPh>
    <rPh sb="471" eb="473">
      <t>ダンタイ</t>
    </rPh>
    <rPh sb="473" eb="476">
      <t>ヘイキンチ</t>
    </rPh>
    <rPh sb="476" eb="477">
      <t>オヨ</t>
    </rPh>
    <rPh sb="478" eb="480">
      <t>ケンナイ</t>
    </rPh>
    <rPh sb="481" eb="483">
      <t>ルイジ</t>
    </rPh>
    <rPh sb="483" eb="485">
      <t>ダンタイ</t>
    </rPh>
    <rPh sb="486" eb="488">
      <t>スウチ</t>
    </rPh>
    <rPh sb="489" eb="491">
      <t>ウワマワ</t>
    </rPh>
    <rPh sb="496" eb="499">
      <t>ケイカクテキ</t>
    </rPh>
    <rPh sb="500" eb="502">
      <t>カンロ</t>
    </rPh>
    <rPh sb="502" eb="504">
      <t>コウシン</t>
    </rPh>
    <rPh sb="505" eb="507">
      <t>ジンソク</t>
    </rPh>
    <rPh sb="508" eb="510">
      <t>ロウスイ</t>
    </rPh>
    <rPh sb="510" eb="512">
      <t>シュウゼン</t>
    </rPh>
    <rPh sb="513" eb="514">
      <t>オコナ</t>
    </rPh>
    <rPh sb="516" eb="518">
      <t>コンゴ</t>
    </rPh>
    <rPh sb="519" eb="521">
      <t>スウチ</t>
    </rPh>
    <rPh sb="522" eb="524">
      <t>イジ</t>
    </rPh>
    <rPh sb="525" eb="526">
      <t>ツト</t>
    </rPh>
    <phoneticPr fontId="4"/>
  </si>
  <si>
    <t>計画的に老朽管の布設替を実施しているものの、区域内に簡易水道・小規模水道が点在しており、なかなか更新が進んでいない。20年以上経過しているところも多く、今後も計画的に布設替を実施していく。
③管路更新率は、年度でばらつきはあるものの、類似団体平均値及び県内の類似団体の更新率を上回っている。</t>
    <rPh sb="0" eb="3">
      <t>ケイカクテキ</t>
    </rPh>
    <rPh sb="4" eb="6">
      <t>ロウキュウ</t>
    </rPh>
    <rPh sb="6" eb="7">
      <t>カン</t>
    </rPh>
    <rPh sb="8" eb="10">
      <t>フセツ</t>
    </rPh>
    <rPh sb="10" eb="11">
      <t>カ</t>
    </rPh>
    <rPh sb="12" eb="14">
      <t>ジッシ</t>
    </rPh>
    <rPh sb="22" eb="25">
      <t>クイキナイ</t>
    </rPh>
    <rPh sb="26" eb="28">
      <t>カンイ</t>
    </rPh>
    <rPh sb="28" eb="30">
      <t>スイドウ</t>
    </rPh>
    <rPh sb="31" eb="34">
      <t>ショウキボ</t>
    </rPh>
    <rPh sb="34" eb="36">
      <t>スイドウ</t>
    </rPh>
    <rPh sb="37" eb="39">
      <t>テンザイ</t>
    </rPh>
    <rPh sb="48" eb="50">
      <t>コウシン</t>
    </rPh>
    <rPh sb="51" eb="52">
      <t>スス</t>
    </rPh>
    <rPh sb="60" eb="63">
      <t>ネンイジョウ</t>
    </rPh>
    <rPh sb="63" eb="65">
      <t>ケイカ</t>
    </rPh>
    <rPh sb="73" eb="74">
      <t>オオ</t>
    </rPh>
    <rPh sb="76" eb="78">
      <t>コンゴ</t>
    </rPh>
    <rPh sb="79" eb="82">
      <t>ケイカクテキ</t>
    </rPh>
    <rPh sb="83" eb="85">
      <t>フセツ</t>
    </rPh>
    <rPh sb="85" eb="86">
      <t>タイ</t>
    </rPh>
    <rPh sb="87" eb="89">
      <t>ジッシ</t>
    </rPh>
    <rPh sb="96" eb="98">
      <t>カンロ</t>
    </rPh>
    <rPh sb="98" eb="100">
      <t>コウシン</t>
    </rPh>
    <rPh sb="100" eb="101">
      <t>リツ</t>
    </rPh>
    <rPh sb="103" eb="105">
      <t>ネンド</t>
    </rPh>
    <rPh sb="117" eb="119">
      <t>ルイジ</t>
    </rPh>
    <rPh sb="119" eb="121">
      <t>ダンタイ</t>
    </rPh>
    <rPh sb="121" eb="124">
      <t>ヘイキンチ</t>
    </rPh>
    <rPh sb="124" eb="125">
      <t>オヨ</t>
    </rPh>
    <rPh sb="126" eb="128">
      <t>ケンナイ</t>
    </rPh>
    <rPh sb="129" eb="131">
      <t>ルイジ</t>
    </rPh>
    <rPh sb="131" eb="133">
      <t>ダンタイ</t>
    </rPh>
    <rPh sb="134" eb="136">
      <t>コウシン</t>
    </rPh>
    <rPh sb="136" eb="137">
      <t>リツ</t>
    </rPh>
    <rPh sb="138" eb="140">
      <t>ウワマワ</t>
    </rPh>
    <phoneticPr fontId="4"/>
  </si>
  <si>
    <t>現在、全市の水道料金を統一するため、平成30年度まで段階的に料金を改定している。しかし、給水人口の減少に歯止めがかからない現状では、有収水量の増加は見込めず、平成30年度以降の料金改定についても、再度検討する必要があると考える。同時に、経費削減や投資規模の適正化、公会計導入による経営分析等を行い、将来的に持続可能な事業体にするため、経営改善を進めていく。</t>
    <rPh sb="0" eb="2">
      <t>ゲンザイ</t>
    </rPh>
    <rPh sb="3" eb="5">
      <t>ゼンシ</t>
    </rPh>
    <rPh sb="6" eb="8">
      <t>スイドウ</t>
    </rPh>
    <rPh sb="8" eb="10">
      <t>リョウキン</t>
    </rPh>
    <rPh sb="11" eb="13">
      <t>トウイツ</t>
    </rPh>
    <rPh sb="18" eb="20">
      <t>ヘイセイ</t>
    </rPh>
    <rPh sb="22" eb="24">
      <t>ネンド</t>
    </rPh>
    <rPh sb="26" eb="29">
      <t>ダンカイテキ</t>
    </rPh>
    <rPh sb="30" eb="32">
      <t>リョウキン</t>
    </rPh>
    <rPh sb="33" eb="35">
      <t>カイテイ</t>
    </rPh>
    <rPh sb="44" eb="46">
      <t>キュウスイ</t>
    </rPh>
    <rPh sb="46" eb="48">
      <t>ジンコウ</t>
    </rPh>
    <rPh sb="49" eb="51">
      <t>ゲンショウ</t>
    </rPh>
    <rPh sb="52" eb="54">
      <t>ハド</t>
    </rPh>
    <rPh sb="61" eb="63">
      <t>ゲンジョウ</t>
    </rPh>
    <rPh sb="66" eb="67">
      <t>ユウ</t>
    </rPh>
    <rPh sb="67" eb="68">
      <t>シュウ</t>
    </rPh>
    <rPh sb="68" eb="70">
      <t>スイリョウ</t>
    </rPh>
    <rPh sb="71" eb="73">
      <t>ゾウカ</t>
    </rPh>
    <rPh sb="74" eb="76">
      <t>ミコ</t>
    </rPh>
    <rPh sb="79" eb="81">
      <t>ヘイセイ</t>
    </rPh>
    <rPh sb="83" eb="85">
      <t>ネンド</t>
    </rPh>
    <rPh sb="85" eb="87">
      <t>イコウ</t>
    </rPh>
    <rPh sb="88" eb="90">
      <t>リョウキン</t>
    </rPh>
    <rPh sb="90" eb="92">
      <t>カイテイ</t>
    </rPh>
    <rPh sb="98" eb="100">
      <t>サイド</t>
    </rPh>
    <rPh sb="100" eb="102">
      <t>ケントウ</t>
    </rPh>
    <rPh sb="104" eb="106">
      <t>ヒツヨウ</t>
    </rPh>
    <rPh sb="110" eb="111">
      <t>カンガ</t>
    </rPh>
    <rPh sb="114" eb="116">
      <t>ドウジ</t>
    </rPh>
    <rPh sb="118" eb="120">
      <t>ケイヒ</t>
    </rPh>
    <rPh sb="120" eb="122">
      <t>サクゲン</t>
    </rPh>
    <rPh sb="123" eb="125">
      <t>トウシ</t>
    </rPh>
    <rPh sb="125" eb="127">
      <t>キボ</t>
    </rPh>
    <rPh sb="128" eb="131">
      <t>テキセイカ</t>
    </rPh>
    <rPh sb="132" eb="133">
      <t>コウ</t>
    </rPh>
    <rPh sb="133" eb="135">
      <t>カイケイ</t>
    </rPh>
    <rPh sb="135" eb="137">
      <t>ドウニュウ</t>
    </rPh>
    <rPh sb="140" eb="142">
      <t>ケイエイ</t>
    </rPh>
    <rPh sb="142" eb="144">
      <t>ブンセキ</t>
    </rPh>
    <rPh sb="144" eb="145">
      <t>トウ</t>
    </rPh>
    <rPh sb="146" eb="147">
      <t>オコナ</t>
    </rPh>
    <rPh sb="149" eb="152">
      <t>ショウライテキ</t>
    </rPh>
    <rPh sb="153" eb="155">
      <t>ジゾク</t>
    </rPh>
    <rPh sb="155" eb="157">
      <t>カノウ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</si>
</sst>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1.9</c:v>
                </c:pt>
                <c:pt idx="1">
                  <c:v>1.31</c:v>
                </c:pt>
                <c:pt idx="2">
                  <c:v>0.49</c:v>
                </c:pt>
                <c:pt idx="3">
                  <c:v>1.06</c:v>
                </c:pt>
                <c:pt idx="4">
                  <c:v>1.4</c:v>
                </c:pt>
              </c:numCache>
            </c:numRef>
          </c:val>
        </c:ser>
        <c:dLbls>
          <c:showLegendKey val="0"/>
          <c:showVal val="0"/>
          <c:showCatName val="0"/>
          <c:showSerName val="0"/>
          <c:showPercent val="0"/>
          <c:showBubbleSize val="0"/>
        </c:dLbls>
        <c:gapWidth val="150"/>
        <c:axId val="34012544"/>
        <c:axId val="3440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0.83</c:v>
                </c:pt>
                <c:pt idx="1">
                  <c:v>0.62</c:v>
                </c:pt>
                <c:pt idx="2">
                  <c:v>0.59</c:v>
                </c:pt>
                <c:pt idx="3">
                  <c:v>0.64</c:v>
                </c:pt>
                <c:pt idx="4">
                  <c:v>0.55000000000000004</c:v>
                </c:pt>
              </c:numCache>
            </c:numRef>
          </c:val>
          <c:smooth val="0"/>
        </c:ser>
        <c:dLbls>
          <c:showLegendKey val="0"/>
          <c:showVal val="0"/>
          <c:showCatName val="0"/>
          <c:showSerName val="0"/>
          <c:showPercent val="0"/>
          <c:showBubbleSize val="0"/>
        </c:dLbls>
        <c:marker val="1"/>
        <c:smooth val="0"/>
        <c:axId val="34012544"/>
        <c:axId val="34407168"/>
      </c:lineChart>
      <c:dateAx>
        <c:axId val="34012544"/>
        <c:scaling>
          <c:orientation val="minMax"/>
        </c:scaling>
        <c:delete val="1"/>
        <c:axPos val="b"/>
        <c:numFmt formatCode="ge" sourceLinked="1"/>
        <c:majorTickMark val="none"/>
        <c:minorTickMark val="none"/>
        <c:tickLblPos val="none"/>
        <c:crossAx val="34407168"/>
        <c:crosses val="autoZero"/>
        <c:auto val="1"/>
        <c:lblOffset val="100"/>
        <c:baseTimeUnit val="years"/>
      </c:dateAx>
      <c:valAx>
        <c:axId val="3440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1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68.739999999999995</c:v>
                </c:pt>
                <c:pt idx="1">
                  <c:v>91.42</c:v>
                </c:pt>
                <c:pt idx="2">
                  <c:v>79.459999999999994</c:v>
                </c:pt>
                <c:pt idx="3">
                  <c:v>74.239999999999995</c:v>
                </c:pt>
                <c:pt idx="4">
                  <c:v>78.23</c:v>
                </c:pt>
              </c:numCache>
            </c:numRef>
          </c:val>
        </c:ser>
        <c:dLbls>
          <c:showLegendKey val="0"/>
          <c:showVal val="0"/>
          <c:showCatName val="0"/>
          <c:showSerName val="0"/>
          <c:showPercent val="0"/>
          <c:showBubbleSize val="0"/>
        </c:dLbls>
        <c:gapWidth val="150"/>
        <c:axId val="34936704"/>
        <c:axId val="3495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63.04</c:v>
                </c:pt>
                <c:pt idx="1">
                  <c:v>64.3</c:v>
                </c:pt>
                <c:pt idx="2">
                  <c:v>63.99</c:v>
                </c:pt>
                <c:pt idx="3">
                  <c:v>62.01</c:v>
                </c:pt>
                <c:pt idx="4">
                  <c:v>60.68</c:v>
                </c:pt>
              </c:numCache>
            </c:numRef>
          </c:val>
          <c:smooth val="0"/>
        </c:ser>
        <c:dLbls>
          <c:showLegendKey val="0"/>
          <c:showVal val="0"/>
          <c:showCatName val="0"/>
          <c:showSerName val="0"/>
          <c:showPercent val="0"/>
          <c:showBubbleSize val="0"/>
        </c:dLbls>
        <c:marker val="1"/>
        <c:smooth val="0"/>
        <c:axId val="34936704"/>
        <c:axId val="34959360"/>
      </c:lineChart>
      <c:dateAx>
        <c:axId val="34936704"/>
        <c:scaling>
          <c:orientation val="minMax"/>
        </c:scaling>
        <c:delete val="1"/>
        <c:axPos val="b"/>
        <c:numFmt formatCode="ge" sourceLinked="1"/>
        <c:majorTickMark val="none"/>
        <c:minorTickMark val="none"/>
        <c:tickLblPos val="none"/>
        <c:crossAx val="34959360"/>
        <c:crosses val="autoZero"/>
        <c:auto val="1"/>
        <c:lblOffset val="100"/>
        <c:baseTimeUnit val="years"/>
      </c:dateAx>
      <c:valAx>
        <c:axId val="3495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3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85.2</c:v>
                </c:pt>
                <c:pt idx="1">
                  <c:v>80.239999999999995</c:v>
                </c:pt>
                <c:pt idx="2">
                  <c:v>88.89</c:v>
                </c:pt>
                <c:pt idx="3">
                  <c:v>92.22</c:v>
                </c:pt>
                <c:pt idx="4">
                  <c:v>84.48</c:v>
                </c:pt>
              </c:numCache>
            </c:numRef>
          </c:val>
        </c:ser>
        <c:dLbls>
          <c:showLegendKey val="0"/>
          <c:showVal val="0"/>
          <c:showCatName val="0"/>
          <c:showSerName val="0"/>
          <c:showPercent val="0"/>
          <c:showBubbleSize val="0"/>
        </c:dLbls>
        <c:gapWidth val="150"/>
        <c:axId val="34997760"/>
        <c:axId val="3499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78.06</c:v>
                </c:pt>
                <c:pt idx="1">
                  <c:v>76.38</c:v>
                </c:pt>
                <c:pt idx="2">
                  <c:v>76.260000000000005</c:v>
                </c:pt>
                <c:pt idx="3">
                  <c:v>75.8</c:v>
                </c:pt>
                <c:pt idx="4">
                  <c:v>75.760000000000005</c:v>
                </c:pt>
              </c:numCache>
            </c:numRef>
          </c:val>
          <c:smooth val="0"/>
        </c:ser>
        <c:dLbls>
          <c:showLegendKey val="0"/>
          <c:showVal val="0"/>
          <c:showCatName val="0"/>
          <c:showSerName val="0"/>
          <c:showPercent val="0"/>
          <c:showBubbleSize val="0"/>
        </c:dLbls>
        <c:marker val="1"/>
        <c:smooth val="0"/>
        <c:axId val="34997760"/>
        <c:axId val="34999680"/>
      </c:lineChart>
      <c:dateAx>
        <c:axId val="34997760"/>
        <c:scaling>
          <c:orientation val="minMax"/>
        </c:scaling>
        <c:delete val="1"/>
        <c:axPos val="b"/>
        <c:numFmt formatCode="ge" sourceLinked="1"/>
        <c:majorTickMark val="none"/>
        <c:minorTickMark val="none"/>
        <c:tickLblPos val="none"/>
        <c:crossAx val="34999680"/>
        <c:crosses val="autoZero"/>
        <c:auto val="1"/>
        <c:lblOffset val="100"/>
        <c:baseTimeUnit val="years"/>
      </c:dateAx>
      <c:valAx>
        <c:axId val="3499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9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54.9</c:v>
                </c:pt>
                <c:pt idx="1">
                  <c:v>67.08</c:v>
                </c:pt>
                <c:pt idx="2">
                  <c:v>58.02</c:v>
                </c:pt>
                <c:pt idx="3">
                  <c:v>71.89</c:v>
                </c:pt>
                <c:pt idx="4">
                  <c:v>69.38</c:v>
                </c:pt>
              </c:numCache>
            </c:numRef>
          </c:val>
        </c:ser>
        <c:dLbls>
          <c:showLegendKey val="0"/>
          <c:showVal val="0"/>
          <c:showCatName val="0"/>
          <c:showSerName val="0"/>
          <c:showPercent val="0"/>
          <c:showBubbleSize val="0"/>
        </c:dLbls>
        <c:gapWidth val="150"/>
        <c:axId val="34448512"/>
        <c:axId val="3445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78.3</c:v>
                </c:pt>
                <c:pt idx="1">
                  <c:v>76.64</c:v>
                </c:pt>
                <c:pt idx="2">
                  <c:v>75.91</c:v>
                </c:pt>
                <c:pt idx="3">
                  <c:v>77.19</c:v>
                </c:pt>
                <c:pt idx="4">
                  <c:v>77.48</c:v>
                </c:pt>
              </c:numCache>
            </c:numRef>
          </c:val>
          <c:smooth val="0"/>
        </c:ser>
        <c:dLbls>
          <c:showLegendKey val="0"/>
          <c:showVal val="0"/>
          <c:showCatName val="0"/>
          <c:showSerName val="0"/>
          <c:showPercent val="0"/>
          <c:showBubbleSize val="0"/>
        </c:dLbls>
        <c:marker val="1"/>
        <c:smooth val="0"/>
        <c:axId val="34448512"/>
        <c:axId val="34450432"/>
      </c:lineChart>
      <c:dateAx>
        <c:axId val="34448512"/>
        <c:scaling>
          <c:orientation val="minMax"/>
        </c:scaling>
        <c:delete val="1"/>
        <c:axPos val="b"/>
        <c:numFmt formatCode="ge" sourceLinked="1"/>
        <c:majorTickMark val="none"/>
        <c:minorTickMark val="none"/>
        <c:tickLblPos val="none"/>
        <c:crossAx val="34450432"/>
        <c:crosses val="autoZero"/>
        <c:auto val="1"/>
        <c:lblOffset val="100"/>
        <c:baseTimeUnit val="years"/>
      </c:dateAx>
      <c:valAx>
        <c:axId val="3445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4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24256"/>
        <c:axId val="3462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24256"/>
        <c:axId val="34626176"/>
      </c:lineChart>
      <c:dateAx>
        <c:axId val="34624256"/>
        <c:scaling>
          <c:orientation val="minMax"/>
        </c:scaling>
        <c:delete val="1"/>
        <c:axPos val="b"/>
        <c:numFmt formatCode="ge" sourceLinked="1"/>
        <c:majorTickMark val="none"/>
        <c:minorTickMark val="none"/>
        <c:tickLblPos val="none"/>
        <c:crossAx val="34626176"/>
        <c:crosses val="autoZero"/>
        <c:auto val="1"/>
        <c:lblOffset val="100"/>
        <c:baseTimeUnit val="years"/>
      </c:dateAx>
      <c:valAx>
        <c:axId val="3462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2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660736"/>
        <c:axId val="346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660736"/>
        <c:axId val="34662656"/>
      </c:lineChart>
      <c:dateAx>
        <c:axId val="34660736"/>
        <c:scaling>
          <c:orientation val="minMax"/>
        </c:scaling>
        <c:delete val="1"/>
        <c:axPos val="b"/>
        <c:numFmt formatCode="ge" sourceLinked="1"/>
        <c:majorTickMark val="none"/>
        <c:minorTickMark val="none"/>
        <c:tickLblPos val="none"/>
        <c:crossAx val="34662656"/>
        <c:crosses val="autoZero"/>
        <c:auto val="1"/>
        <c:lblOffset val="100"/>
        <c:baseTimeUnit val="years"/>
      </c:dateAx>
      <c:valAx>
        <c:axId val="3466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6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703616"/>
        <c:axId val="3471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703616"/>
        <c:axId val="34713984"/>
      </c:lineChart>
      <c:dateAx>
        <c:axId val="34703616"/>
        <c:scaling>
          <c:orientation val="minMax"/>
        </c:scaling>
        <c:delete val="1"/>
        <c:axPos val="b"/>
        <c:numFmt formatCode="ge" sourceLinked="1"/>
        <c:majorTickMark val="none"/>
        <c:minorTickMark val="none"/>
        <c:tickLblPos val="none"/>
        <c:crossAx val="34713984"/>
        <c:crosses val="autoZero"/>
        <c:auto val="1"/>
        <c:lblOffset val="100"/>
        <c:baseTimeUnit val="years"/>
      </c:dateAx>
      <c:valAx>
        <c:axId val="3471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0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67776"/>
        <c:axId val="3508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67776"/>
        <c:axId val="35082240"/>
      </c:lineChart>
      <c:dateAx>
        <c:axId val="35067776"/>
        <c:scaling>
          <c:orientation val="minMax"/>
        </c:scaling>
        <c:delete val="1"/>
        <c:axPos val="b"/>
        <c:numFmt formatCode="ge" sourceLinked="1"/>
        <c:majorTickMark val="none"/>
        <c:minorTickMark val="none"/>
        <c:tickLblPos val="none"/>
        <c:crossAx val="35082240"/>
        <c:crosses val="autoZero"/>
        <c:auto val="1"/>
        <c:lblOffset val="100"/>
        <c:baseTimeUnit val="years"/>
      </c:dateAx>
      <c:valAx>
        <c:axId val="3508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6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2511.61</c:v>
                </c:pt>
                <c:pt idx="1">
                  <c:v>2316.9</c:v>
                </c:pt>
                <c:pt idx="2">
                  <c:v>2157.25</c:v>
                </c:pt>
                <c:pt idx="3">
                  <c:v>2046.01</c:v>
                </c:pt>
                <c:pt idx="4">
                  <c:v>1954.88</c:v>
                </c:pt>
              </c:numCache>
            </c:numRef>
          </c:val>
        </c:ser>
        <c:dLbls>
          <c:showLegendKey val="0"/>
          <c:showVal val="0"/>
          <c:showCatName val="0"/>
          <c:showSerName val="0"/>
          <c:showPercent val="0"/>
          <c:showBubbleSize val="0"/>
        </c:dLbls>
        <c:gapWidth val="150"/>
        <c:axId val="35116544"/>
        <c:axId val="3511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1358.75</c:v>
                </c:pt>
                <c:pt idx="1">
                  <c:v>1355.28</c:v>
                </c:pt>
                <c:pt idx="2">
                  <c:v>1321.78</c:v>
                </c:pt>
                <c:pt idx="3">
                  <c:v>1326.51</c:v>
                </c:pt>
                <c:pt idx="4">
                  <c:v>1285.3599999999999</c:v>
                </c:pt>
              </c:numCache>
            </c:numRef>
          </c:val>
          <c:smooth val="0"/>
        </c:ser>
        <c:dLbls>
          <c:showLegendKey val="0"/>
          <c:showVal val="0"/>
          <c:showCatName val="0"/>
          <c:showSerName val="0"/>
          <c:showPercent val="0"/>
          <c:showBubbleSize val="0"/>
        </c:dLbls>
        <c:marker val="1"/>
        <c:smooth val="0"/>
        <c:axId val="35116544"/>
        <c:axId val="35118464"/>
      </c:lineChart>
      <c:dateAx>
        <c:axId val="35116544"/>
        <c:scaling>
          <c:orientation val="minMax"/>
        </c:scaling>
        <c:delete val="1"/>
        <c:axPos val="b"/>
        <c:numFmt formatCode="ge" sourceLinked="1"/>
        <c:majorTickMark val="none"/>
        <c:minorTickMark val="none"/>
        <c:tickLblPos val="none"/>
        <c:crossAx val="35118464"/>
        <c:crosses val="autoZero"/>
        <c:auto val="1"/>
        <c:lblOffset val="100"/>
        <c:baseTimeUnit val="years"/>
      </c:dateAx>
      <c:valAx>
        <c:axId val="3511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1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42.86</c:v>
                </c:pt>
                <c:pt idx="1">
                  <c:v>42.35</c:v>
                </c:pt>
                <c:pt idx="2">
                  <c:v>46.4</c:v>
                </c:pt>
                <c:pt idx="3">
                  <c:v>45.7</c:v>
                </c:pt>
                <c:pt idx="4">
                  <c:v>46.2</c:v>
                </c:pt>
              </c:numCache>
            </c:numRef>
          </c:val>
        </c:ser>
        <c:dLbls>
          <c:showLegendKey val="0"/>
          <c:showVal val="0"/>
          <c:showCatName val="0"/>
          <c:showSerName val="0"/>
          <c:showPercent val="0"/>
          <c:showBubbleSize val="0"/>
        </c:dLbls>
        <c:gapWidth val="150"/>
        <c:axId val="34803072"/>
        <c:axId val="3483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57.18</c:v>
                </c:pt>
                <c:pt idx="1">
                  <c:v>54.56</c:v>
                </c:pt>
                <c:pt idx="2">
                  <c:v>54.57</c:v>
                </c:pt>
                <c:pt idx="3">
                  <c:v>54.4</c:v>
                </c:pt>
                <c:pt idx="4">
                  <c:v>54.45</c:v>
                </c:pt>
              </c:numCache>
            </c:numRef>
          </c:val>
          <c:smooth val="0"/>
        </c:ser>
        <c:dLbls>
          <c:showLegendKey val="0"/>
          <c:showVal val="0"/>
          <c:showCatName val="0"/>
          <c:showSerName val="0"/>
          <c:showPercent val="0"/>
          <c:showBubbleSize val="0"/>
        </c:dLbls>
        <c:marker val="1"/>
        <c:smooth val="0"/>
        <c:axId val="34803072"/>
        <c:axId val="34833920"/>
      </c:lineChart>
      <c:dateAx>
        <c:axId val="34803072"/>
        <c:scaling>
          <c:orientation val="minMax"/>
        </c:scaling>
        <c:delete val="1"/>
        <c:axPos val="b"/>
        <c:numFmt formatCode="ge" sourceLinked="1"/>
        <c:majorTickMark val="none"/>
        <c:minorTickMark val="none"/>
        <c:tickLblPos val="none"/>
        <c:crossAx val="34833920"/>
        <c:crosses val="autoZero"/>
        <c:auto val="1"/>
        <c:lblOffset val="100"/>
        <c:baseTimeUnit val="years"/>
      </c:dateAx>
      <c:valAx>
        <c:axId val="3483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0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384.98</c:v>
                </c:pt>
                <c:pt idx="1">
                  <c:v>412.56</c:v>
                </c:pt>
                <c:pt idx="2">
                  <c:v>399.14</c:v>
                </c:pt>
                <c:pt idx="3">
                  <c:v>429.17</c:v>
                </c:pt>
                <c:pt idx="4">
                  <c:v>457.51</c:v>
                </c:pt>
              </c:numCache>
            </c:numRef>
          </c:val>
        </c:ser>
        <c:dLbls>
          <c:showLegendKey val="0"/>
          <c:showVal val="0"/>
          <c:showCatName val="0"/>
          <c:showSerName val="0"/>
          <c:showPercent val="0"/>
          <c:showBubbleSize val="0"/>
        </c:dLbls>
        <c:gapWidth val="150"/>
        <c:axId val="34859648"/>
        <c:axId val="34861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295.62</c:v>
                </c:pt>
                <c:pt idx="1">
                  <c:v>314.44</c:v>
                </c:pt>
                <c:pt idx="2">
                  <c:v>318.02999999999997</c:v>
                </c:pt>
                <c:pt idx="3">
                  <c:v>325.14</c:v>
                </c:pt>
                <c:pt idx="4">
                  <c:v>332.75</c:v>
                </c:pt>
              </c:numCache>
            </c:numRef>
          </c:val>
          <c:smooth val="0"/>
        </c:ser>
        <c:dLbls>
          <c:showLegendKey val="0"/>
          <c:showVal val="0"/>
          <c:showCatName val="0"/>
          <c:showSerName val="0"/>
          <c:showPercent val="0"/>
          <c:showBubbleSize val="0"/>
        </c:dLbls>
        <c:marker val="1"/>
        <c:smooth val="0"/>
        <c:axId val="34859648"/>
        <c:axId val="34861824"/>
      </c:lineChart>
      <c:dateAx>
        <c:axId val="34859648"/>
        <c:scaling>
          <c:orientation val="minMax"/>
        </c:scaling>
        <c:delete val="1"/>
        <c:axPos val="b"/>
        <c:numFmt formatCode="ge" sourceLinked="1"/>
        <c:majorTickMark val="none"/>
        <c:minorTickMark val="none"/>
        <c:tickLblPos val="none"/>
        <c:crossAx val="34861824"/>
        <c:crosses val="autoZero"/>
        <c:auto val="1"/>
        <c:lblOffset val="100"/>
        <c:baseTimeUnit val="years"/>
      </c:dateAx>
      <c:valAx>
        <c:axId val="3486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5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湯沢市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D1</v>
      </c>
      <c r="AA8" s="52"/>
      <c r="AB8" s="52"/>
      <c r="AC8" s="52"/>
      <c r="AD8" s="52"/>
      <c r="AE8" s="52"/>
      <c r="AF8" s="52"/>
      <c r="AG8" s="53"/>
      <c r="AH8" s="3"/>
      <c r="AI8" s="54">
        <f>データ!Q6</f>
        <v>48956</v>
      </c>
      <c r="AJ8" s="55"/>
      <c r="AK8" s="55"/>
      <c r="AL8" s="55"/>
      <c r="AM8" s="55"/>
      <c r="AN8" s="55"/>
      <c r="AO8" s="55"/>
      <c r="AP8" s="56"/>
      <c r="AQ8" s="46">
        <f>データ!R6</f>
        <v>790.91</v>
      </c>
      <c r="AR8" s="46"/>
      <c r="AS8" s="46"/>
      <c r="AT8" s="46"/>
      <c r="AU8" s="46"/>
      <c r="AV8" s="46"/>
      <c r="AW8" s="46"/>
      <c r="AX8" s="46"/>
      <c r="AY8" s="46">
        <f>データ!S6</f>
        <v>61.9</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20.85</v>
      </c>
      <c r="S10" s="46"/>
      <c r="T10" s="46"/>
      <c r="U10" s="46"/>
      <c r="V10" s="46"/>
      <c r="W10" s="46"/>
      <c r="X10" s="46"/>
      <c r="Y10" s="46"/>
      <c r="Z10" s="80">
        <f>データ!P6</f>
        <v>4042</v>
      </c>
      <c r="AA10" s="80"/>
      <c r="AB10" s="80"/>
      <c r="AC10" s="80"/>
      <c r="AD10" s="80"/>
      <c r="AE10" s="80"/>
      <c r="AF10" s="80"/>
      <c r="AG10" s="80"/>
      <c r="AH10" s="2"/>
      <c r="AI10" s="80">
        <f>データ!T6</f>
        <v>10131</v>
      </c>
      <c r="AJ10" s="80"/>
      <c r="AK10" s="80"/>
      <c r="AL10" s="80"/>
      <c r="AM10" s="80"/>
      <c r="AN10" s="80"/>
      <c r="AO10" s="80"/>
      <c r="AP10" s="80"/>
      <c r="AQ10" s="46">
        <f>データ!U6</f>
        <v>58.26</v>
      </c>
      <c r="AR10" s="46"/>
      <c r="AS10" s="46"/>
      <c r="AT10" s="46"/>
      <c r="AU10" s="46"/>
      <c r="AV10" s="46"/>
      <c r="AW10" s="46"/>
      <c r="AX10" s="46"/>
      <c r="AY10" s="46">
        <f>データ!V6</f>
        <v>173.89</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52078</v>
      </c>
      <c r="D6" s="31">
        <f t="shared" si="3"/>
        <v>47</v>
      </c>
      <c r="E6" s="31">
        <f t="shared" si="3"/>
        <v>1</v>
      </c>
      <c r="F6" s="31">
        <f t="shared" si="3"/>
        <v>0</v>
      </c>
      <c r="G6" s="31">
        <f t="shared" si="3"/>
        <v>0</v>
      </c>
      <c r="H6" s="31" t="str">
        <f t="shared" si="3"/>
        <v>秋田県　湯沢市</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20.85</v>
      </c>
      <c r="P6" s="32">
        <f t="shared" si="3"/>
        <v>4042</v>
      </c>
      <c r="Q6" s="32">
        <f t="shared" si="3"/>
        <v>48956</v>
      </c>
      <c r="R6" s="32">
        <f t="shared" si="3"/>
        <v>790.91</v>
      </c>
      <c r="S6" s="32">
        <f t="shared" si="3"/>
        <v>61.9</v>
      </c>
      <c r="T6" s="32">
        <f t="shared" si="3"/>
        <v>10131</v>
      </c>
      <c r="U6" s="32">
        <f t="shared" si="3"/>
        <v>58.26</v>
      </c>
      <c r="V6" s="32">
        <f t="shared" si="3"/>
        <v>173.89</v>
      </c>
      <c r="W6" s="33">
        <f>IF(W7="",NA(),W7)</f>
        <v>54.9</v>
      </c>
      <c r="X6" s="33">
        <f t="shared" ref="X6:AF6" si="4">IF(X7="",NA(),X7)</f>
        <v>67.08</v>
      </c>
      <c r="Y6" s="33">
        <f t="shared" si="4"/>
        <v>58.02</v>
      </c>
      <c r="Z6" s="33">
        <f t="shared" si="4"/>
        <v>71.89</v>
      </c>
      <c r="AA6" s="33">
        <f t="shared" si="4"/>
        <v>69.38</v>
      </c>
      <c r="AB6" s="33">
        <f t="shared" si="4"/>
        <v>78.3</v>
      </c>
      <c r="AC6" s="33">
        <f t="shared" si="4"/>
        <v>76.64</v>
      </c>
      <c r="AD6" s="33">
        <f t="shared" si="4"/>
        <v>75.91</v>
      </c>
      <c r="AE6" s="33">
        <f t="shared" si="4"/>
        <v>77.19</v>
      </c>
      <c r="AF6" s="33">
        <f t="shared" si="4"/>
        <v>77.48</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2511.61</v>
      </c>
      <c r="BE6" s="33">
        <f t="shared" ref="BE6:BM6" si="7">IF(BE7="",NA(),BE7)</f>
        <v>2316.9</v>
      </c>
      <c r="BF6" s="33">
        <f t="shared" si="7"/>
        <v>2157.25</v>
      </c>
      <c r="BG6" s="33">
        <f t="shared" si="7"/>
        <v>2046.01</v>
      </c>
      <c r="BH6" s="33">
        <f t="shared" si="7"/>
        <v>1954.88</v>
      </c>
      <c r="BI6" s="33">
        <f t="shared" si="7"/>
        <v>1358.75</v>
      </c>
      <c r="BJ6" s="33">
        <f t="shared" si="7"/>
        <v>1355.28</v>
      </c>
      <c r="BK6" s="33">
        <f t="shared" si="7"/>
        <v>1321.78</v>
      </c>
      <c r="BL6" s="33">
        <f t="shared" si="7"/>
        <v>1326.51</v>
      </c>
      <c r="BM6" s="33">
        <f t="shared" si="7"/>
        <v>1285.3599999999999</v>
      </c>
      <c r="BN6" s="32" t="str">
        <f>IF(BN7="","",IF(BN7="-","【-】","【"&amp;SUBSTITUTE(TEXT(BN7,"#,##0.00"),"-","△")&amp;"】"))</f>
        <v>【1,239.32】</v>
      </c>
      <c r="BO6" s="33">
        <f>IF(BO7="",NA(),BO7)</f>
        <v>42.86</v>
      </c>
      <c r="BP6" s="33">
        <f t="shared" ref="BP6:BX6" si="8">IF(BP7="",NA(),BP7)</f>
        <v>42.35</v>
      </c>
      <c r="BQ6" s="33">
        <f t="shared" si="8"/>
        <v>46.4</v>
      </c>
      <c r="BR6" s="33">
        <f t="shared" si="8"/>
        <v>45.7</v>
      </c>
      <c r="BS6" s="33">
        <f t="shared" si="8"/>
        <v>46.2</v>
      </c>
      <c r="BT6" s="33">
        <f t="shared" si="8"/>
        <v>57.18</v>
      </c>
      <c r="BU6" s="33">
        <f t="shared" si="8"/>
        <v>54.56</v>
      </c>
      <c r="BV6" s="33">
        <f t="shared" si="8"/>
        <v>54.57</v>
      </c>
      <c r="BW6" s="33">
        <f t="shared" si="8"/>
        <v>54.4</v>
      </c>
      <c r="BX6" s="33">
        <f t="shared" si="8"/>
        <v>54.45</v>
      </c>
      <c r="BY6" s="32" t="str">
        <f>IF(BY7="","",IF(BY7="-","【-】","【"&amp;SUBSTITUTE(TEXT(BY7,"#,##0.00"),"-","△")&amp;"】"))</f>
        <v>【36.33】</v>
      </c>
      <c r="BZ6" s="33">
        <f>IF(BZ7="",NA(),BZ7)</f>
        <v>384.98</v>
      </c>
      <c r="CA6" s="33">
        <f t="shared" ref="CA6:CI6" si="9">IF(CA7="",NA(),CA7)</f>
        <v>412.56</v>
      </c>
      <c r="CB6" s="33">
        <f t="shared" si="9"/>
        <v>399.14</v>
      </c>
      <c r="CC6" s="33">
        <f t="shared" si="9"/>
        <v>429.17</v>
      </c>
      <c r="CD6" s="33">
        <f t="shared" si="9"/>
        <v>457.51</v>
      </c>
      <c r="CE6" s="33">
        <f t="shared" si="9"/>
        <v>295.62</v>
      </c>
      <c r="CF6" s="33">
        <f t="shared" si="9"/>
        <v>314.44</v>
      </c>
      <c r="CG6" s="33">
        <f t="shared" si="9"/>
        <v>318.02999999999997</v>
      </c>
      <c r="CH6" s="33">
        <f t="shared" si="9"/>
        <v>325.14</v>
      </c>
      <c r="CI6" s="33">
        <f t="shared" si="9"/>
        <v>332.75</v>
      </c>
      <c r="CJ6" s="32" t="str">
        <f>IF(CJ7="","",IF(CJ7="-","【-】","【"&amp;SUBSTITUTE(TEXT(CJ7,"#,##0.00"),"-","△")&amp;"】"))</f>
        <v>【476.46】</v>
      </c>
      <c r="CK6" s="33">
        <f>IF(CK7="",NA(),CK7)</f>
        <v>68.739999999999995</v>
      </c>
      <c r="CL6" s="33">
        <f t="shared" ref="CL6:CT6" si="10">IF(CL7="",NA(),CL7)</f>
        <v>91.42</v>
      </c>
      <c r="CM6" s="33">
        <f t="shared" si="10"/>
        <v>79.459999999999994</v>
      </c>
      <c r="CN6" s="33">
        <f t="shared" si="10"/>
        <v>74.239999999999995</v>
      </c>
      <c r="CO6" s="33">
        <f t="shared" si="10"/>
        <v>78.23</v>
      </c>
      <c r="CP6" s="33">
        <f t="shared" si="10"/>
        <v>63.04</v>
      </c>
      <c r="CQ6" s="33">
        <f t="shared" si="10"/>
        <v>64.3</v>
      </c>
      <c r="CR6" s="33">
        <f t="shared" si="10"/>
        <v>63.99</v>
      </c>
      <c r="CS6" s="33">
        <f t="shared" si="10"/>
        <v>62.01</v>
      </c>
      <c r="CT6" s="33">
        <f t="shared" si="10"/>
        <v>60.68</v>
      </c>
      <c r="CU6" s="32" t="str">
        <f>IF(CU7="","",IF(CU7="-","【-】","【"&amp;SUBSTITUTE(TEXT(CU7,"#,##0.00"),"-","△")&amp;"】"))</f>
        <v>【58.19】</v>
      </c>
      <c r="CV6" s="33">
        <f>IF(CV7="",NA(),CV7)</f>
        <v>85.2</v>
      </c>
      <c r="CW6" s="33">
        <f t="shared" ref="CW6:DE6" si="11">IF(CW7="",NA(),CW7)</f>
        <v>80.239999999999995</v>
      </c>
      <c r="CX6" s="33">
        <f t="shared" si="11"/>
        <v>88.89</v>
      </c>
      <c r="CY6" s="33">
        <f t="shared" si="11"/>
        <v>92.22</v>
      </c>
      <c r="CZ6" s="33">
        <f t="shared" si="11"/>
        <v>84.48</v>
      </c>
      <c r="DA6" s="33">
        <f t="shared" si="11"/>
        <v>78.06</v>
      </c>
      <c r="DB6" s="33">
        <f t="shared" si="11"/>
        <v>76.38</v>
      </c>
      <c r="DC6" s="33">
        <f t="shared" si="11"/>
        <v>76.260000000000005</v>
      </c>
      <c r="DD6" s="33">
        <f t="shared" si="11"/>
        <v>75.8</v>
      </c>
      <c r="DE6" s="33">
        <f t="shared" si="11"/>
        <v>75.760000000000005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1.9</v>
      </c>
      <c r="ED6" s="33">
        <f t="shared" ref="ED6:EL6" si="14">IF(ED7="",NA(),ED7)</f>
        <v>1.31</v>
      </c>
      <c r="EE6" s="33">
        <f t="shared" si="14"/>
        <v>0.49</v>
      </c>
      <c r="EF6" s="33">
        <f t="shared" si="14"/>
        <v>1.06</v>
      </c>
      <c r="EG6" s="33">
        <f t="shared" si="14"/>
        <v>1.4</v>
      </c>
      <c r="EH6" s="33">
        <f t="shared" si="14"/>
        <v>0.83</v>
      </c>
      <c r="EI6" s="33">
        <f t="shared" si="14"/>
        <v>0.62</v>
      </c>
      <c r="EJ6" s="33">
        <f t="shared" si="14"/>
        <v>0.59</v>
      </c>
      <c r="EK6" s="33">
        <f t="shared" si="14"/>
        <v>0.64</v>
      </c>
      <c r="EL6" s="33">
        <f t="shared" si="14"/>
        <v>0.55000000000000004</v>
      </c>
      <c r="EM6" s="32" t="str">
        <f>IF(EM7="","",IF(EM7="-","【-】","【"&amp;SUBSTITUTE(TEXT(EM7,"#,##0.00"),"-","△")&amp;"】"))</f>
        <v>【0.74】</v>
      </c>
    </row>
    <row r="7" spans="1:143" s="34" customFormat="1">
      <c r="A7" s="26"/>
      <c r="B7" s="35">
        <v>2014</v>
      </c>
      <c r="C7" s="35">
        <v>52078</v>
      </c>
      <c r="D7" s="35">
        <v>47</v>
      </c>
      <c r="E7" s="35">
        <v>1</v>
      </c>
      <c r="F7" s="35">
        <v>0</v>
      </c>
      <c r="G7" s="35">
        <v>0</v>
      </c>
      <c r="H7" s="35" t="s">
        <v>93</v>
      </c>
      <c r="I7" s="35" t="s">
        <v>94</v>
      </c>
      <c r="J7" s="35" t="s">
        <v>95</v>
      </c>
      <c r="K7" s="35" t="s">
        <v>96</v>
      </c>
      <c r="L7" s="35" t="s">
        <v>97</v>
      </c>
      <c r="M7" s="36" t="s">
        <v>98</v>
      </c>
      <c r="N7" s="36" t="s">
        <v>99</v>
      </c>
      <c r="O7" s="36">
        <v>20.85</v>
      </c>
      <c r="P7" s="36">
        <v>4042</v>
      </c>
      <c r="Q7" s="36">
        <v>48956</v>
      </c>
      <c r="R7" s="36">
        <v>790.91</v>
      </c>
      <c r="S7" s="36">
        <v>61.9</v>
      </c>
      <c r="T7" s="36">
        <v>10131</v>
      </c>
      <c r="U7" s="36">
        <v>58.26</v>
      </c>
      <c r="V7" s="36">
        <v>173.89</v>
      </c>
      <c r="W7" s="36">
        <v>54.9</v>
      </c>
      <c r="X7" s="36">
        <v>67.08</v>
      </c>
      <c r="Y7" s="36">
        <v>58.02</v>
      </c>
      <c r="Z7" s="36">
        <v>71.89</v>
      </c>
      <c r="AA7" s="36">
        <v>69.38</v>
      </c>
      <c r="AB7" s="36">
        <v>78.3</v>
      </c>
      <c r="AC7" s="36">
        <v>76.64</v>
      </c>
      <c r="AD7" s="36">
        <v>75.91</v>
      </c>
      <c r="AE7" s="36">
        <v>77.19</v>
      </c>
      <c r="AF7" s="36">
        <v>77.48</v>
      </c>
      <c r="AG7" s="36">
        <v>76.03</v>
      </c>
      <c r="AH7" s="36"/>
      <c r="AI7" s="36"/>
      <c r="AJ7" s="36"/>
      <c r="AK7" s="36"/>
      <c r="AL7" s="36"/>
      <c r="AM7" s="36"/>
      <c r="AN7" s="36"/>
      <c r="AO7" s="36"/>
      <c r="AP7" s="36"/>
      <c r="AQ7" s="36"/>
      <c r="AR7" s="36"/>
      <c r="AS7" s="36"/>
      <c r="AT7" s="36"/>
      <c r="AU7" s="36"/>
      <c r="AV7" s="36"/>
      <c r="AW7" s="36"/>
      <c r="AX7" s="36"/>
      <c r="AY7" s="36"/>
      <c r="AZ7" s="36"/>
      <c r="BA7" s="36"/>
      <c r="BB7" s="36"/>
      <c r="BC7" s="36"/>
      <c r="BD7" s="36">
        <v>2511.61</v>
      </c>
      <c r="BE7" s="36">
        <v>2316.9</v>
      </c>
      <c r="BF7" s="36">
        <v>2157.25</v>
      </c>
      <c r="BG7" s="36">
        <v>2046.01</v>
      </c>
      <c r="BH7" s="36">
        <v>1954.88</v>
      </c>
      <c r="BI7" s="36">
        <v>1358.75</v>
      </c>
      <c r="BJ7" s="36">
        <v>1355.28</v>
      </c>
      <c r="BK7" s="36">
        <v>1321.78</v>
      </c>
      <c r="BL7" s="36">
        <v>1326.51</v>
      </c>
      <c r="BM7" s="36">
        <v>1285.3599999999999</v>
      </c>
      <c r="BN7" s="36">
        <v>1239.32</v>
      </c>
      <c r="BO7" s="36">
        <v>42.86</v>
      </c>
      <c r="BP7" s="36">
        <v>42.35</v>
      </c>
      <c r="BQ7" s="36">
        <v>46.4</v>
      </c>
      <c r="BR7" s="36">
        <v>45.7</v>
      </c>
      <c r="BS7" s="36">
        <v>46.2</v>
      </c>
      <c r="BT7" s="36">
        <v>57.18</v>
      </c>
      <c r="BU7" s="36">
        <v>54.56</v>
      </c>
      <c r="BV7" s="36">
        <v>54.57</v>
      </c>
      <c r="BW7" s="36">
        <v>54.4</v>
      </c>
      <c r="BX7" s="36">
        <v>54.45</v>
      </c>
      <c r="BY7" s="36">
        <v>36.33</v>
      </c>
      <c r="BZ7" s="36">
        <v>384.98</v>
      </c>
      <c r="CA7" s="36">
        <v>412.56</v>
      </c>
      <c r="CB7" s="36">
        <v>399.14</v>
      </c>
      <c r="CC7" s="36">
        <v>429.17</v>
      </c>
      <c r="CD7" s="36">
        <v>457.51</v>
      </c>
      <c r="CE7" s="36">
        <v>295.62</v>
      </c>
      <c r="CF7" s="36">
        <v>314.44</v>
      </c>
      <c r="CG7" s="36">
        <v>318.02999999999997</v>
      </c>
      <c r="CH7" s="36">
        <v>325.14</v>
      </c>
      <c r="CI7" s="36">
        <v>332.75</v>
      </c>
      <c r="CJ7" s="36">
        <v>476.46</v>
      </c>
      <c r="CK7" s="36">
        <v>68.739999999999995</v>
      </c>
      <c r="CL7" s="36">
        <v>91.42</v>
      </c>
      <c r="CM7" s="36">
        <v>79.459999999999994</v>
      </c>
      <c r="CN7" s="36">
        <v>74.239999999999995</v>
      </c>
      <c r="CO7" s="36">
        <v>78.23</v>
      </c>
      <c r="CP7" s="36">
        <v>63.04</v>
      </c>
      <c r="CQ7" s="36">
        <v>64.3</v>
      </c>
      <c r="CR7" s="36">
        <v>63.99</v>
      </c>
      <c r="CS7" s="36">
        <v>62.01</v>
      </c>
      <c r="CT7" s="36">
        <v>60.68</v>
      </c>
      <c r="CU7" s="36">
        <v>58.19</v>
      </c>
      <c r="CV7" s="36">
        <v>85.2</v>
      </c>
      <c r="CW7" s="36">
        <v>80.239999999999995</v>
      </c>
      <c r="CX7" s="36">
        <v>88.89</v>
      </c>
      <c r="CY7" s="36">
        <v>92.22</v>
      </c>
      <c r="CZ7" s="36">
        <v>84.48</v>
      </c>
      <c r="DA7" s="36">
        <v>78.06</v>
      </c>
      <c r="DB7" s="36">
        <v>76.38</v>
      </c>
      <c r="DC7" s="36">
        <v>76.260000000000005</v>
      </c>
      <c r="DD7" s="36">
        <v>75.8</v>
      </c>
      <c r="DE7" s="36">
        <v>75.760000000000005</v>
      </c>
      <c r="DF7" s="36">
        <v>75.39</v>
      </c>
      <c r="DG7" s="36"/>
      <c r="DH7" s="36"/>
      <c r="DI7" s="36"/>
      <c r="DJ7" s="36"/>
      <c r="DK7" s="36"/>
      <c r="DL7" s="36"/>
      <c r="DM7" s="36"/>
      <c r="DN7" s="36"/>
      <c r="DO7" s="36"/>
      <c r="DP7" s="36"/>
      <c r="DQ7" s="36"/>
      <c r="DR7" s="36"/>
      <c r="DS7" s="36"/>
      <c r="DT7" s="36"/>
      <c r="DU7" s="36"/>
      <c r="DV7" s="36"/>
      <c r="DW7" s="36"/>
      <c r="DX7" s="36"/>
      <c r="DY7" s="36"/>
      <c r="DZ7" s="36"/>
      <c r="EA7" s="36"/>
      <c r="EB7" s="36"/>
      <c r="EC7" s="36">
        <v>1.9</v>
      </c>
      <c r="ED7" s="36">
        <v>1.31</v>
      </c>
      <c r="EE7" s="36">
        <v>0.49</v>
      </c>
      <c r="EF7" s="36">
        <v>1.06</v>
      </c>
      <c r="EG7" s="36">
        <v>1.4</v>
      </c>
      <c r="EH7" s="36">
        <v>0.83</v>
      </c>
      <c r="EI7" s="36">
        <v>0.62</v>
      </c>
      <c r="EJ7" s="36">
        <v>0.59</v>
      </c>
      <c r="EK7" s="36">
        <v>0.64</v>
      </c>
      <c r="EL7" s="36">
        <v>0.55000000000000004</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2016-02-04T06:23:02Z</cp:lastPrinted>
  <dcterms:created xsi:type="dcterms:W3CDTF">2016-01-18T04:59:53Z</dcterms:created>
  <dcterms:modified xsi:type="dcterms:W3CDTF">2016-02-25T00:10:10Z</dcterms:modified>
  <cp:category/>
</cp:coreProperties>
</file>