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<sst xmlns="http://schemas.openxmlformats.org/spreadsheetml/2006/main" count="221" uniqueCount="111">
  <si>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</si>
  <si>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</si>
  <si>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</si>
  <si>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</si>
  <si>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</si>
  <si>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</si>
  <si>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</si>
  <si>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</si>
  <si>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</si>
  <si>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</si>
  <si>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</si>
  <si>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</si>
  <si>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</si>
  <si>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</si>
  <si>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</si>
  <si>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</si>
  <si>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</si>
  <si>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</si>
  <si>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</si>
  <si>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</si>
  <si>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</si>
  <si>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</si>
  <si>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</si>
  <si>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</si>
  <si>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</si>
  <si>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</si>
  <si>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</si>
  <si>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</si>
  <si>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</si>
  <si>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</si>
  <si>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</si>
  <si>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</si>
  <si>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</si>
  <si>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</si>
  <si>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</si>
  <si>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</si>
  <si>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</si>
  <si>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</si>
  <si>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</si>
  <si>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</si>
  <si>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</si>
  <si>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</si>
  <si>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</si>
  <si>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</si>
  <si>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</si>
  <si>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</si>
  <si>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</si>
  <si>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</si>
  <si>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</si>
  <si>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</si>
  <si>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</si>
  <si>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</si>
  <si>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</si>
  <si>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</si>
  <si>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</si>
  <si>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</si>
  <si>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</si>
  <si>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</si>
  <si>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</si>
  <si>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</si>
  <si>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</si>
  <si>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</si>
  <si>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</si>
  <si>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</si>
  <si>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</si>
  <si>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</si>
  <si>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</si>
  <si>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</si>
  <si>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</si>
  <si>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</si>
  <si>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</si>
  <si>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</si>
  <si>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</si>
  <si>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</si>
  <si>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</si>
  <si>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</si>
  <si>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</si>
  <si>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</si>
  <si>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</si>
  <si>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</si>
  <si>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</si>
  <si>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</si>
  <si>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</si>
  <si>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</si>
  <si>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</si>
  <si>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</si>
  <si>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</si>
  <si>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</si>
  <si>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</si>
  <si>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</si>
  <si>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</si>
  <si>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</si>
  <si>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</si>
  <si>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</si>
  <si>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</si>
  <si>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</si>
  <si>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</si>
  <si>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</si>
  <si>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</si>
  <si>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</si>
  <si>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</si>
  <si>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</si>
  <si>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</si>
  <si>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</si>
  <si>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</si>
  <si>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</si>
  <si>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</si>
  <si>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</si>
  <si>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rPh sb="3" eb="5">
      <t>ジンコウ</t>
    </rPh>
    <rPh sb="5" eb="7">
      <t>ゲンショウ</t>
    </rPh>
    <rPh sb="7" eb="9">
      <t>シャカイ</t>
    </rPh>
    <rPh sb="10" eb="11">
      <t>ムカ</t>
    </rPh>
    <rPh sb="13" eb="14">
      <t>ナカ</t>
    </rPh>
    <rPh sb="15" eb="18">
      <t>シヨウリョウ</t>
    </rPh>
    <rPh sb="19" eb="21">
      <t>ゾウカ</t>
    </rPh>
    <rPh sb="22" eb="24">
      <t>ミコ</t>
    </rPh>
    <rPh sb="28" eb="30">
      <t>ジョウキョウ</t>
    </rPh>
    <rPh sb="120" eb="122">
      <t>ヘイセイ</t>
    </rPh>
    <rPh sb="124" eb="126">
      <t>ネンド</t>
    </rPh>
    <rPh sb="128" eb="130">
      <t>コウエイ</t>
    </rPh>
    <rPh sb="130" eb="132">
      <t>キギョウ</t>
    </rPh>
    <rPh sb="132" eb="134">
      <t>カイケイ</t>
    </rPh>
    <rPh sb="135" eb="137">
      <t>イコウ</t>
    </rPh>
    <rPh sb="138" eb="140">
      <t>ヨテイ</t>
    </rPh>
    <rPh sb="145" eb="147">
      <t>ケイエイ</t>
    </rPh>
    <rPh sb="147" eb="149">
      <t>ジョウキョウ</t>
    </rPh>
    <rPh sb="150" eb="152">
      <t>テキカク</t>
    </rPh>
    <rPh sb="153" eb="155">
      <t>ハアク</t>
    </rPh>
    <rPh sb="156" eb="158">
      <t>ケイエイ</t>
    </rPh>
    <rPh sb="158" eb="160">
      <t>カイゼン</t>
    </rPh>
    <rPh sb="161" eb="163">
      <t>ケイエイ</t>
    </rPh>
    <rPh sb="163" eb="165">
      <t>ハンダン</t>
    </rPh>
    <rPh sb="166" eb="167">
      <t>オコナ</t>
    </rPh>
    <rPh sb="171" eb="174">
      <t>スイセンカ</t>
    </rPh>
    <rPh sb="174" eb="175">
      <t>リツ</t>
    </rPh>
    <rPh sb="176" eb="178">
      <t>コウジョウ</t>
    </rPh>
    <rPh sb="179" eb="181">
      <t>ショリ</t>
    </rPh>
    <rPh sb="190" eb="192">
      <t>イジ</t>
    </rPh>
    <rPh sb="192" eb="195">
      <t>カンリヒ</t>
    </rPh>
    <rPh sb="196" eb="198">
      <t>サクゲン</t>
    </rPh>
    <rPh sb="200" eb="203">
      <t>セッキョクテキ</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</si>
  <si>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</si>
  <si>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 xml:space="preserve">①収益的収支比率は年々減少傾向であるが、これは突発的な修繕料等が発生し費用が増加したことによるものである。今後は更なる費用削減を図り経営改善を図っていく必要がある。
④は、類似団体平均値と比べて高くなっているが、これは管渠布設・処理施設機能強化等の事業費が増加したことによるものである。管渠布設については、平成28年度で全て完了するため、今後は大幅な増加にならない見込みである。
⑤⑥は、類似団体平均値と比べてやや劣っているが、これは突発的な修繕料等が発生し費用が増加したことによるものである。今後は処理施設の統廃合等による維持管理費の削減や接続率の向上による有収水量を増加させる取組など経営改善を図る必要がある。
⑦⑧は、類似団体平均値と比べ劣っているため、今後も引き続き排水設備工事に対する補助金交付や広報掲載等による水洗化率向上に努める。
</t>
    <rPh sb="1" eb="4">
      <t>シュウエキテキ</t>
    </rPh>
    <rPh sb="4" eb="6">
      <t>シュウシ</t>
    </rPh>
    <rPh sb="6" eb="8">
      <t>ヒリツ</t>
    </rPh>
    <rPh sb="9" eb="11">
      <t>ネンネン</t>
    </rPh>
    <rPh sb="11" eb="13">
      <t>ゲンショウ</t>
    </rPh>
    <rPh sb="13" eb="15">
      <t>ケイコウ</t>
    </rPh>
    <rPh sb="23" eb="26">
      <t>トッパツテキ</t>
    </rPh>
    <rPh sb="27" eb="29">
      <t>シュウゼン</t>
    </rPh>
    <rPh sb="29" eb="30">
      <t>リョウ</t>
    </rPh>
    <rPh sb="30" eb="31">
      <t>トウ</t>
    </rPh>
    <rPh sb="32" eb="34">
      <t>ハッセイ</t>
    </rPh>
    <rPh sb="35" eb="37">
      <t>ヒヨウ</t>
    </rPh>
    <rPh sb="38" eb="40">
      <t>ゾウカ</t>
    </rPh>
    <rPh sb="53" eb="55">
      <t>コンゴ</t>
    </rPh>
    <rPh sb="56" eb="57">
      <t>サラ</t>
    </rPh>
    <rPh sb="59" eb="61">
      <t>ヒヨウ</t>
    </rPh>
    <rPh sb="61" eb="63">
      <t>サクゲン</t>
    </rPh>
    <rPh sb="64" eb="65">
      <t>ハカ</t>
    </rPh>
    <rPh sb="66" eb="68">
      <t>ケイエイ</t>
    </rPh>
    <rPh sb="68" eb="70">
      <t>カイゼン</t>
    </rPh>
    <rPh sb="71" eb="72">
      <t>ハカ</t>
    </rPh>
    <rPh sb="76" eb="78">
      <t>ヒツヨウ</t>
    </rPh>
    <rPh sb="86" eb="88">
      <t>ルイジ</t>
    </rPh>
    <rPh sb="88" eb="90">
      <t>ダンタイ</t>
    </rPh>
    <rPh sb="90" eb="93">
      <t>ヘイキンチ</t>
    </rPh>
    <rPh sb="94" eb="95">
      <t>クラ</t>
    </rPh>
    <rPh sb="97" eb="98">
      <t>タカ</t>
    </rPh>
    <rPh sb="109" eb="111">
      <t>カンキョ</t>
    </rPh>
    <rPh sb="111" eb="113">
      <t>フセツ</t>
    </rPh>
    <rPh sb="114" eb="116">
      <t>ショリ</t>
    </rPh>
    <rPh sb="116" eb="118">
      <t>シセツ</t>
    </rPh>
    <rPh sb="118" eb="120">
      <t>キノウ</t>
    </rPh>
    <rPh sb="120" eb="122">
      <t>キョウカ</t>
    </rPh>
    <rPh sb="122" eb="123">
      <t>トウ</t>
    </rPh>
    <rPh sb="124" eb="126">
      <t>ジギョウ</t>
    </rPh>
    <rPh sb="126" eb="127">
      <t>ヒ</t>
    </rPh>
    <rPh sb="128" eb="130">
      <t>ゾウカ</t>
    </rPh>
    <rPh sb="143" eb="145">
      <t>カンキョ</t>
    </rPh>
    <rPh sb="145" eb="147">
      <t>フセツ</t>
    </rPh>
    <rPh sb="153" eb="155">
      <t>ヘイセイ</t>
    </rPh>
    <rPh sb="157" eb="159">
      <t>ネンド</t>
    </rPh>
    <rPh sb="160" eb="161">
      <t>スベ</t>
    </rPh>
    <rPh sb="162" eb="164">
      <t>カンリョウ</t>
    </rPh>
    <rPh sb="169" eb="171">
      <t>コンゴ</t>
    </rPh>
    <rPh sb="172" eb="174">
      <t>オオハバ</t>
    </rPh>
    <rPh sb="175" eb="177">
      <t>ゾウカ</t>
    </rPh>
    <rPh sb="182" eb="184">
      <t>ミコ</t>
    </rPh>
    <rPh sb="207" eb="208">
      <t>オト</t>
    </rPh>
    <rPh sb="247" eb="249">
      <t>コンゴ</t>
    </rPh>
    <rPh sb="250" eb="252">
      <t>ショリ</t>
    </rPh>
    <rPh sb="252" eb="254">
      <t>シセツ</t>
    </rPh>
    <rPh sb="255" eb="258">
      <t>トウハイゴウ</t>
    </rPh>
    <rPh sb="258" eb="259">
      <t>トウ</t>
    </rPh>
    <rPh sb="262" eb="264">
      <t>イジ</t>
    </rPh>
    <rPh sb="264" eb="267">
      <t>カンリヒ</t>
    </rPh>
    <rPh sb="268" eb="270">
      <t>サクゲン</t>
    </rPh>
    <rPh sb="271" eb="273">
      <t>セツゾク</t>
    </rPh>
    <rPh sb="273" eb="274">
      <t>リツ</t>
    </rPh>
    <rPh sb="275" eb="277">
      <t>コウジョウ</t>
    </rPh>
    <rPh sb="280" eb="282">
      <t>ユウシュウ</t>
    </rPh>
    <rPh sb="282" eb="284">
      <t>スイリョウ</t>
    </rPh>
    <rPh sb="285" eb="287">
      <t>ゾウカ</t>
    </rPh>
    <rPh sb="290" eb="292">
      <t>トリクミ</t>
    </rPh>
    <rPh sb="294" eb="296">
      <t>ケイエイ</t>
    </rPh>
    <rPh sb="296" eb="298">
      <t>カイゼン</t>
    </rPh>
    <rPh sb="299" eb="300">
      <t>ハカ</t>
    </rPh>
    <rPh sb="301" eb="303">
      <t>ヒツヨウ</t>
    </rPh>
    <rPh sb="322" eb="323">
      <t>オト</t>
    </rPh>
    <rPh sb="330" eb="332">
      <t>コンゴ</t>
    </rPh>
    <rPh sb="333" eb="334">
      <t>ヒ</t>
    </rPh>
    <rPh sb="335" eb="336">
      <t>ツヅ</t>
    </rPh>
    <rPh sb="337" eb="339">
      <t>ハイスイ</t>
    </rPh>
    <rPh sb="339" eb="341">
      <t>セツビ</t>
    </rPh>
    <rPh sb="341" eb="343">
      <t>コウジ</t>
    </rPh>
    <rPh sb="344" eb="345">
      <t>タイ</t>
    </rPh>
    <rPh sb="347" eb="350">
      <t>ホジョキン</t>
    </rPh>
    <rPh sb="350" eb="352">
      <t>コウフ</t>
    </rPh>
    <rPh sb="353" eb="355">
      <t>コウホウ</t>
    </rPh>
    <rPh sb="355" eb="357">
      <t>ケイサイ</t>
    </rPh>
    <rPh sb="357" eb="358">
      <t>トウ</t>
    </rPh>
    <rPh sb="361" eb="364">
      <t>スイセンカ</t>
    </rPh>
    <rPh sb="364" eb="365">
      <t>リツ</t>
    </rPh>
    <rPh sb="365" eb="367">
      <t>コウジョウ</t>
    </rPh>
    <rPh sb="368" eb="36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</si>
</sst>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7750144"/>
        <c:axId val="8775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0.03</c:v>
                </c:pt>
              </c:numCache>
            </c:numRef>
          </c:val>
          <c:smooth val="0"/>
        </c:ser>
        <c:dLbls>
          <c:showLegendKey val="0"/>
          <c:showVal val="0"/>
          <c:showCatName val="0"/>
          <c:showSerName val="0"/>
          <c:showPercent val="0"/>
          <c:showBubbleSize val="0"/>
        </c:dLbls>
        <c:marker val="1"/>
        <c:smooth val="0"/>
        <c:axId val="87750144"/>
        <c:axId val="87752064"/>
      </c:lineChart>
      <c:dateAx>
        <c:axId val="87750144"/>
        <c:scaling>
          <c:orientation val="minMax"/>
        </c:scaling>
        <c:delete val="1"/>
        <c:axPos val="b"/>
        <c:numFmt formatCode="ge" sourceLinked="1"/>
        <c:majorTickMark val="none"/>
        <c:minorTickMark val="none"/>
        <c:tickLblPos val="none"/>
        <c:crossAx val="87752064"/>
        <c:crosses val="autoZero"/>
        <c:auto val="1"/>
        <c:lblOffset val="100"/>
        <c:baseTimeUnit val="years"/>
      </c:dateAx>
      <c:valAx>
        <c:axId val="8775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7501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43.23</c:v>
                </c:pt>
                <c:pt idx="1">
                  <c:v>41.67</c:v>
                </c:pt>
                <c:pt idx="2">
                  <c:v>56.58</c:v>
                </c:pt>
                <c:pt idx="3">
                  <c:v>59.63</c:v>
                </c:pt>
                <c:pt idx="4">
                  <c:v>59.4</c:v>
                </c:pt>
              </c:numCache>
            </c:numRef>
          </c:val>
        </c:ser>
        <c:dLbls>
          <c:showLegendKey val="0"/>
          <c:showVal val="0"/>
          <c:showCatName val="0"/>
          <c:showSerName val="0"/>
          <c:showPercent val="0"/>
          <c:showBubbleSize val="0"/>
        </c:dLbls>
        <c:gapWidth val="150"/>
        <c:axId val="96541312"/>
        <c:axId val="9656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58.47</c:v>
                </c:pt>
              </c:numCache>
            </c:numRef>
          </c:val>
          <c:smooth val="0"/>
        </c:ser>
        <c:dLbls>
          <c:showLegendKey val="0"/>
          <c:showVal val="0"/>
          <c:showCatName val="0"/>
          <c:showSerName val="0"/>
          <c:showPercent val="0"/>
          <c:showBubbleSize val="0"/>
        </c:dLbls>
        <c:marker val="1"/>
        <c:smooth val="0"/>
        <c:axId val="96541312"/>
        <c:axId val="96568064"/>
      </c:lineChart>
      <c:dateAx>
        <c:axId val="96541312"/>
        <c:scaling>
          <c:orientation val="minMax"/>
        </c:scaling>
        <c:delete val="1"/>
        <c:axPos val="b"/>
        <c:numFmt formatCode="ge" sourceLinked="1"/>
        <c:majorTickMark val="none"/>
        <c:minorTickMark val="none"/>
        <c:tickLblPos val="none"/>
        <c:crossAx val="96568064"/>
        <c:crosses val="autoZero"/>
        <c:auto val="1"/>
        <c:lblOffset val="100"/>
        <c:baseTimeUnit val="years"/>
      </c:dateAx>
      <c:valAx>
        <c:axId val="965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68.84</c:v>
                </c:pt>
                <c:pt idx="1">
                  <c:v>71.08</c:v>
                </c:pt>
                <c:pt idx="2">
                  <c:v>72.739999999999995</c:v>
                </c:pt>
                <c:pt idx="3">
                  <c:v>74.569999999999993</c:v>
                </c:pt>
                <c:pt idx="4">
                  <c:v>74.930000000000007</c:v>
                </c:pt>
              </c:numCache>
            </c:numRef>
          </c:val>
        </c:ser>
        <c:dLbls>
          <c:showLegendKey val="0"/>
          <c:showVal val="0"/>
          <c:showCatName val="0"/>
          <c:showSerName val="0"/>
          <c:showPercent val="0"/>
          <c:showBubbleSize val="0"/>
        </c:dLbls>
        <c:gapWidth val="150"/>
        <c:axId val="96475392"/>
        <c:axId val="9647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88.58</c:v>
                </c:pt>
              </c:numCache>
            </c:numRef>
          </c:val>
          <c:smooth val="0"/>
        </c:ser>
        <c:dLbls>
          <c:showLegendKey val="0"/>
          <c:showVal val="0"/>
          <c:showCatName val="0"/>
          <c:showSerName val="0"/>
          <c:showPercent val="0"/>
          <c:showBubbleSize val="0"/>
        </c:dLbls>
        <c:marker val="1"/>
        <c:smooth val="0"/>
        <c:axId val="96475392"/>
        <c:axId val="96477568"/>
      </c:lineChart>
      <c:dateAx>
        <c:axId val="96475392"/>
        <c:scaling>
          <c:orientation val="minMax"/>
        </c:scaling>
        <c:delete val="1"/>
        <c:axPos val="b"/>
        <c:numFmt formatCode="ge" sourceLinked="1"/>
        <c:majorTickMark val="none"/>
        <c:minorTickMark val="none"/>
        <c:tickLblPos val="none"/>
        <c:crossAx val="96477568"/>
        <c:crosses val="autoZero"/>
        <c:auto val="1"/>
        <c:lblOffset val="100"/>
        <c:baseTimeUnit val="years"/>
      </c:dateAx>
      <c:valAx>
        <c:axId val="9647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7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55.35</c:v>
                </c:pt>
                <c:pt idx="1">
                  <c:v>57.08</c:v>
                </c:pt>
                <c:pt idx="2">
                  <c:v>56.16</c:v>
                </c:pt>
                <c:pt idx="3">
                  <c:v>52.5</c:v>
                </c:pt>
                <c:pt idx="4">
                  <c:v>50.2</c:v>
                </c:pt>
              </c:numCache>
            </c:numRef>
          </c:val>
        </c:ser>
        <c:dLbls>
          <c:showLegendKey val="0"/>
          <c:showVal val="0"/>
          <c:showCatName val="0"/>
          <c:showSerName val="0"/>
          <c:showPercent val="0"/>
          <c:showBubbleSize val="0"/>
        </c:dLbls>
        <c:gapWidth val="150"/>
        <c:axId val="93824128"/>
        <c:axId val="9382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824128"/>
        <c:axId val="93826048"/>
      </c:lineChart>
      <c:dateAx>
        <c:axId val="93824128"/>
        <c:scaling>
          <c:orientation val="minMax"/>
        </c:scaling>
        <c:delete val="1"/>
        <c:axPos val="b"/>
        <c:numFmt formatCode="ge" sourceLinked="1"/>
        <c:majorTickMark val="none"/>
        <c:minorTickMark val="none"/>
        <c:tickLblPos val="none"/>
        <c:crossAx val="93826048"/>
        <c:crosses val="autoZero"/>
        <c:auto val="1"/>
        <c:lblOffset val="100"/>
        <c:baseTimeUnit val="years"/>
      </c:dateAx>
      <c:valAx>
        <c:axId val="9382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2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048448"/>
        <c:axId val="9505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048448"/>
        <c:axId val="95050368"/>
      </c:lineChart>
      <c:dateAx>
        <c:axId val="95048448"/>
        <c:scaling>
          <c:orientation val="minMax"/>
        </c:scaling>
        <c:delete val="1"/>
        <c:axPos val="b"/>
        <c:numFmt formatCode="ge" sourceLinked="1"/>
        <c:majorTickMark val="none"/>
        <c:minorTickMark val="none"/>
        <c:tickLblPos val="none"/>
        <c:crossAx val="95050368"/>
        <c:crosses val="autoZero"/>
        <c:auto val="1"/>
        <c:lblOffset val="100"/>
        <c:baseTimeUnit val="years"/>
      </c:dateAx>
      <c:valAx>
        <c:axId val="950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084928"/>
        <c:axId val="9508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084928"/>
        <c:axId val="95086848"/>
      </c:lineChart>
      <c:dateAx>
        <c:axId val="95084928"/>
        <c:scaling>
          <c:orientation val="minMax"/>
        </c:scaling>
        <c:delete val="1"/>
        <c:axPos val="b"/>
        <c:numFmt formatCode="ge" sourceLinked="1"/>
        <c:majorTickMark val="none"/>
        <c:minorTickMark val="none"/>
        <c:tickLblPos val="none"/>
        <c:crossAx val="95086848"/>
        <c:crosses val="autoZero"/>
        <c:auto val="1"/>
        <c:lblOffset val="100"/>
        <c:baseTimeUnit val="years"/>
      </c:dateAx>
      <c:valAx>
        <c:axId val="9508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8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31904"/>
        <c:axId val="951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31904"/>
        <c:axId val="95138176"/>
      </c:lineChart>
      <c:dateAx>
        <c:axId val="95131904"/>
        <c:scaling>
          <c:orientation val="minMax"/>
        </c:scaling>
        <c:delete val="1"/>
        <c:axPos val="b"/>
        <c:numFmt formatCode="ge" sourceLinked="1"/>
        <c:majorTickMark val="none"/>
        <c:minorTickMark val="none"/>
        <c:tickLblPos val="none"/>
        <c:crossAx val="95138176"/>
        <c:crosses val="autoZero"/>
        <c:auto val="1"/>
        <c:lblOffset val="100"/>
        <c:baseTimeUnit val="years"/>
      </c:dateAx>
      <c:valAx>
        <c:axId val="951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3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64288"/>
        <c:axId val="9517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64288"/>
        <c:axId val="95178752"/>
      </c:lineChart>
      <c:dateAx>
        <c:axId val="95164288"/>
        <c:scaling>
          <c:orientation val="minMax"/>
        </c:scaling>
        <c:delete val="1"/>
        <c:axPos val="b"/>
        <c:numFmt formatCode="ge" sourceLinked="1"/>
        <c:majorTickMark val="none"/>
        <c:minorTickMark val="none"/>
        <c:tickLblPos val="none"/>
        <c:crossAx val="95178752"/>
        <c:crosses val="autoZero"/>
        <c:auto val="1"/>
        <c:lblOffset val="100"/>
        <c:baseTimeUnit val="years"/>
      </c:dateAx>
      <c:valAx>
        <c:axId val="951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6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1519.91</c:v>
                </c:pt>
                <c:pt idx="1">
                  <c:v>1328.14</c:v>
                </c:pt>
                <c:pt idx="2">
                  <c:v>1475.67</c:v>
                </c:pt>
                <c:pt idx="3">
                  <c:v>2116.37</c:v>
                </c:pt>
                <c:pt idx="4">
                  <c:v>1694.01</c:v>
                </c:pt>
              </c:numCache>
            </c:numRef>
          </c:val>
        </c:ser>
        <c:dLbls>
          <c:showLegendKey val="0"/>
          <c:showVal val="0"/>
          <c:showCatName val="0"/>
          <c:showSerName val="0"/>
          <c:showPercent val="0"/>
          <c:showBubbleSize val="0"/>
        </c:dLbls>
        <c:gapWidth val="150"/>
        <c:axId val="95213056"/>
        <c:axId val="9521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632.94000000000005</c:v>
                </c:pt>
              </c:numCache>
            </c:numRef>
          </c:val>
          <c:smooth val="0"/>
        </c:ser>
        <c:dLbls>
          <c:showLegendKey val="0"/>
          <c:showVal val="0"/>
          <c:showCatName val="0"/>
          <c:showSerName val="0"/>
          <c:showPercent val="0"/>
          <c:showBubbleSize val="0"/>
        </c:dLbls>
        <c:marker val="1"/>
        <c:smooth val="0"/>
        <c:axId val="95213056"/>
        <c:axId val="95214976"/>
      </c:lineChart>
      <c:dateAx>
        <c:axId val="95213056"/>
        <c:scaling>
          <c:orientation val="minMax"/>
        </c:scaling>
        <c:delete val="1"/>
        <c:axPos val="b"/>
        <c:numFmt formatCode="ge" sourceLinked="1"/>
        <c:majorTickMark val="none"/>
        <c:minorTickMark val="none"/>
        <c:tickLblPos val="none"/>
        <c:crossAx val="95214976"/>
        <c:crosses val="autoZero"/>
        <c:auto val="1"/>
        <c:lblOffset val="100"/>
        <c:baseTimeUnit val="years"/>
      </c:dateAx>
      <c:valAx>
        <c:axId val="9521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56.82</c:v>
                </c:pt>
                <c:pt idx="1">
                  <c:v>61.44</c:v>
                </c:pt>
                <c:pt idx="2">
                  <c:v>63.4</c:v>
                </c:pt>
                <c:pt idx="3">
                  <c:v>60.58</c:v>
                </c:pt>
                <c:pt idx="4">
                  <c:v>58.26</c:v>
                </c:pt>
              </c:numCache>
            </c:numRef>
          </c:val>
        </c:ser>
        <c:dLbls>
          <c:showLegendKey val="0"/>
          <c:showVal val="0"/>
          <c:showCatName val="0"/>
          <c:showSerName val="0"/>
          <c:showPercent val="0"/>
          <c:showBubbleSize val="0"/>
        </c:dLbls>
        <c:gapWidth val="150"/>
        <c:axId val="95261824"/>
        <c:axId val="9526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62.3</c:v>
                </c:pt>
              </c:numCache>
            </c:numRef>
          </c:val>
          <c:smooth val="0"/>
        </c:ser>
        <c:dLbls>
          <c:showLegendKey val="0"/>
          <c:showVal val="0"/>
          <c:showCatName val="0"/>
          <c:showSerName val="0"/>
          <c:showPercent val="0"/>
          <c:showBubbleSize val="0"/>
        </c:dLbls>
        <c:marker val="1"/>
        <c:smooth val="0"/>
        <c:axId val="95261824"/>
        <c:axId val="95263744"/>
      </c:lineChart>
      <c:dateAx>
        <c:axId val="95261824"/>
        <c:scaling>
          <c:orientation val="minMax"/>
        </c:scaling>
        <c:delete val="1"/>
        <c:axPos val="b"/>
        <c:numFmt formatCode="ge" sourceLinked="1"/>
        <c:majorTickMark val="none"/>
        <c:minorTickMark val="none"/>
        <c:tickLblPos val="none"/>
        <c:crossAx val="95263744"/>
        <c:crosses val="autoZero"/>
        <c:auto val="1"/>
        <c:lblOffset val="100"/>
        <c:baseTimeUnit val="years"/>
      </c:dateAx>
      <c:valAx>
        <c:axId val="9526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6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248.99</c:v>
                </c:pt>
                <c:pt idx="1">
                  <c:v>264.55</c:v>
                </c:pt>
                <c:pt idx="2">
                  <c:v>259.66000000000003</c:v>
                </c:pt>
                <c:pt idx="3">
                  <c:v>283.36</c:v>
                </c:pt>
                <c:pt idx="4">
                  <c:v>302.86</c:v>
                </c:pt>
              </c:numCache>
            </c:numRef>
          </c:val>
        </c:ser>
        <c:dLbls>
          <c:showLegendKey val="0"/>
          <c:showVal val="0"/>
          <c:showCatName val="0"/>
          <c:showSerName val="0"/>
          <c:showPercent val="0"/>
          <c:showBubbleSize val="0"/>
        </c:dLbls>
        <c:gapWidth val="150"/>
        <c:axId val="95279744"/>
        <c:axId val="9528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235.07</c:v>
                </c:pt>
              </c:numCache>
            </c:numRef>
          </c:val>
          <c:smooth val="0"/>
        </c:ser>
        <c:dLbls>
          <c:showLegendKey val="0"/>
          <c:showVal val="0"/>
          <c:showCatName val="0"/>
          <c:showSerName val="0"/>
          <c:showPercent val="0"/>
          <c:showBubbleSize val="0"/>
        </c:dLbls>
        <c:marker val="1"/>
        <c:smooth val="0"/>
        <c:axId val="95279744"/>
        <c:axId val="95286016"/>
      </c:lineChart>
      <c:dateAx>
        <c:axId val="95279744"/>
        <c:scaling>
          <c:orientation val="minMax"/>
        </c:scaling>
        <c:delete val="1"/>
        <c:axPos val="b"/>
        <c:numFmt formatCode="ge" sourceLinked="1"/>
        <c:majorTickMark val="none"/>
        <c:minorTickMark val="none"/>
        <c:tickLblPos val="none"/>
        <c:crossAx val="95286016"/>
        <c:crosses val="autoZero"/>
        <c:auto val="1"/>
        <c:lblOffset val="100"/>
        <c:baseTimeUnit val="years"/>
      </c:dateAx>
      <c:valAx>
        <c:axId val="9528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7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29.18</v>
      </c>
      <c r="Q10" s="43"/>
      <c r="R10" s="43"/>
      <c r="S10" s="43"/>
      <c r="T10" s="43"/>
      <c r="U10" s="43"/>
      <c r="V10" s="43"/>
      <c r="W10" s="43">
        <f>データ!P6</f>
        <v>100</v>
      </c>
      <c r="X10" s="43"/>
      <c r="Y10" s="43"/>
      <c r="Z10" s="43"/>
      <c r="AA10" s="43"/>
      <c r="AB10" s="43"/>
      <c r="AC10" s="43"/>
      <c r="AD10" s="47">
        <f>データ!Q6</f>
        <v>3284</v>
      </c>
      <c r="AE10" s="47"/>
      <c r="AF10" s="47"/>
      <c r="AG10" s="47"/>
      <c r="AH10" s="47"/>
      <c r="AI10" s="47"/>
      <c r="AJ10" s="47"/>
      <c r="AK10" s="2"/>
      <c r="AL10" s="47">
        <f>データ!U6</f>
        <v>23756</v>
      </c>
      <c r="AM10" s="47"/>
      <c r="AN10" s="47"/>
      <c r="AO10" s="47"/>
      <c r="AP10" s="47"/>
      <c r="AQ10" s="47"/>
      <c r="AR10" s="47"/>
      <c r="AS10" s="47"/>
      <c r="AT10" s="43">
        <f>データ!V6</f>
        <v>14.69</v>
      </c>
      <c r="AU10" s="43"/>
      <c r="AV10" s="43"/>
      <c r="AW10" s="43"/>
      <c r="AX10" s="43"/>
      <c r="AY10" s="43"/>
      <c r="AZ10" s="43"/>
      <c r="BA10" s="43"/>
      <c r="BB10" s="43">
        <f>データ!W6</f>
        <v>1617.15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5</v>
      </c>
      <c r="G6" s="31">
        <f t="shared" si="3"/>
        <v>0</v>
      </c>
      <c r="H6" s="31" t="str">
        <f t="shared" si="3"/>
        <v>秋田県　由利本荘市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29.18</v>
      </c>
      <c r="P6" s="32">
        <f t="shared" si="3"/>
        <v>100</v>
      </c>
      <c r="Q6" s="32">
        <f t="shared" si="3"/>
        <v>3284</v>
      </c>
      <c r="R6" s="32">
        <f t="shared" si="3"/>
        <v>81961</v>
      </c>
      <c r="S6" s="32">
        <f t="shared" si="3"/>
        <v>1209.5999999999999</v>
      </c>
      <c r="T6" s="32">
        <f t="shared" si="3"/>
        <v>67.760000000000005</v>
      </c>
      <c r="U6" s="32">
        <f t="shared" si="3"/>
        <v>23756</v>
      </c>
      <c r="V6" s="32">
        <f t="shared" si="3"/>
        <v>14.69</v>
      </c>
      <c r="W6" s="32">
        <f t="shared" si="3"/>
        <v>1617.15</v>
      </c>
      <c r="X6" s="33">
        <f>IF(X7="",NA(),X7)</f>
        <v>55.35</v>
      </c>
      <c r="Y6" s="33">
        <f t="shared" ref="Y6:AG6" si="4">IF(Y7="",NA(),Y7)</f>
        <v>57.08</v>
      </c>
      <c r="Z6" s="33">
        <f t="shared" si="4"/>
        <v>56.16</v>
      </c>
      <c r="AA6" s="33">
        <f t="shared" si="4"/>
        <v>52.5</v>
      </c>
      <c r="AB6" s="33">
        <f t="shared" si="4"/>
        <v>50.2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1519.91</v>
      </c>
      <c r="BF6" s="33">
        <f t="shared" ref="BF6:BN6" si="7">IF(BF7="",NA(),BF7)</f>
        <v>1328.14</v>
      </c>
      <c r="BG6" s="33">
        <f t="shared" si="7"/>
        <v>1475.67</v>
      </c>
      <c r="BH6" s="33">
        <f t="shared" si="7"/>
        <v>2116.37</v>
      </c>
      <c r="BI6" s="33">
        <f t="shared" si="7"/>
        <v>1694.01</v>
      </c>
      <c r="BJ6" s="33">
        <f t="shared" si="7"/>
        <v>1267.26</v>
      </c>
      <c r="BK6" s="33">
        <f t="shared" si="7"/>
        <v>1239.2</v>
      </c>
      <c r="BL6" s="33">
        <f t="shared" si="7"/>
        <v>1197.82</v>
      </c>
      <c r="BM6" s="33">
        <f t="shared" si="7"/>
        <v>1126.77</v>
      </c>
      <c r="BN6" s="33">
        <f t="shared" si="7"/>
        <v>632.94000000000005</v>
      </c>
      <c r="BO6" s="32" t="str">
        <f>IF(BO7="","",IF(BO7="-","【-】","【"&amp;SUBSTITUTE(TEXT(BO7,"#,##0.00"),"-","△")&amp;"】"))</f>
        <v>【992.47】</v>
      </c>
      <c r="BP6" s="33">
        <f>IF(BP7="",NA(),BP7)</f>
        <v>56.82</v>
      </c>
      <c r="BQ6" s="33">
        <f t="shared" ref="BQ6:BY6" si="8">IF(BQ7="",NA(),BQ7)</f>
        <v>61.44</v>
      </c>
      <c r="BR6" s="33">
        <f t="shared" si="8"/>
        <v>63.4</v>
      </c>
      <c r="BS6" s="33">
        <f t="shared" si="8"/>
        <v>60.58</v>
      </c>
      <c r="BT6" s="33">
        <f t="shared" si="8"/>
        <v>58.26</v>
      </c>
      <c r="BU6" s="33">
        <f t="shared" si="8"/>
        <v>53.42</v>
      </c>
      <c r="BV6" s="33">
        <f t="shared" si="8"/>
        <v>51.56</v>
      </c>
      <c r="BW6" s="33">
        <f t="shared" si="8"/>
        <v>51.03</v>
      </c>
      <c r="BX6" s="33">
        <f t="shared" si="8"/>
        <v>50.9</v>
      </c>
      <c r="BY6" s="33">
        <f t="shared" si="8"/>
        <v>62.3</v>
      </c>
      <c r="BZ6" s="32" t="str">
        <f>IF(BZ7="","",IF(BZ7="-","【-】","【"&amp;SUBSTITUTE(TEXT(BZ7,"#,##0.00"),"-","△")&amp;"】"))</f>
        <v>【51.49】</v>
      </c>
      <c r="CA6" s="33">
        <f>IF(CA7="",NA(),CA7)</f>
        <v>248.99</v>
      </c>
      <c r="CB6" s="33">
        <f t="shared" ref="CB6:CJ6" si="9">IF(CB7="",NA(),CB7)</f>
        <v>264.55</v>
      </c>
      <c r="CC6" s="33">
        <f t="shared" si="9"/>
        <v>259.66000000000003</v>
      </c>
      <c r="CD6" s="33">
        <f t="shared" si="9"/>
        <v>283.36</v>
      </c>
      <c r="CE6" s="33">
        <f t="shared" si="9"/>
        <v>302.86</v>
      </c>
      <c r="CF6" s="33">
        <f t="shared" si="9"/>
        <v>269.12</v>
      </c>
      <c r="CG6" s="33">
        <f t="shared" si="9"/>
        <v>283.26</v>
      </c>
      <c r="CH6" s="33">
        <f t="shared" si="9"/>
        <v>289.60000000000002</v>
      </c>
      <c r="CI6" s="33">
        <f t="shared" si="9"/>
        <v>293.27</v>
      </c>
      <c r="CJ6" s="33">
        <f t="shared" si="9"/>
        <v>235.07</v>
      </c>
      <c r="CK6" s="32" t="str">
        <f>IF(CK7="","",IF(CK7="-","【-】","【"&amp;SUBSTITUTE(TEXT(CK7,"#,##0.00"),"-","△")&amp;"】"))</f>
        <v>【295.10】</v>
      </c>
      <c r="CL6" s="33">
        <f>IF(CL7="",NA(),CL7)</f>
        <v>43.23</v>
      </c>
      <c r="CM6" s="33">
        <f t="shared" ref="CM6:CU6" si="10">IF(CM7="",NA(),CM7)</f>
        <v>41.67</v>
      </c>
      <c r="CN6" s="33">
        <f t="shared" si="10"/>
        <v>56.58</v>
      </c>
      <c r="CO6" s="33">
        <f t="shared" si="10"/>
        <v>59.63</v>
      </c>
      <c r="CP6" s="33">
        <f t="shared" si="10"/>
        <v>59.4</v>
      </c>
      <c r="CQ6" s="33">
        <f t="shared" si="10"/>
        <v>54.23</v>
      </c>
      <c r="CR6" s="33">
        <f t="shared" si="10"/>
        <v>55.2</v>
      </c>
      <c r="CS6" s="33">
        <f t="shared" si="10"/>
        <v>54.74</v>
      </c>
      <c r="CT6" s="33">
        <f t="shared" si="10"/>
        <v>53.78</v>
      </c>
      <c r="CU6" s="33">
        <f t="shared" si="10"/>
        <v>58.47</v>
      </c>
      <c r="CV6" s="32" t="str">
        <f>IF(CV7="","",IF(CV7="-","【-】","【"&amp;SUBSTITUTE(TEXT(CV7,"#,##0.00"),"-","△")&amp;"】"))</f>
        <v>【53.32】</v>
      </c>
      <c r="CW6" s="33">
        <f>IF(CW7="",NA(),CW7)</f>
        <v>68.84</v>
      </c>
      <c r="CX6" s="33">
        <f t="shared" ref="CX6:DF6" si="11">IF(CX7="",NA(),CX7)</f>
        <v>71.08</v>
      </c>
      <c r="CY6" s="33">
        <f t="shared" si="11"/>
        <v>72.739999999999995</v>
      </c>
      <c r="CZ6" s="33">
        <f t="shared" si="11"/>
        <v>74.569999999999993</v>
      </c>
      <c r="DA6" s="33">
        <f t="shared" si="11"/>
        <v>74.930000000000007</v>
      </c>
      <c r="DB6" s="33">
        <f t="shared" si="11"/>
        <v>83.61</v>
      </c>
      <c r="DC6" s="33">
        <f t="shared" si="11"/>
        <v>83.73</v>
      </c>
      <c r="DD6" s="33">
        <f t="shared" si="11"/>
        <v>83.88</v>
      </c>
      <c r="DE6" s="33">
        <f t="shared" si="11"/>
        <v>84.06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0.03</v>
      </c>
      <c r="EN6" s="32" t="str">
        <f>IF(EN7="","",IF(EN7="-","【-】","【"&amp;SUBSTITUTE(TEXT(EN7,"#,##0.00"),"-","△")&amp;"】"))</f>
        <v>【0.03】</v>
      </c>
    </row>
    <row r="7" spans="1:144" s="34" customFormat="1">
      <c r="A7" s="26"/>
      <c r="B7" s="35">
        <v>2014</v>
      </c>
      <c r="C7" s="35">
        <v>52108</v>
      </c>
      <c r="D7" s="35">
        <v>47</v>
      </c>
      <c r="E7" s="35">
        <v>17</v>
      </c>
      <c r="F7" s="35">
        <v>5</v>
      </c>
      <c r="G7" s="35">
        <v>0</v>
      </c>
      <c r="H7" s="35" t="s">
        <v>96</v>
      </c>
      <c r="I7" s="35" t="s">
        <v>97</v>
      </c>
      <c r="J7" s="35" t="s">
        <v>98</v>
      </c>
      <c r="K7" s="35" t="s">
        <v>99</v>
      </c>
      <c r="L7" s="35" t="s">
        <v>100</v>
      </c>
      <c r="M7" s="36" t="s">
        <v>101</v>
      </c>
      <c r="N7" s="36" t="s">
        <v>102</v>
      </c>
      <c r="O7" s="36">
        <v>29.18</v>
      </c>
      <c r="P7" s="36">
        <v>100</v>
      </c>
      <c r="Q7" s="36">
        <v>3284</v>
      </c>
      <c r="R7" s="36">
        <v>81961</v>
      </c>
      <c r="S7" s="36">
        <v>1209.5999999999999</v>
      </c>
      <c r="T7" s="36">
        <v>67.760000000000005</v>
      </c>
      <c r="U7" s="36">
        <v>23756</v>
      </c>
      <c r="V7" s="36">
        <v>14.69</v>
      </c>
      <c r="W7" s="36">
        <v>1617.15</v>
      </c>
      <c r="X7" s="36">
        <v>55.35</v>
      </c>
      <c r="Y7" s="36">
        <v>57.08</v>
      </c>
      <c r="Z7" s="36">
        <v>56.16</v>
      </c>
      <c r="AA7" s="36">
        <v>52.5</v>
      </c>
      <c r="AB7" s="36">
        <v>50.2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1519.91</v>
      </c>
      <c r="BF7" s="36">
        <v>1328.14</v>
      </c>
      <c r="BG7" s="36">
        <v>1475.67</v>
      </c>
      <c r="BH7" s="36">
        <v>2116.37</v>
      </c>
      <c r="BI7" s="36">
        <v>1694.01</v>
      </c>
      <c r="BJ7" s="36">
        <v>1267.26</v>
      </c>
      <c r="BK7" s="36">
        <v>1239.2</v>
      </c>
      <c r="BL7" s="36">
        <v>1197.82</v>
      </c>
      <c r="BM7" s="36">
        <v>1126.77</v>
      </c>
      <c r="BN7" s="36">
        <v>632.94000000000005</v>
      </c>
      <c r="BO7" s="36">
        <v>992.47</v>
      </c>
      <c r="BP7" s="36">
        <v>56.82</v>
      </c>
      <c r="BQ7" s="36">
        <v>61.44</v>
      </c>
      <c r="BR7" s="36">
        <v>63.4</v>
      </c>
      <c r="BS7" s="36">
        <v>60.58</v>
      </c>
      <c r="BT7" s="36">
        <v>58.26</v>
      </c>
      <c r="BU7" s="36">
        <v>53.42</v>
      </c>
      <c r="BV7" s="36">
        <v>51.56</v>
      </c>
      <c r="BW7" s="36">
        <v>51.03</v>
      </c>
      <c r="BX7" s="36">
        <v>50.9</v>
      </c>
      <c r="BY7" s="36">
        <v>62.3</v>
      </c>
      <c r="BZ7" s="36">
        <v>51.49</v>
      </c>
      <c r="CA7" s="36">
        <v>248.99</v>
      </c>
      <c r="CB7" s="36">
        <v>264.55</v>
      </c>
      <c r="CC7" s="36">
        <v>259.66000000000003</v>
      </c>
      <c r="CD7" s="36">
        <v>283.36</v>
      </c>
      <c r="CE7" s="36">
        <v>302.86</v>
      </c>
      <c r="CF7" s="36">
        <v>269.12</v>
      </c>
      <c r="CG7" s="36">
        <v>283.26</v>
      </c>
      <c r="CH7" s="36">
        <v>289.60000000000002</v>
      </c>
      <c r="CI7" s="36">
        <v>293.27</v>
      </c>
      <c r="CJ7" s="36">
        <v>235.07</v>
      </c>
      <c r="CK7" s="36">
        <v>295.10000000000002</v>
      </c>
      <c r="CL7" s="36">
        <v>43.23</v>
      </c>
      <c r="CM7" s="36">
        <v>41.67</v>
      </c>
      <c r="CN7" s="36">
        <v>56.58</v>
      </c>
      <c r="CO7" s="36">
        <v>59.63</v>
      </c>
      <c r="CP7" s="36">
        <v>59.4</v>
      </c>
      <c r="CQ7" s="36">
        <v>54.23</v>
      </c>
      <c r="CR7" s="36">
        <v>55.2</v>
      </c>
      <c r="CS7" s="36">
        <v>54.74</v>
      </c>
      <c r="CT7" s="36">
        <v>53.78</v>
      </c>
      <c r="CU7" s="36">
        <v>58.47</v>
      </c>
      <c r="CV7" s="36">
        <v>53.32</v>
      </c>
      <c r="CW7" s="36">
        <v>68.84</v>
      </c>
      <c r="CX7" s="36">
        <v>71.08</v>
      </c>
      <c r="CY7" s="36">
        <v>72.739999999999995</v>
      </c>
      <c r="CZ7" s="36">
        <v>74.569999999999993</v>
      </c>
      <c r="DA7" s="36">
        <v>74.930000000000007</v>
      </c>
      <c r="DB7" s="36">
        <v>83.61</v>
      </c>
      <c r="DC7" s="36">
        <v>83.73</v>
      </c>
      <c r="DD7" s="36">
        <v>83.88</v>
      </c>
      <c r="DE7" s="36">
        <v>84.06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2016-02-12T02:49:40Z</cp:lastPrinted>
  <dcterms:created xsi:type="dcterms:W3CDTF">2016-02-03T09:09:25Z</dcterms:created>
  <dcterms:modified xsi:type="dcterms:W3CDTF">2016-02-25T00:14:11Z</dcterms:modified>
  <cp:category/>
</cp:coreProperties>
</file>