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AQ10" i="4" s="1"/>
  <c r="T6" i="5"/>
  <c r="S6" i="5"/>
  <c r="R6" i="5"/>
  <c r="AQ8" i="4" s="1"/>
  <c r="Q6" i="5"/>
  <c r="AI8" i="4" s="1"/>
  <c r="P6" i="5"/>
  <c r="O6" i="5"/>
  <c r="N6" i="5"/>
  <c r="J10" i="4" s="1"/>
  <c r="M6" i="5"/>
  <c r="B10" i="4" s="1"/>
  <c r="L6" i="5"/>
  <c r="K6" i="5"/>
  <c r="J6" i="5"/>
  <c r="I6" i="5"/>
  <c r="B8" i="4" s="1"/>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I10" i="4"/>
  <c r="Z10" i="4"/>
  <c r="R10" i="4"/>
  <c r="AY8" i="4"/>
  <c r="Z8" i="4"/>
  <c r="R8" i="4"/>
  <c r="J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<sst xmlns="http://schemas.openxmlformats.org/spreadsheetml/2006/main" count="217" uniqueCount="107">
  <si>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</si>
  <si>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</si>
  <si>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</si>
  <si>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</si>
  <si>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</si>
  <si>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</si>
  <si>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</si>
  <si>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</si>
  <si>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</si>
  <si>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</si>
  <si>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</si>
  <si>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</si>
  <si>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</si>
  <si>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</si>
  <si>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</si>
  <si>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</si>
  <si>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</si>
  <si>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</si>
  <si>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</si>
  <si>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</si>
  <si>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</si>
  <si>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</si>
  <si>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</si>
  <si>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</si>
  <si>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</si>
  <si>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</si>
  <si>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</si>
  <si>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</si>
  <si>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</si>
  <si>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</si>
  <si>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</si>
  <si>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</si>
  <si>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</si>
  <si>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</si>
  <si>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</si>
  <si>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</si>
  <si>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</si>
  <si>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</si>
  <si>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</si>
  <si>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</si>
  <si>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</si>
  <si>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</si>
  <si>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</si>
  <si>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</si>
  <si>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</si>
  <si>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</si>
  <si>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</si>
  <si>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</si>
  <si>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</si>
  <si>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</si>
  <si>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</si>
  <si>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</si>
  <si>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</si>
  <si>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</si>
  <si>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</si>
  <si>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</si>
  <si>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</si>
  <si>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</si>
  <si>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</si>
  <si>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</si>
  <si>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</si>
  <si>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</si>
  <si>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</si>
  <si>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</si>
  <si>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</si>
  <si>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</si>
  <si>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</si>
  <si>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</si>
  <si>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</si>
  <si>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</si>
  <si>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</si>
  <si>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</si>
  <si>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</si>
  <si>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</si>
  <si>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</si>
  <si>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</si>
  <si>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</si>
  <si>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</si>
  <si>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</si>
  <si>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</si>
  <si>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</si>
  <si>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</si>
  <si>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</si>
  <si>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</si>
  <si>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</si>
  <si>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</si>
  <si>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</si>
  <si>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</si>
  <si>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</si>
  <si>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</si>
  <si>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</si>
  <si>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</si>
  <si>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</si>
  <si>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横手市</t>
  </si>
  <si>
    <t>法適用</t>
  </si>
  <si>
    <t>水道事業</t>
  </si>
  <si>
    <t>末端給水事業</t>
  </si>
  <si>
    <t>A4</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</si>
  <si>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</si>
  <si>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</si>
  <si>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</si>
  <si>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</si>
  <si>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</si>
  <si>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</si>
  <si>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経常収支比率は、平成25年度と比較して大幅に悪化し、平成26年度102.79％となっている。給水収益の減少に加え、平成26年度に大沢第二浄水場が供用開始したことにより減価償却費及び動力費が増加したことが影響している。
②累積欠損金比率は、平成25年度に特殊要因である上内町浄水場の用途廃止に伴う除却費（特別損失）が影響して7.44％となったが、平成26年度は累積欠損金は発生していない。
③流動比率は平成26年度256.13%となっている。会計基準の見直しにより変動が大きくなっているが、短期的な支払能力（資金繰り）に問題はない。
④企業債残高対給水収益比率は、平成26年度835.63％であり、類似団体と比較しても企業債に依存した投資となっている。今後は、内部留保資金を一定の水準で維持し、企業債残高の適正管理をしながら計画的な投資を実施しなければならない。
⑤料金回収率は平成26年度に96.37％に悪化した。これは、前記大沢第二浄水場の影響が大きい。料金改定あるいは一般会計からの基準外繰入を検討しなければならない。
⑥給水原価は平成26年度217.76円であり、類似団体と比較しても高い状況にある。維持管理経費の削減に努めることは当然であるが、施設の統廃合等により、給水原価の圧縮を図っていかなければならない。
⑦⑧施設利用率は類似団体と比較して良い数字で適正な施設規模と言えるが、有収率は平成26年度76.73％で給水量が直接収益につながっていない状態である。漏水調査に基いた計画的な管路更新の実施による有収率向上が喫緊の課題である。</t>
    <rPh sb="1" eb="3">
      <t>ケイジョウ</t>
    </rPh>
    <rPh sb="3" eb="5">
      <t>シュウシ</t>
    </rPh>
    <rPh sb="5" eb="7">
      <t>ヒリツ</t>
    </rPh>
    <rPh sb="9" eb="11">
      <t>ヘイセイ</t>
    </rPh>
    <rPh sb="13" eb="15">
      <t>ネンド</t>
    </rPh>
    <rPh sb="16" eb="18">
      <t>ヒカク</t>
    </rPh>
    <rPh sb="20" eb="22">
      <t>オオハバ</t>
    </rPh>
    <rPh sb="23" eb="25">
      <t>アッカ</t>
    </rPh>
    <rPh sb="27" eb="29">
      <t>ヘイセイ</t>
    </rPh>
    <rPh sb="31" eb="33">
      <t>ネンド</t>
    </rPh>
    <rPh sb="47" eb="49">
      <t>キュウスイ</t>
    </rPh>
    <rPh sb="49" eb="51">
      <t>シュウエキ</t>
    </rPh>
    <rPh sb="52" eb="54">
      <t>ゲンショウ</t>
    </rPh>
    <rPh sb="55" eb="56">
      <t>クワ</t>
    </rPh>
    <rPh sb="58" eb="60">
      <t>ヘイセイ</t>
    </rPh>
    <rPh sb="62" eb="64">
      <t>ネンド</t>
    </rPh>
    <rPh sb="65" eb="67">
      <t>オオサワ</t>
    </rPh>
    <rPh sb="67" eb="68">
      <t>ダイ</t>
    </rPh>
    <rPh sb="68" eb="69">
      <t>ニ</t>
    </rPh>
    <rPh sb="69" eb="71">
      <t>ジョウスイ</t>
    </rPh>
    <rPh sb="71" eb="72">
      <t>バ</t>
    </rPh>
    <rPh sb="73" eb="75">
      <t>キョウヨウ</t>
    </rPh>
    <rPh sb="75" eb="77">
      <t>カイシ</t>
    </rPh>
    <rPh sb="84" eb="86">
      <t>ゲンカ</t>
    </rPh>
    <rPh sb="86" eb="88">
      <t>ショウキャク</t>
    </rPh>
    <rPh sb="88" eb="89">
      <t>ヒ</t>
    </rPh>
    <rPh sb="89" eb="90">
      <t>オヨ</t>
    </rPh>
    <rPh sb="95" eb="97">
      <t>ゾウカ</t>
    </rPh>
    <rPh sb="102" eb="104">
      <t>エイキョウ</t>
    </rPh>
    <rPh sb="111" eb="113">
      <t>ルイセキ</t>
    </rPh>
    <rPh sb="113" eb="116">
      <t>ケッソンキン</t>
    </rPh>
    <rPh sb="116" eb="118">
      <t>ヒリツ</t>
    </rPh>
    <rPh sb="120" eb="122">
      <t>ヘイセイ</t>
    </rPh>
    <rPh sb="124" eb="126">
      <t>ネンド</t>
    </rPh>
    <rPh sb="127" eb="129">
      <t>トクシュ</t>
    </rPh>
    <rPh sb="129" eb="131">
      <t>ヨウイン</t>
    </rPh>
    <rPh sb="134" eb="135">
      <t>カミ</t>
    </rPh>
    <rPh sb="135" eb="137">
      <t>ウチマチ</t>
    </rPh>
    <rPh sb="137" eb="139">
      <t>ジョウスイ</t>
    </rPh>
    <rPh sb="139" eb="140">
      <t>バ</t>
    </rPh>
    <rPh sb="141" eb="143">
      <t>ヨウト</t>
    </rPh>
    <rPh sb="143" eb="145">
      <t>ハイシ</t>
    </rPh>
    <rPh sb="146" eb="147">
      <t>トモナ</t>
    </rPh>
    <rPh sb="148" eb="150">
      <t>ジョキャク</t>
    </rPh>
    <rPh sb="150" eb="151">
      <t>ヒ</t>
    </rPh>
    <rPh sb="152" eb="154">
      <t>トクベツ</t>
    </rPh>
    <rPh sb="154" eb="156">
      <t>ソンシツ</t>
    </rPh>
    <rPh sb="158" eb="160">
      <t>エイキョウ</t>
    </rPh>
    <rPh sb="173" eb="175">
      <t>ヘイセイ</t>
    </rPh>
    <rPh sb="177" eb="179">
      <t>ネンド</t>
    </rPh>
    <rPh sb="180" eb="182">
      <t>ルイセキ</t>
    </rPh>
    <rPh sb="182" eb="185">
      <t>ケッソンキン</t>
    </rPh>
    <rPh sb="186" eb="188">
      <t>ハッセイ</t>
    </rPh>
    <rPh sb="196" eb="198">
      <t>リュウドウ</t>
    </rPh>
    <rPh sb="198" eb="200">
      <t>ヒリツ</t>
    </rPh>
    <rPh sb="201" eb="203">
      <t>ヘイセイ</t>
    </rPh>
    <rPh sb="205" eb="207">
      <t>ネンド</t>
    </rPh>
    <rPh sb="221" eb="223">
      <t>カイケイ</t>
    </rPh>
    <rPh sb="223" eb="225">
      <t>キジュン</t>
    </rPh>
    <rPh sb="226" eb="228">
      <t>ミナオ</t>
    </rPh>
    <rPh sb="232" eb="234">
      <t>ヘンドウ</t>
    </rPh>
    <rPh sb="235" eb="236">
      <t>オオ</t>
    </rPh>
    <rPh sb="245" eb="248">
      <t>タンキテキ</t>
    </rPh>
    <rPh sb="249" eb="251">
      <t>シハライ</t>
    </rPh>
    <rPh sb="251" eb="253">
      <t>ノウリョク</t>
    </rPh>
    <rPh sb="254" eb="257">
      <t>シキンク</t>
    </rPh>
    <rPh sb="260" eb="262">
      <t>モンダイ</t>
    </rPh>
    <rPh sb="268" eb="270">
      <t>キギョウ</t>
    </rPh>
    <rPh sb="270" eb="271">
      <t>サイ</t>
    </rPh>
    <rPh sb="271" eb="273">
      <t>ザンダカ</t>
    </rPh>
    <rPh sb="273" eb="274">
      <t>タイ</t>
    </rPh>
    <rPh sb="274" eb="276">
      <t>キュウスイ</t>
    </rPh>
    <rPh sb="276" eb="278">
      <t>シュウエキ</t>
    </rPh>
    <rPh sb="278" eb="280">
      <t>ヒリツ</t>
    </rPh>
    <rPh sb="282" eb="284">
      <t>ヘイセイ</t>
    </rPh>
    <rPh sb="286" eb="288">
      <t>ネンド</t>
    </rPh>
    <rPh sb="299" eb="301">
      <t>ルイジ</t>
    </rPh>
    <rPh sb="301" eb="303">
      <t>ダンタイ</t>
    </rPh>
    <rPh sb="304" eb="306">
      <t>ヒカク</t>
    </rPh>
    <rPh sb="309" eb="311">
      <t>キギョウ</t>
    </rPh>
    <rPh sb="311" eb="312">
      <t>サイ</t>
    </rPh>
    <rPh sb="313" eb="315">
      <t>イゾン</t>
    </rPh>
    <rPh sb="317" eb="319">
      <t>トウシ</t>
    </rPh>
    <rPh sb="326" eb="328">
      <t>コンゴ</t>
    </rPh>
    <rPh sb="330" eb="332">
      <t>ナイブ</t>
    </rPh>
    <rPh sb="332" eb="334">
      <t>リュウホ</t>
    </rPh>
    <rPh sb="334" eb="336">
      <t>シキン</t>
    </rPh>
    <rPh sb="337" eb="339">
      <t>イッテイ</t>
    </rPh>
    <rPh sb="340" eb="342">
      <t>スイジュン</t>
    </rPh>
    <rPh sb="343" eb="345">
      <t>イジ</t>
    </rPh>
    <rPh sb="347" eb="349">
      <t>キギョウ</t>
    </rPh>
    <rPh sb="349" eb="350">
      <t>サイ</t>
    </rPh>
    <rPh sb="350" eb="352">
      <t>ザンダカ</t>
    </rPh>
    <rPh sb="353" eb="355">
      <t>テキセイ</t>
    </rPh>
    <rPh sb="355" eb="357">
      <t>カンリ</t>
    </rPh>
    <rPh sb="362" eb="365">
      <t>ケイカクテキ</t>
    </rPh>
    <rPh sb="366" eb="368">
      <t>トウシ</t>
    </rPh>
    <rPh sb="369" eb="371">
      <t>ジッシ</t>
    </rPh>
    <rPh sb="383" eb="385">
      <t>リョウキン</t>
    </rPh>
    <rPh sb="385" eb="387">
      <t>カイシュウ</t>
    </rPh>
    <rPh sb="387" eb="388">
      <t>リツ</t>
    </rPh>
    <rPh sb="389" eb="391">
      <t>ヘイセイ</t>
    </rPh>
    <rPh sb="393" eb="395">
      <t>ネンド</t>
    </rPh>
    <rPh sb="403" eb="405">
      <t>アッカ</t>
    </rPh>
    <rPh sb="412" eb="414">
      <t>ゼンキ</t>
    </rPh>
    <rPh sb="414" eb="416">
      <t>オオサワ</t>
    </rPh>
    <rPh sb="416" eb="417">
      <t>ダイ</t>
    </rPh>
    <rPh sb="417" eb="418">
      <t>ニ</t>
    </rPh>
    <rPh sb="418" eb="420">
      <t>ジョウスイ</t>
    </rPh>
    <rPh sb="420" eb="421">
      <t>バ</t>
    </rPh>
    <rPh sb="422" eb="424">
      <t>エイキョウ</t>
    </rPh>
    <rPh sb="425" eb="426">
      <t>オオ</t>
    </rPh>
    <rPh sb="429" eb="431">
      <t>リョウキン</t>
    </rPh>
    <rPh sb="431" eb="433">
      <t>カイテイ</t>
    </rPh>
    <rPh sb="437" eb="439">
      <t>イッパン</t>
    </rPh>
    <rPh sb="439" eb="441">
      <t>カイケイ</t>
    </rPh>
    <rPh sb="444" eb="446">
      <t>キジュン</t>
    </rPh>
    <rPh sb="446" eb="447">
      <t>ガイ</t>
    </rPh>
    <rPh sb="447" eb="449">
      <t>クリイレ</t>
    </rPh>
    <rPh sb="450" eb="452">
      <t>ケントウ</t>
    </rPh>
    <rPh sb="464" eb="466">
      <t>キュウスイ</t>
    </rPh>
    <rPh sb="466" eb="468">
      <t>ゲンカ</t>
    </rPh>
    <rPh sb="469" eb="471">
      <t>ヘイセイ</t>
    </rPh>
    <rPh sb="473" eb="475">
      <t>ネンド</t>
    </rPh>
    <rPh sb="481" eb="482">
      <t>エン</t>
    </rPh>
    <rPh sb="496" eb="497">
      <t>タカ</t>
    </rPh>
    <rPh sb="498" eb="500">
      <t>ジョウキョウ</t>
    </rPh>
    <rPh sb="520" eb="522">
      <t>トウゼン</t>
    </rPh>
    <rPh sb="527" eb="529">
      <t>シセツ</t>
    </rPh>
    <rPh sb="530" eb="533">
      <t>トウハイゴウ</t>
    </rPh>
    <rPh sb="533" eb="534">
      <t>トウ</t>
    </rPh>
    <rPh sb="538" eb="540">
      <t>キュウスイ</t>
    </rPh>
    <rPh sb="540" eb="542">
      <t>ゲンカ</t>
    </rPh>
    <rPh sb="543" eb="545">
      <t>アッシュク</t>
    </rPh>
    <rPh sb="546" eb="547">
      <t>ハカ</t>
    </rPh>
    <rPh sb="563" eb="565">
      <t>シセツ</t>
    </rPh>
    <rPh sb="565" eb="568">
      <t>リヨウリツ</t>
    </rPh>
    <rPh sb="569" eb="571">
      <t>ルイジ</t>
    </rPh>
    <rPh sb="571" eb="573">
      <t>ダンタイ</t>
    </rPh>
    <rPh sb="574" eb="576">
      <t>ヒカク</t>
    </rPh>
    <rPh sb="578" eb="579">
      <t>ヨ</t>
    </rPh>
    <rPh sb="580" eb="582">
      <t>スウジ</t>
    </rPh>
    <rPh sb="596" eb="598">
      <t>ユウシュウ</t>
    </rPh>
    <rPh sb="598" eb="599">
      <t>リツ</t>
    </rPh>
    <rPh sb="600" eb="602">
      <t>ヘイセイ</t>
    </rPh>
    <rPh sb="604" eb="606">
      <t>ネンド</t>
    </rPh>
    <rPh sb="613" eb="615">
      <t>キュウスイ</t>
    </rPh>
    <rPh sb="615" eb="616">
      <t>リョウ</t>
    </rPh>
    <rPh sb="617" eb="619">
      <t>チョクセツ</t>
    </rPh>
    <rPh sb="630" eb="632">
      <t>ジョウタイ</t>
    </rPh>
    <rPh sb="636" eb="638">
      <t>ロウスイ</t>
    </rPh>
    <rPh sb="638" eb="640">
      <t>チョウサ</t>
    </rPh>
    <rPh sb="641" eb="642">
      <t>モト</t>
    </rPh>
    <rPh sb="644" eb="647">
      <t>ケイカクテキ</t>
    </rPh>
    <rPh sb="648" eb="650">
      <t>カンロ</t>
    </rPh>
    <rPh sb="650" eb="652">
      <t>コウシン</t>
    </rPh>
    <rPh sb="653" eb="655">
      <t>ジッシ</t>
    </rPh>
    <rPh sb="667" eb="669">
      <t>カダイ</t>
    </rPh>
    <phoneticPr fontId="4"/>
  </si>
  <si>
    <t>①有形固定資産減価償却率は平成26年度35.03％となっており、全国平均や類似団体と比較すると若干良い数値となっている。投資の効率化・平準化を図るため、アセットマネジメントや施設統廃合等の計画に基づき、施設の更新を実施していく必要がある。
②管路経年化率は4.29％であり、全国平均や類似団体と比較すると若干良い数値となっている。しかし、5年後には13％、10年後には25％と加速度的に増える状況にある。そのため、管路評価基準及び更新計画に則り、更新重要度の評価が高い管路から順次更新事業を実施していく必要がある。
③管路更新率は0.74％であり、全国平均や類似団体とほぼ同じ水準にあるが、全延長の更新には135年かかる計算となるため満足できる更新率（投資額）ではない。また、今後経年管が急速的に増えていくことから、計画的な投資額の確保と更新事業増進が必要である。</t>
    <phoneticPr fontId="4"/>
  </si>
  <si>
    <t>経常収支比率が平成26年度102.79％と悪化している。また、料金回収率についても平成26年度96.37％であり、100％を下回るまで悪化している。この回収率の悪化は大沢第二浄水場の供用開始による減価償却等の費用の増加が大きく影響しており、今後経常収支比率が100％を下回る可能性が大きくなっている。費用に関しては固定経費が大部分を占めていることから、料金改定や一般会計からの繰入を検討する段階になっている。
　また、投資については、継続的に施設・管路更新を実施するため、どのような形で資金を確保していくのかを検討しなければならない。</t>
    <rPh sb="0" eb="2">
      <t>ケイジョウ</t>
    </rPh>
    <rPh sb="2" eb="4">
      <t>シュウシ</t>
    </rPh>
    <rPh sb="4" eb="6">
      <t>ヒリツ</t>
    </rPh>
    <rPh sb="7" eb="9">
      <t>ヘイセイ</t>
    </rPh>
    <rPh sb="11" eb="13">
      <t>ネンド</t>
    </rPh>
    <rPh sb="21" eb="23">
      <t>アッカ</t>
    </rPh>
    <rPh sb="31" eb="33">
      <t>リョウキン</t>
    </rPh>
    <rPh sb="33" eb="35">
      <t>カイシュウ</t>
    </rPh>
    <rPh sb="35" eb="36">
      <t>リツ</t>
    </rPh>
    <rPh sb="41" eb="43">
      <t>ヘイセイ</t>
    </rPh>
    <rPh sb="45" eb="47">
      <t>ネンド</t>
    </rPh>
    <rPh sb="62" eb="64">
      <t>シタマワ</t>
    </rPh>
    <rPh sb="67" eb="69">
      <t>アッカ</t>
    </rPh>
    <rPh sb="76" eb="78">
      <t>カイシュウ</t>
    </rPh>
    <rPh sb="78" eb="79">
      <t>リツ</t>
    </rPh>
    <rPh sb="80" eb="82">
      <t>アッカ</t>
    </rPh>
    <rPh sb="83" eb="85">
      <t>オオサワ</t>
    </rPh>
    <rPh sb="85" eb="86">
      <t>ダイ</t>
    </rPh>
    <rPh sb="86" eb="87">
      <t>ニ</t>
    </rPh>
    <rPh sb="87" eb="89">
      <t>ジョウスイ</t>
    </rPh>
    <rPh sb="89" eb="90">
      <t>バ</t>
    </rPh>
    <rPh sb="91" eb="93">
      <t>キョウヨウ</t>
    </rPh>
    <rPh sb="93" eb="95">
      <t>カイシ</t>
    </rPh>
    <rPh sb="98" eb="100">
      <t>ゲンカ</t>
    </rPh>
    <rPh sb="100" eb="102">
      <t>ショウキャク</t>
    </rPh>
    <rPh sb="102" eb="103">
      <t>トウ</t>
    </rPh>
    <rPh sb="104" eb="106">
      <t>ヒヨウ</t>
    </rPh>
    <rPh sb="107" eb="109">
      <t>ゾウカ</t>
    </rPh>
    <rPh sb="110" eb="111">
      <t>オオ</t>
    </rPh>
    <rPh sb="113" eb="115">
      <t>エイキョウ</t>
    </rPh>
    <rPh sb="120" eb="122">
      <t>コンゴ</t>
    </rPh>
    <rPh sb="122" eb="124">
      <t>ケイジョウ</t>
    </rPh>
    <rPh sb="124" eb="126">
      <t>シュウシ</t>
    </rPh>
    <rPh sb="126" eb="128">
      <t>ヒリツ</t>
    </rPh>
    <rPh sb="134" eb="136">
      <t>シタマワ</t>
    </rPh>
    <rPh sb="137" eb="140">
      <t>カノウセイ</t>
    </rPh>
    <rPh sb="141" eb="142">
      <t>オオ</t>
    </rPh>
    <rPh sb="150" eb="152">
      <t>ヒヨウ</t>
    </rPh>
    <rPh sb="153" eb="154">
      <t>カン</t>
    </rPh>
    <rPh sb="157" eb="159">
      <t>コテイ</t>
    </rPh>
    <rPh sb="159" eb="161">
      <t>ケイヒ</t>
    </rPh>
    <rPh sb="162" eb="165">
      <t>ダイブブン</t>
    </rPh>
    <rPh sb="166" eb="167">
      <t>シ</t>
    </rPh>
    <rPh sb="176" eb="178">
      <t>リョウキン</t>
    </rPh>
    <rPh sb="178" eb="180">
      <t>カイテイ</t>
    </rPh>
    <rPh sb="181" eb="183">
      <t>イッパン</t>
    </rPh>
    <rPh sb="183" eb="185">
      <t>カイケイ</t>
    </rPh>
    <rPh sb="188" eb="190">
      <t>クリイレ</t>
    </rPh>
    <rPh sb="191" eb="193">
      <t>ケントウ</t>
    </rPh>
    <rPh sb="195" eb="197">
      <t>ダンカイ</t>
    </rPh>
    <rPh sb="209" eb="211">
      <t>トウシ</t>
    </rPh>
    <rPh sb="217" eb="220">
      <t>ケイゾクテキ</t>
    </rPh>
    <rPh sb="221" eb="223">
      <t>シセツ</t>
    </rPh>
    <rPh sb="224" eb="226">
      <t>カンロ</t>
    </rPh>
    <rPh sb="226" eb="228">
      <t>コウシン</t>
    </rPh>
    <rPh sb="229" eb="231">
      <t>ジッシ</t>
    </rPh>
    <rPh sb="241" eb="242">
      <t>カタチ</t>
    </rPh>
    <rPh sb="243" eb="245">
      <t>シキン</t>
    </rPh>
    <rPh sb="246" eb="248">
      <t>カクホ</t>
    </rPh>
    <rPh sb="255" eb="257">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</si>
</sst>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22" fillId="0" borderId="9"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22" fillId="0" borderId="11"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1.21</c:v>
                </c:pt>
                <c:pt idx="1">
                  <c:v>2.1</c:v>
                </c:pt>
                <c:pt idx="2">
                  <c:v>2</c:v>
                </c:pt>
                <c:pt idx="3">
                  <c:v>1.05</c:v>
                </c:pt>
                <c:pt idx="4">
                  <c:v>0.74</c:v>
                </c:pt>
              </c:numCache>
            </c:numRef>
          </c:val>
        </c:ser>
        <c:dLbls>
          <c:showLegendKey val="0"/>
          <c:showVal val="0"/>
          <c:showCatName val="0"/>
          <c:showSerName val="0"/>
          <c:showPercent val="0"/>
          <c:showBubbleSize val="0"/>
        </c:dLbls>
        <c:gapWidth val="150"/>
        <c:axId val="94303744"/>
        <c:axId val="94305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0.82</c:v>
                </c:pt>
                <c:pt idx="1">
                  <c:v>0.84</c:v>
                </c:pt>
                <c:pt idx="2">
                  <c:v>0.78</c:v>
                </c:pt>
                <c:pt idx="3">
                  <c:v>0.83</c:v>
                </c:pt>
                <c:pt idx="4">
                  <c:v>0.72</c:v>
                </c:pt>
              </c:numCache>
            </c:numRef>
          </c:val>
          <c:smooth val="0"/>
        </c:ser>
        <c:dLbls>
          <c:showLegendKey val="0"/>
          <c:showVal val="0"/>
          <c:showCatName val="0"/>
          <c:showSerName val="0"/>
          <c:showPercent val="0"/>
          <c:showBubbleSize val="0"/>
        </c:dLbls>
        <c:marker val="1"/>
        <c:smooth val="0"/>
        <c:axId val="94303744"/>
        <c:axId val="94305664"/>
      </c:lineChart>
      <c:dateAx>
        <c:axId val="94303744"/>
        <c:scaling>
          <c:orientation val="minMax"/>
        </c:scaling>
        <c:delete val="1"/>
        <c:axPos val="b"/>
        <c:numFmt formatCode="ge" sourceLinked="1"/>
        <c:majorTickMark val="none"/>
        <c:minorTickMark val="none"/>
        <c:tickLblPos val="none"/>
        <c:crossAx val="94305664"/>
        <c:crosses val="autoZero"/>
        <c:auto val="1"/>
        <c:lblOffset val="100"/>
        <c:baseTimeUnit val="years"/>
      </c:dateAx>
      <c:valAx>
        <c:axId val="94305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303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63.28</c:v>
                </c:pt>
                <c:pt idx="1">
                  <c:v>63.28</c:v>
                </c:pt>
                <c:pt idx="2">
                  <c:v>62.58</c:v>
                </c:pt>
                <c:pt idx="3">
                  <c:v>61.66</c:v>
                </c:pt>
                <c:pt idx="4">
                  <c:v>63.26</c:v>
                </c:pt>
              </c:numCache>
            </c:numRef>
          </c:val>
        </c:ser>
        <c:dLbls>
          <c:showLegendKey val="0"/>
          <c:showVal val="0"/>
          <c:showCatName val="0"/>
          <c:showSerName val="0"/>
          <c:showPercent val="0"/>
          <c:showBubbleSize val="0"/>
        </c:dLbls>
        <c:gapWidth val="150"/>
        <c:axId val="100743040"/>
        <c:axId val="100753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60.83</c:v>
                </c:pt>
                <c:pt idx="1">
                  <c:v>60.04</c:v>
                </c:pt>
                <c:pt idx="2">
                  <c:v>59.88</c:v>
                </c:pt>
                <c:pt idx="3">
                  <c:v>59.68</c:v>
                </c:pt>
                <c:pt idx="4">
                  <c:v>59.17</c:v>
                </c:pt>
              </c:numCache>
            </c:numRef>
          </c:val>
          <c:smooth val="0"/>
        </c:ser>
        <c:dLbls>
          <c:showLegendKey val="0"/>
          <c:showVal val="0"/>
          <c:showCatName val="0"/>
          <c:showSerName val="0"/>
          <c:showPercent val="0"/>
          <c:showBubbleSize val="0"/>
        </c:dLbls>
        <c:marker val="1"/>
        <c:smooth val="0"/>
        <c:axId val="100743040"/>
        <c:axId val="100753408"/>
      </c:lineChart>
      <c:dateAx>
        <c:axId val="100743040"/>
        <c:scaling>
          <c:orientation val="minMax"/>
        </c:scaling>
        <c:delete val="1"/>
        <c:axPos val="b"/>
        <c:numFmt formatCode="ge" sourceLinked="1"/>
        <c:majorTickMark val="none"/>
        <c:minorTickMark val="none"/>
        <c:tickLblPos val="none"/>
        <c:crossAx val="100753408"/>
        <c:crosses val="autoZero"/>
        <c:auto val="1"/>
        <c:lblOffset val="100"/>
        <c:baseTimeUnit val="years"/>
      </c:dateAx>
      <c:valAx>
        <c:axId val="100753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743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77.930000000000007</c:v>
                </c:pt>
                <c:pt idx="1">
                  <c:v>76.209999999999994</c:v>
                </c:pt>
                <c:pt idx="2">
                  <c:v>76.84</c:v>
                </c:pt>
                <c:pt idx="3">
                  <c:v>76.72</c:v>
                </c:pt>
                <c:pt idx="4">
                  <c:v>76.73</c:v>
                </c:pt>
              </c:numCache>
            </c:numRef>
          </c:val>
        </c:ser>
        <c:dLbls>
          <c:showLegendKey val="0"/>
          <c:showVal val="0"/>
          <c:showCatName val="0"/>
          <c:showSerName val="0"/>
          <c:showPercent val="0"/>
          <c:showBubbleSize val="0"/>
        </c:dLbls>
        <c:gapWidth val="150"/>
        <c:axId val="100795904"/>
        <c:axId val="100797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87.92</c:v>
                </c:pt>
                <c:pt idx="1">
                  <c:v>87.33</c:v>
                </c:pt>
                <c:pt idx="2">
                  <c:v>87.65</c:v>
                </c:pt>
                <c:pt idx="3">
                  <c:v>87.63</c:v>
                </c:pt>
                <c:pt idx="4">
                  <c:v>87.6</c:v>
                </c:pt>
              </c:numCache>
            </c:numRef>
          </c:val>
          <c:smooth val="0"/>
        </c:ser>
        <c:dLbls>
          <c:showLegendKey val="0"/>
          <c:showVal val="0"/>
          <c:showCatName val="0"/>
          <c:showSerName val="0"/>
          <c:showPercent val="0"/>
          <c:showBubbleSize val="0"/>
        </c:dLbls>
        <c:marker val="1"/>
        <c:smooth val="0"/>
        <c:axId val="100795904"/>
        <c:axId val="100797824"/>
      </c:lineChart>
      <c:dateAx>
        <c:axId val="100795904"/>
        <c:scaling>
          <c:orientation val="minMax"/>
        </c:scaling>
        <c:delete val="1"/>
        <c:axPos val="b"/>
        <c:numFmt formatCode="ge" sourceLinked="1"/>
        <c:majorTickMark val="none"/>
        <c:minorTickMark val="none"/>
        <c:tickLblPos val="none"/>
        <c:crossAx val="100797824"/>
        <c:crosses val="autoZero"/>
        <c:auto val="1"/>
        <c:lblOffset val="100"/>
        <c:baseTimeUnit val="years"/>
      </c:dateAx>
      <c:valAx>
        <c:axId val="100797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795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107.68</c:v>
                </c:pt>
                <c:pt idx="1">
                  <c:v>106.19</c:v>
                </c:pt>
                <c:pt idx="2">
                  <c:v>109.46</c:v>
                </c:pt>
                <c:pt idx="3">
                  <c:v>108.85</c:v>
                </c:pt>
                <c:pt idx="4">
                  <c:v>102.79</c:v>
                </c:pt>
              </c:numCache>
            </c:numRef>
          </c:val>
        </c:ser>
        <c:dLbls>
          <c:showLegendKey val="0"/>
          <c:showVal val="0"/>
          <c:showCatName val="0"/>
          <c:showSerName val="0"/>
          <c:showPercent val="0"/>
          <c:showBubbleSize val="0"/>
        </c:dLbls>
        <c:gapWidth val="150"/>
        <c:axId val="94348416"/>
        <c:axId val="94350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108.89</c:v>
                </c:pt>
                <c:pt idx="1">
                  <c:v>107.68</c:v>
                </c:pt>
                <c:pt idx="2">
                  <c:v>108.24</c:v>
                </c:pt>
                <c:pt idx="3">
                  <c:v>107.8</c:v>
                </c:pt>
                <c:pt idx="4">
                  <c:v>111.96</c:v>
                </c:pt>
              </c:numCache>
            </c:numRef>
          </c:val>
          <c:smooth val="0"/>
        </c:ser>
        <c:dLbls>
          <c:showLegendKey val="0"/>
          <c:showVal val="0"/>
          <c:showCatName val="0"/>
          <c:showSerName val="0"/>
          <c:showPercent val="0"/>
          <c:showBubbleSize val="0"/>
        </c:dLbls>
        <c:marker val="1"/>
        <c:smooth val="0"/>
        <c:axId val="94348416"/>
        <c:axId val="94350336"/>
      </c:lineChart>
      <c:dateAx>
        <c:axId val="94348416"/>
        <c:scaling>
          <c:orientation val="minMax"/>
        </c:scaling>
        <c:delete val="1"/>
        <c:axPos val="b"/>
        <c:numFmt formatCode="ge" sourceLinked="1"/>
        <c:majorTickMark val="none"/>
        <c:minorTickMark val="none"/>
        <c:tickLblPos val="none"/>
        <c:crossAx val="94350336"/>
        <c:crosses val="autoZero"/>
        <c:auto val="1"/>
        <c:lblOffset val="100"/>
        <c:baseTimeUnit val="years"/>
      </c:dateAx>
      <c:valAx>
        <c:axId val="9435033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4348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28.67</c:v>
                </c:pt>
                <c:pt idx="1">
                  <c:v>29.5</c:v>
                </c:pt>
                <c:pt idx="2">
                  <c:v>30.61</c:v>
                </c:pt>
                <c:pt idx="3">
                  <c:v>27.5</c:v>
                </c:pt>
                <c:pt idx="4">
                  <c:v>35.03</c:v>
                </c:pt>
              </c:numCache>
            </c:numRef>
          </c:val>
        </c:ser>
        <c:dLbls>
          <c:showLegendKey val="0"/>
          <c:showVal val="0"/>
          <c:showCatName val="0"/>
          <c:showSerName val="0"/>
          <c:showPercent val="0"/>
          <c:showBubbleSize val="0"/>
        </c:dLbls>
        <c:gapWidth val="150"/>
        <c:axId val="94454528"/>
        <c:axId val="94456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36.700000000000003</c:v>
                </c:pt>
                <c:pt idx="1">
                  <c:v>37.71</c:v>
                </c:pt>
                <c:pt idx="2">
                  <c:v>38.69</c:v>
                </c:pt>
                <c:pt idx="3">
                  <c:v>39.65</c:v>
                </c:pt>
                <c:pt idx="4">
                  <c:v>45.25</c:v>
                </c:pt>
              </c:numCache>
            </c:numRef>
          </c:val>
          <c:smooth val="0"/>
        </c:ser>
        <c:dLbls>
          <c:showLegendKey val="0"/>
          <c:showVal val="0"/>
          <c:showCatName val="0"/>
          <c:showSerName val="0"/>
          <c:showPercent val="0"/>
          <c:showBubbleSize val="0"/>
        </c:dLbls>
        <c:marker val="1"/>
        <c:smooth val="0"/>
        <c:axId val="94454528"/>
        <c:axId val="94456448"/>
      </c:lineChart>
      <c:dateAx>
        <c:axId val="94454528"/>
        <c:scaling>
          <c:orientation val="minMax"/>
        </c:scaling>
        <c:delete val="1"/>
        <c:axPos val="b"/>
        <c:numFmt formatCode="ge" sourceLinked="1"/>
        <c:majorTickMark val="none"/>
        <c:minorTickMark val="none"/>
        <c:tickLblPos val="none"/>
        <c:crossAx val="94456448"/>
        <c:crosses val="autoZero"/>
        <c:auto val="1"/>
        <c:lblOffset val="100"/>
        <c:baseTimeUnit val="years"/>
      </c:dateAx>
      <c:valAx>
        <c:axId val="94456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454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5</c:v>
                </c:pt>
                <c:pt idx="1">
                  <c:v>4.58</c:v>
                </c:pt>
                <c:pt idx="2">
                  <c:v>4.42</c:v>
                </c:pt>
                <c:pt idx="3">
                  <c:v>4.38</c:v>
                </c:pt>
                <c:pt idx="4">
                  <c:v>4.29</c:v>
                </c:pt>
              </c:numCache>
            </c:numRef>
          </c:val>
        </c:ser>
        <c:dLbls>
          <c:showLegendKey val="0"/>
          <c:showVal val="0"/>
          <c:showCatName val="0"/>
          <c:showSerName val="0"/>
          <c:showPercent val="0"/>
          <c:showBubbleSize val="0"/>
        </c:dLbls>
        <c:gapWidth val="150"/>
        <c:axId val="94495104"/>
        <c:axId val="94497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6.92</c:v>
                </c:pt>
                <c:pt idx="1">
                  <c:v>7.67</c:v>
                </c:pt>
                <c:pt idx="2">
                  <c:v>8.4</c:v>
                </c:pt>
                <c:pt idx="3">
                  <c:v>9.7100000000000009</c:v>
                </c:pt>
                <c:pt idx="4">
                  <c:v>10.71</c:v>
                </c:pt>
              </c:numCache>
            </c:numRef>
          </c:val>
          <c:smooth val="0"/>
        </c:ser>
        <c:dLbls>
          <c:showLegendKey val="0"/>
          <c:showVal val="0"/>
          <c:showCatName val="0"/>
          <c:showSerName val="0"/>
          <c:showPercent val="0"/>
          <c:showBubbleSize val="0"/>
        </c:dLbls>
        <c:marker val="1"/>
        <c:smooth val="0"/>
        <c:axId val="94495104"/>
        <c:axId val="94497024"/>
      </c:lineChart>
      <c:dateAx>
        <c:axId val="94495104"/>
        <c:scaling>
          <c:orientation val="minMax"/>
        </c:scaling>
        <c:delete val="1"/>
        <c:axPos val="b"/>
        <c:numFmt formatCode="ge" sourceLinked="1"/>
        <c:majorTickMark val="none"/>
        <c:minorTickMark val="none"/>
        <c:tickLblPos val="none"/>
        <c:crossAx val="94497024"/>
        <c:crosses val="autoZero"/>
        <c:auto val="1"/>
        <c:lblOffset val="100"/>
        <c:baseTimeUnit val="years"/>
      </c:dateAx>
      <c:valAx>
        <c:axId val="94497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49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0</c:v>
                </c:pt>
                <c:pt idx="1">
                  <c:v>0</c:v>
                </c:pt>
                <c:pt idx="2">
                  <c:v>0</c:v>
                </c:pt>
                <c:pt idx="3" formatCode="#,##0.00;&quot;△&quot;#,##0.00;&quot;-&quot;">
                  <c:v>7.44</c:v>
                </c:pt>
                <c:pt idx="4">
                  <c:v>0</c:v>
                </c:pt>
              </c:numCache>
            </c:numRef>
          </c:val>
        </c:ser>
        <c:dLbls>
          <c:showLegendKey val="0"/>
          <c:showVal val="0"/>
          <c:showCatName val="0"/>
          <c:showSerName val="0"/>
          <c:showPercent val="0"/>
          <c:showBubbleSize val="0"/>
        </c:dLbls>
        <c:gapWidth val="150"/>
        <c:axId val="98407168"/>
        <c:axId val="98409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4.4400000000000004</c:v>
                </c:pt>
                <c:pt idx="1">
                  <c:v>4.67</c:v>
                </c:pt>
                <c:pt idx="2">
                  <c:v>4.46</c:v>
                </c:pt>
                <c:pt idx="3">
                  <c:v>4.3899999999999997</c:v>
                </c:pt>
                <c:pt idx="4">
                  <c:v>0.41</c:v>
                </c:pt>
              </c:numCache>
            </c:numRef>
          </c:val>
          <c:smooth val="0"/>
        </c:ser>
        <c:dLbls>
          <c:showLegendKey val="0"/>
          <c:showVal val="0"/>
          <c:showCatName val="0"/>
          <c:showSerName val="0"/>
          <c:showPercent val="0"/>
          <c:showBubbleSize val="0"/>
        </c:dLbls>
        <c:marker val="1"/>
        <c:smooth val="0"/>
        <c:axId val="98407168"/>
        <c:axId val="98409088"/>
      </c:lineChart>
      <c:dateAx>
        <c:axId val="98407168"/>
        <c:scaling>
          <c:orientation val="minMax"/>
        </c:scaling>
        <c:delete val="1"/>
        <c:axPos val="b"/>
        <c:numFmt formatCode="ge" sourceLinked="1"/>
        <c:majorTickMark val="none"/>
        <c:minorTickMark val="none"/>
        <c:tickLblPos val="none"/>
        <c:crossAx val="98409088"/>
        <c:crosses val="autoZero"/>
        <c:auto val="1"/>
        <c:lblOffset val="100"/>
        <c:baseTimeUnit val="years"/>
      </c:dateAx>
      <c:valAx>
        <c:axId val="9840908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8407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1126.19</c:v>
                </c:pt>
                <c:pt idx="1">
                  <c:v>878.48</c:v>
                </c:pt>
                <c:pt idx="2">
                  <c:v>179.93</c:v>
                </c:pt>
                <c:pt idx="3">
                  <c:v>1019.1</c:v>
                </c:pt>
                <c:pt idx="4">
                  <c:v>256.13</c:v>
                </c:pt>
              </c:numCache>
            </c:numRef>
          </c:val>
        </c:ser>
        <c:dLbls>
          <c:showLegendKey val="0"/>
          <c:showVal val="0"/>
          <c:showCatName val="0"/>
          <c:showSerName val="0"/>
          <c:showPercent val="0"/>
          <c:showBubbleSize val="0"/>
        </c:dLbls>
        <c:gapWidth val="150"/>
        <c:axId val="98447744"/>
        <c:axId val="98449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699.11</c:v>
                </c:pt>
                <c:pt idx="1">
                  <c:v>695.41</c:v>
                </c:pt>
                <c:pt idx="2">
                  <c:v>701</c:v>
                </c:pt>
                <c:pt idx="3">
                  <c:v>739.59</c:v>
                </c:pt>
                <c:pt idx="4">
                  <c:v>335.95</c:v>
                </c:pt>
              </c:numCache>
            </c:numRef>
          </c:val>
          <c:smooth val="0"/>
        </c:ser>
        <c:dLbls>
          <c:showLegendKey val="0"/>
          <c:showVal val="0"/>
          <c:showCatName val="0"/>
          <c:showSerName val="0"/>
          <c:showPercent val="0"/>
          <c:showBubbleSize val="0"/>
        </c:dLbls>
        <c:marker val="1"/>
        <c:smooth val="0"/>
        <c:axId val="98447744"/>
        <c:axId val="98449664"/>
      </c:lineChart>
      <c:dateAx>
        <c:axId val="98447744"/>
        <c:scaling>
          <c:orientation val="minMax"/>
        </c:scaling>
        <c:delete val="1"/>
        <c:axPos val="b"/>
        <c:numFmt formatCode="ge" sourceLinked="1"/>
        <c:majorTickMark val="none"/>
        <c:minorTickMark val="none"/>
        <c:tickLblPos val="none"/>
        <c:crossAx val="98449664"/>
        <c:crosses val="autoZero"/>
        <c:auto val="1"/>
        <c:lblOffset val="100"/>
        <c:baseTimeUnit val="years"/>
      </c:dateAx>
      <c:valAx>
        <c:axId val="9844966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8447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753.04</c:v>
                </c:pt>
                <c:pt idx="1">
                  <c:v>747.35</c:v>
                </c:pt>
                <c:pt idx="2">
                  <c:v>826.59</c:v>
                </c:pt>
                <c:pt idx="3">
                  <c:v>869.54</c:v>
                </c:pt>
                <c:pt idx="4">
                  <c:v>835.63</c:v>
                </c:pt>
              </c:numCache>
            </c:numRef>
          </c:val>
        </c:ser>
        <c:dLbls>
          <c:showLegendKey val="0"/>
          <c:showVal val="0"/>
          <c:showCatName val="0"/>
          <c:showSerName val="0"/>
          <c:showPercent val="0"/>
          <c:showBubbleSize val="0"/>
        </c:dLbls>
        <c:gapWidth val="150"/>
        <c:axId val="98471296"/>
        <c:axId val="98485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339.69</c:v>
                </c:pt>
                <c:pt idx="1">
                  <c:v>343.45</c:v>
                </c:pt>
                <c:pt idx="2">
                  <c:v>330.99</c:v>
                </c:pt>
                <c:pt idx="3">
                  <c:v>324.08999999999997</c:v>
                </c:pt>
                <c:pt idx="4">
                  <c:v>319.82</c:v>
                </c:pt>
              </c:numCache>
            </c:numRef>
          </c:val>
          <c:smooth val="0"/>
        </c:ser>
        <c:dLbls>
          <c:showLegendKey val="0"/>
          <c:showVal val="0"/>
          <c:showCatName val="0"/>
          <c:showSerName val="0"/>
          <c:showPercent val="0"/>
          <c:showBubbleSize val="0"/>
        </c:dLbls>
        <c:marker val="1"/>
        <c:smooth val="0"/>
        <c:axId val="98471296"/>
        <c:axId val="98485760"/>
      </c:lineChart>
      <c:dateAx>
        <c:axId val="98471296"/>
        <c:scaling>
          <c:orientation val="minMax"/>
        </c:scaling>
        <c:delete val="1"/>
        <c:axPos val="b"/>
        <c:numFmt formatCode="ge" sourceLinked="1"/>
        <c:majorTickMark val="none"/>
        <c:minorTickMark val="none"/>
        <c:tickLblPos val="none"/>
        <c:crossAx val="98485760"/>
        <c:crosses val="autoZero"/>
        <c:auto val="1"/>
        <c:lblOffset val="100"/>
        <c:baseTimeUnit val="years"/>
      </c:dateAx>
      <c:valAx>
        <c:axId val="9848576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8471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100.95</c:v>
                </c:pt>
                <c:pt idx="1">
                  <c:v>100.1</c:v>
                </c:pt>
                <c:pt idx="2">
                  <c:v>103.13</c:v>
                </c:pt>
                <c:pt idx="3">
                  <c:v>102.32</c:v>
                </c:pt>
                <c:pt idx="4">
                  <c:v>96.37</c:v>
                </c:pt>
              </c:numCache>
            </c:numRef>
          </c:val>
        </c:ser>
        <c:dLbls>
          <c:showLegendKey val="0"/>
          <c:showVal val="0"/>
          <c:showCatName val="0"/>
          <c:showSerName val="0"/>
          <c:showPercent val="0"/>
          <c:showBubbleSize val="0"/>
        </c:dLbls>
        <c:gapWidth val="150"/>
        <c:axId val="98532352"/>
        <c:axId val="98538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101.27</c:v>
                </c:pt>
                <c:pt idx="1">
                  <c:v>99.61</c:v>
                </c:pt>
                <c:pt idx="2">
                  <c:v>100.27</c:v>
                </c:pt>
                <c:pt idx="3">
                  <c:v>99.46</c:v>
                </c:pt>
                <c:pt idx="4">
                  <c:v>105.21</c:v>
                </c:pt>
              </c:numCache>
            </c:numRef>
          </c:val>
          <c:smooth val="0"/>
        </c:ser>
        <c:dLbls>
          <c:showLegendKey val="0"/>
          <c:showVal val="0"/>
          <c:showCatName val="0"/>
          <c:showSerName val="0"/>
          <c:showPercent val="0"/>
          <c:showBubbleSize val="0"/>
        </c:dLbls>
        <c:marker val="1"/>
        <c:smooth val="0"/>
        <c:axId val="98532352"/>
        <c:axId val="98538624"/>
      </c:lineChart>
      <c:dateAx>
        <c:axId val="98532352"/>
        <c:scaling>
          <c:orientation val="minMax"/>
        </c:scaling>
        <c:delete val="1"/>
        <c:axPos val="b"/>
        <c:numFmt formatCode="ge" sourceLinked="1"/>
        <c:majorTickMark val="none"/>
        <c:minorTickMark val="none"/>
        <c:tickLblPos val="none"/>
        <c:crossAx val="98538624"/>
        <c:crosses val="autoZero"/>
        <c:auto val="1"/>
        <c:lblOffset val="100"/>
        <c:baseTimeUnit val="years"/>
      </c:dateAx>
      <c:valAx>
        <c:axId val="98538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532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190.39</c:v>
                </c:pt>
                <c:pt idx="1">
                  <c:v>199.48</c:v>
                </c:pt>
                <c:pt idx="2">
                  <c:v>195.93</c:v>
                </c:pt>
                <c:pt idx="3">
                  <c:v>197.84</c:v>
                </c:pt>
                <c:pt idx="4">
                  <c:v>217.76</c:v>
                </c:pt>
              </c:numCache>
            </c:numRef>
          </c:val>
        </c:ser>
        <c:dLbls>
          <c:showLegendKey val="0"/>
          <c:showVal val="0"/>
          <c:showCatName val="0"/>
          <c:showSerName val="0"/>
          <c:showPercent val="0"/>
          <c:showBubbleSize val="0"/>
        </c:dLbls>
        <c:gapWidth val="150"/>
        <c:axId val="98560256"/>
        <c:axId val="98562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167.74</c:v>
                </c:pt>
                <c:pt idx="1">
                  <c:v>169.59</c:v>
                </c:pt>
                <c:pt idx="2">
                  <c:v>169.62</c:v>
                </c:pt>
                <c:pt idx="3">
                  <c:v>171.78</c:v>
                </c:pt>
                <c:pt idx="4">
                  <c:v>162.59</c:v>
                </c:pt>
              </c:numCache>
            </c:numRef>
          </c:val>
          <c:smooth val="0"/>
        </c:ser>
        <c:dLbls>
          <c:showLegendKey val="0"/>
          <c:showVal val="0"/>
          <c:showCatName val="0"/>
          <c:showSerName val="0"/>
          <c:showPercent val="0"/>
          <c:showBubbleSize val="0"/>
        </c:dLbls>
        <c:marker val="1"/>
        <c:smooth val="0"/>
        <c:axId val="98560256"/>
        <c:axId val="98562432"/>
      </c:lineChart>
      <c:dateAx>
        <c:axId val="98560256"/>
        <c:scaling>
          <c:orientation val="minMax"/>
        </c:scaling>
        <c:delete val="1"/>
        <c:axPos val="b"/>
        <c:numFmt formatCode="ge" sourceLinked="1"/>
        <c:majorTickMark val="none"/>
        <c:minorTickMark val="none"/>
        <c:tickLblPos val="none"/>
        <c:crossAx val="98562432"/>
        <c:crosses val="autoZero"/>
        <c:auto val="1"/>
        <c:lblOffset val="100"/>
        <c:baseTimeUnit val="years"/>
      </c:dateAx>
      <c:valAx>
        <c:axId val="98562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560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秋田県　横手市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4"/>
      <c r="D7" s="44"/>
      <c r="E7" s="44"/>
      <c r="F7" s="44"/>
      <c r="G7" s="44"/>
      <c r="H7" s="44"/>
      <c r="I7" s="45"/>
      <c r="J7" s="43" t="s">
        <v>2</v>
      </c>
      <c r="K7" s="44"/>
      <c r="L7" s="44"/>
      <c r="M7" s="44"/>
      <c r="N7" s="44"/>
      <c r="O7" s="44"/>
      <c r="P7" s="44"/>
      <c r="Q7" s="45"/>
      <c r="R7" s="43" t="s">
        <v>3</v>
      </c>
      <c r="S7" s="44"/>
      <c r="T7" s="44"/>
      <c r="U7" s="44"/>
      <c r="V7" s="44"/>
      <c r="W7" s="44"/>
      <c r="X7" s="44"/>
      <c r="Y7" s="45"/>
      <c r="Z7" s="43" t="s">
        <v>4</v>
      </c>
      <c r="AA7" s="44"/>
      <c r="AB7" s="44"/>
      <c r="AC7" s="44"/>
      <c r="AD7" s="44"/>
      <c r="AE7" s="44"/>
      <c r="AF7" s="44"/>
      <c r="AG7" s="45"/>
      <c r="AH7" s="3"/>
      <c r="AI7" s="43" t="s">
        <v>5</v>
      </c>
      <c r="AJ7" s="44"/>
      <c r="AK7" s="44"/>
      <c r="AL7" s="44"/>
      <c r="AM7" s="44"/>
      <c r="AN7" s="44"/>
      <c r="AO7" s="44"/>
      <c r="AP7" s="45"/>
      <c r="AQ7" s="46" t="s">
        <v>6</v>
      </c>
      <c r="AR7" s="46"/>
      <c r="AS7" s="46"/>
      <c r="AT7" s="46"/>
      <c r="AU7" s="46"/>
      <c r="AV7" s="46"/>
      <c r="AW7" s="46"/>
      <c r="AX7" s="46"/>
      <c r="AY7" s="46" t="s">
        <v>7</v>
      </c>
      <c r="AZ7" s="46"/>
      <c r="BA7" s="46"/>
      <c r="BB7" s="46"/>
      <c r="BC7" s="46"/>
      <c r="BD7" s="46"/>
      <c r="BE7" s="46"/>
      <c r="BF7" s="46"/>
      <c r="BG7" s="3"/>
      <c r="BH7" s="3"/>
      <c r="BI7" s="3"/>
      <c r="BJ7" s="3"/>
      <c r="BK7" s="3"/>
      <c r="BL7" s="4" t="s">
        <v>8</v>
      </c>
      <c r="BM7" s="5"/>
      <c r="BN7" s="5"/>
      <c r="BO7" s="5"/>
      <c r="BP7" s="5"/>
      <c r="BQ7" s="5"/>
      <c r="BR7" s="5"/>
      <c r="BS7" s="5"/>
      <c r="BT7" s="5"/>
      <c r="BU7" s="5"/>
      <c r="BV7" s="5"/>
      <c r="BW7" s="5"/>
      <c r="BX7" s="5"/>
      <c r="BY7" s="6"/>
    </row>
    <row r="8" spans="1:78" ht="18.75" customHeight="1">
      <c r="A8" s="2"/>
      <c r="B8" s="52" t="str">
        <f>データ!I6</f>
        <v>法適用</v>
      </c>
      <c r="C8" s="53"/>
      <c r="D8" s="53"/>
      <c r="E8" s="53"/>
      <c r="F8" s="53"/>
      <c r="G8" s="53"/>
      <c r="H8" s="53"/>
      <c r="I8" s="54"/>
      <c r="J8" s="52" t="str">
        <f>データ!J6</f>
        <v>水道事業</v>
      </c>
      <c r="K8" s="53"/>
      <c r="L8" s="53"/>
      <c r="M8" s="53"/>
      <c r="N8" s="53"/>
      <c r="O8" s="53"/>
      <c r="P8" s="53"/>
      <c r="Q8" s="54"/>
      <c r="R8" s="52" t="str">
        <f>データ!K6</f>
        <v>末端給水事業</v>
      </c>
      <c r="S8" s="53"/>
      <c r="T8" s="53"/>
      <c r="U8" s="53"/>
      <c r="V8" s="53"/>
      <c r="W8" s="53"/>
      <c r="X8" s="53"/>
      <c r="Y8" s="54"/>
      <c r="Z8" s="52" t="str">
        <f>データ!L6</f>
        <v>A4</v>
      </c>
      <c r="AA8" s="53"/>
      <c r="AB8" s="53"/>
      <c r="AC8" s="53"/>
      <c r="AD8" s="53"/>
      <c r="AE8" s="53"/>
      <c r="AF8" s="53"/>
      <c r="AG8" s="54"/>
      <c r="AH8" s="3"/>
      <c r="AI8" s="55">
        <f>データ!Q6</f>
        <v>95939</v>
      </c>
      <c r="AJ8" s="56"/>
      <c r="AK8" s="56"/>
      <c r="AL8" s="56"/>
      <c r="AM8" s="56"/>
      <c r="AN8" s="56"/>
      <c r="AO8" s="56"/>
      <c r="AP8" s="57"/>
      <c r="AQ8" s="47">
        <f>データ!R6</f>
        <v>692.8</v>
      </c>
      <c r="AR8" s="47"/>
      <c r="AS8" s="47"/>
      <c r="AT8" s="47"/>
      <c r="AU8" s="47"/>
      <c r="AV8" s="47"/>
      <c r="AW8" s="47"/>
      <c r="AX8" s="47"/>
      <c r="AY8" s="47">
        <f>データ!S6</f>
        <v>138.47999999999999</v>
      </c>
      <c r="AZ8" s="47"/>
      <c r="BA8" s="47"/>
      <c r="BB8" s="47"/>
      <c r="BC8" s="47"/>
      <c r="BD8" s="47"/>
      <c r="BE8" s="47"/>
      <c r="BF8" s="47"/>
      <c r="BG8" s="3"/>
      <c r="BH8" s="3"/>
      <c r="BI8" s="3"/>
      <c r="BJ8" s="3"/>
      <c r="BK8" s="3"/>
      <c r="BL8" s="48" t="s">
        <v>9</v>
      </c>
      <c r="BM8" s="49"/>
      <c r="BN8" s="7" t="s">
        <v>10</v>
      </c>
      <c r="BO8" s="8"/>
      <c r="BP8" s="8"/>
      <c r="BQ8" s="8"/>
      <c r="BR8" s="8"/>
      <c r="BS8" s="8"/>
      <c r="BT8" s="8"/>
      <c r="BU8" s="8"/>
      <c r="BV8" s="8"/>
      <c r="BW8" s="8"/>
      <c r="BX8" s="8"/>
      <c r="BY8" s="9"/>
    </row>
    <row r="9" spans="1:78" ht="18.75" customHeight="1">
      <c r="A9" s="2"/>
      <c r="B9" s="46" t="s">
        <v>11</v>
      </c>
      <c r="C9" s="46"/>
      <c r="D9" s="46"/>
      <c r="E9" s="46"/>
      <c r="F9" s="46"/>
      <c r="G9" s="46"/>
      <c r="H9" s="46"/>
      <c r="I9" s="46"/>
      <c r="J9" s="46" t="s">
        <v>12</v>
      </c>
      <c r="K9" s="46"/>
      <c r="L9" s="46"/>
      <c r="M9" s="46"/>
      <c r="N9" s="46"/>
      <c r="O9" s="46"/>
      <c r="P9" s="46"/>
      <c r="Q9" s="46"/>
      <c r="R9" s="46" t="s">
        <v>13</v>
      </c>
      <c r="S9" s="46"/>
      <c r="T9" s="46"/>
      <c r="U9" s="46"/>
      <c r="V9" s="46"/>
      <c r="W9" s="46"/>
      <c r="X9" s="46"/>
      <c r="Y9" s="46"/>
      <c r="Z9" s="46" t="s">
        <v>14</v>
      </c>
      <c r="AA9" s="46"/>
      <c r="AB9" s="46"/>
      <c r="AC9" s="46"/>
      <c r="AD9" s="46"/>
      <c r="AE9" s="46"/>
      <c r="AF9" s="46"/>
      <c r="AG9" s="46"/>
      <c r="AH9" s="3"/>
      <c r="AI9" s="46" t="s">
        <v>15</v>
      </c>
      <c r="AJ9" s="46"/>
      <c r="AK9" s="46"/>
      <c r="AL9" s="46"/>
      <c r="AM9" s="46"/>
      <c r="AN9" s="46"/>
      <c r="AO9" s="46"/>
      <c r="AP9" s="46"/>
      <c r="AQ9" s="46" t="s">
        <v>16</v>
      </c>
      <c r="AR9" s="46"/>
      <c r="AS9" s="46"/>
      <c r="AT9" s="46"/>
      <c r="AU9" s="46"/>
      <c r="AV9" s="46"/>
      <c r="AW9" s="46"/>
      <c r="AX9" s="46"/>
      <c r="AY9" s="46" t="s">
        <v>17</v>
      </c>
      <c r="AZ9" s="46"/>
      <c r="BA9" s="46"/>
      <c r="BB9" s="46"/>
      <c r="BC9" s="46"/>
      <c r="BD9" s="46"/>
      <c r="BE9" s="46"/>
      <c r="BF9" s="46"/>
      <c r="BG9" s="3"/>
      <c r="BH9" s="3"/>
      <c r="BI9" s="3"/>
      <c r="BJ9" s="3"/>
      <c r="BK9" s="3"/>
      <c r="BL9" s="50" t="s">
        <v>18</v>
      </c>
      <c r="BM9" s="51"/>
      <c r="BN9" s="10" t="s">
        <v>19</v>
      </c>
      <c r="BO9" s="11"/>
      <c r="BP9" s="11"/>
      <c r="BQ9" s="11"/>
      <c r="BR9" s="11"/>
      <c r="BS9" s="11"/>
      <c r="BT9" s="11"/>
      <c r="BU9" s="11"/>
      <c r="BV9" s="11"/>
      <c r="BW9" s="11"/>
      <c r="BX9" s="11"/>
      <c r="BY9" s="12"/>
    </row>
    <row r="10" spans="1:78" ht="18.75" customHeight="1">
      <c r="A10" s="2"/>
      <c r="B10" s="47" t="str">
        <f>データ!M6</f>
        <v>-</v>
      </c>
      <c r="C10" s="47"/>
      <c r="D10" s="47"/>
      <c r="E10" s="47"/>
      <c r="F10" s="47"/>
      <c r="G10" s="47"/>
      <c r="H10" s="47"/>
      <c r="I10" s="47"/>
      <c r="J10" s="47">
        <f>データ!N6</f>
        <v>47.25</v>
      </c>
      <c r="K10" s="47"/>
      <c r="L10" s="47"/>
      <c r="M10" s="47"/>
      <c r="N10" s="47"/>
      <c r="O10" s="47"/>
      <c r="P10" s="47"/>
      <c r="Q10" s="47"/>
      <c r="R10" s="47">
        <f>データ!O6</f>
        <v>81.400000000000006</v>
      </c>
      <c r="S10" s="47"/>
      <c r="T10" s="47"/>
      <c r="U10" s="47"/>
      <c r="V10" s="47"/>
      <c r="W10" s="47"/>
      <c r="X10" s="47"/>
      <c r="Y10" s="47"/>
      <c r="Z10" s="78">
        <f>データ!P6</f>
        <v>3585</v>
      </c>
      <c r="AA10" s="78"/>
      <c r="AB10" s="78"/>
      <c r="AC10" s="78"/>
      <c r="AD10" s="78"/>
      <c r="AE10" s="78"/>
      <c r="AF10" s="78"/>
      <c r="AG10" s="78"/>
      <c r="AH10" s="2"/>
      <c r="AI10" s="78">
        <f>データ!T6</f>
        <v>77470</v>
      </c>
      <c r="AJ10" s="78"/>
      <c r="AK10" s="78"/>
      <c r="AL10" s="78"/>
      <c r="AM10" s="78"/>
      <c r="AN10" s="78"/>
      <c r="AO10" s="78"/>
      <c r="AP10" s="78"/>
      <c r="AQ10" s="47">
        <f>データ!U6</f>
        <v>248.15</v>
      </c>
      <c r="AR10" s="47"/>
      <c r="AS10" s="47"/>
      <c r="AT10" s="47"/>
      <c r="AU10" s="47"/>
      <c r="AV10" s="47"/>
      <c r="AW10" s="47"/>
      <c r="AX10" s="47"/>
      <c r="AY10" s="47">
        <f>データ!V6</f>
        <v>312.19</v>
      </c>
      <c r="AZ10" s="47"/>
      <c r="BA10" s="47"/>
      <c r="BB10" s="47"/>
      <c r="BC10" s="47"/>
      <c r="BD10" s="47"/>
      <c r="BE10" s="47"/>
      <c r="BF10" s="47"/>
      <c r="BG10" s="2"/>
      <c r="BH10" s="2"/>
      <c r="BI10" s="2"/>
      <c r="BJ10" s="2"/>
      <c r="BK10" s="2"/>
      <c r="BL10" s="62" t="s">
        <v>20</v>
      </c>
      <c r="BM10" s="63"/>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22</v>
      </c>
      <c r="BM11" s="64"/>
      <c r="BN11" s="64"/>
      <c r="BO11" s="64"/>
      <c r="BP11" s="64"/>
      <c r="BQ11" s="64"/>
      <c r="BR11" s="64"/>
      <c r="BS11" s="64"/>
      <c r="BT11" s="64"/>
      <c r="BU11" s="64"/>
      <c r="BV11" s="64"/>
      <c r="BW11" s="64"/>
      <c r="BX11" s="64"/>
      <c r="BY11" s="64"/>
      <c r="BZ11" s="6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c r="A14" s="2"/>
      <c r="B14" s="66" t="s">
        <v>23</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72" t="s">
        <v>24</v>
      </c>
      <c r="BM14" s="73"/>
      <c r="BN14" s="73"/>
      <c r="BO14" s="73"/>
      <c r="BP14" s="73"/>
      <c r="BQ14" s="73"/>
      <c r="BR14" s="73"/>
      <c r="BS14" s="73"/>
      <c r="BT14" s="73"/>
      <c r="BU14" s="73"/>
      <c r="BV14" s="73"/>
      <c r="BW14" s="73"/>
      <c r="BX14" s="73"/>
      <c r="BY14" s="73"/>
      <c r="BZ14" s="74"/>
    </row>
    <row r="15" spans="1:78" ht="13.5" customHeight="1">
      <c r="A15" s="2"/>
      <c r="B15" s="69"/>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1"/>
      <c r="BK15" s="2"/>
      <c r="BL15" s="75"/>
      <c r="BM15" s="76"/>
      <c r="BN15" s="76"/>
      <c r="BO15" s="76"/>
      <c r="BP15" s="76"/>
      <c r="BQ15" s="76"/>
      <c r="BR15" s="76"/>
      <c r="BS15" s="76"/>
      <c r="BT15" s="76"/>
      <c r="BU15" s="76"/>
      <c r="BV15" s="76"/>
      <c r="BW15" s="76"/>
      <c r="BX15" s="76"/>
      <c r="BY15" s="76"/>
      <c r="BZ15" s="7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8" t="s">
        <v>104</v>
      </c>
      <c r="BM16" s="59"/>
      <c r="BN16" s="59"/>
      <c r="BO16" s="59"/>
      <c r="BP16" s="59"/>
      <c r="BQ16" s="59"/>
      <c r="BR16" s="59"/>
      <c r="BS16" s="59"/>
      <c r="BT16" s="59"/>
      <c r="BU16" s="59"/>
      <c r="BV16" s="59"/>
      <c r="BW16" s="59"/>
      <c r="BX16" s="59"/>
      <c r="BY16" s="59"/>
      <c r="BZ16" s="6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8"/>
      <c r="BM17" s="59"/>
      <c r="BN17" s="59"/>
      <c r="BO17" s="59"/>
      <c r="BP17" s="59"/>
      <c r="BQ17" s="59"/>
      <c r="BR17" s="59"/>
      <c r="BS17" s="59"/>
      <c r="BT17" s="59"/>
      <c r="BU17" s="59"/>
      <c r="BV17" s="59"/>
      <c r="BW17" s="59"/>
      <c r="BX17" s="59"/>
      <c r="BY17" s="59"/>
      <c r="BZ17" s="6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8"/>
      <c r="BM18" s="59"/>
      <c r="BN18" s="59"/>
      <c r="BO18" s="59"/>
      <c r="BP18" s="59"/>
      <c r="BQ18" s="59"/>
      <c r="BR18" s="59"/>
      <c r="BS18" s="59"/>
      <c r="BT18" s="59"/>
      <c r="BU18" s="59"/>
      <c r="BV18" s="59"/>
      <c r="BW18" s="59"/>
      <c r="BX18" s="59"/>
      <c r="BY18" s="59"/>
      <c r="BZ18" s="6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8"/>
      <c r="BM19" s="59"/>
      <c r="BN19" s="59"/>
      <c r="BO19" s="59"/>
      <c r="BP19" s="59"/>
      <c r="BQ19" s="59"/>
      <c r="BR19" s="59"/>
      <c r="BS19" s="59"/>
      <c r="BT19" s="59"/>
      <c r="BU19" s="59"/>
      <c r="BV19" s="59"/>
      <c r="BW19" s="59"/>
      <c r="BX19" s="59"/>
      <c r="BY19" s="59"/>
      <c r="BZ19" s="6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8"/>
      <c r="BM20" s="59"/>
      <c r="BN20" s="59"/>
      <c r="BO20" s="59"/>
      <c r="BP20" s="59"/>
      <c r="BQ20" s="59"/>
      <c r="BR20" s="59"/>
      <c r="BS20" s="59"/>
      <c r="BT20" s="59"/>
      <c r="BU20" s="59"/>
      <c r="BV20" s="59"/>
      <c r="BW20" s="59"/>
      <c r="BX20" s="59"/>
      <c r="BY20" s="59"/>
      <c r="BZ20" s="6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8"/>
      <c r="BM21" s="59"/>
      <c r="BN21" s="59"/>
      <c r="BO21" s="59"/>
      <c r="BP21" s="59"/>
      <c r="BQ21" s="59"/>
      <c r="BR21" s="59"/>
      <c r="BS21" s="59"/>
      <c r="BT21" s="59"/>
      <c r="BU21" s="59"/>
      <c r="BV21" s="59"/>
      <c r="BW21" s="59"/>
      <c r="BX21" s="59"/>
      <c r="BY21" s="59"/>
      <c r="BZ21" s="6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8"/>
      <c r="BM22" s="59"/>
      <c r="BN22" s="59"/>
      <c r="BO22" s="59"/>
      <c r="BP22" s="59"/>
      <c r="BQ22" s="59"/>
      <c r="BR22" s="59"/>
      <c r="BS22" s="59"/>
      <c r="BT22" s="59"/>
      <c r="BU22" s="59"/>
      <c r="BV22" s="59"/>
      <c r="BW22" s="59"/>
      <c r="BX22" s="59"/>
      <c r="BY22" s="59"/>
      <c r="BZ22" s="6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8"/>
      <c r="BM23" s="59"/>
      <c r="BN23" s="59"/>
      <c r="BO23" s="59"/>
      <c r="BP23" s="59"/>
      <c r="BQ23" s="59"/>
      <c r="BR23" s="59"/>
      <c r="BS23" s="59"/>
      <c r="BT23" s="59"/>
      <c r="BU23" s="59"/>
      <c r="BV23" s="59"/>
      <c r="BW23" s="59"/>
      <c r="BX23" s="59"/>
      <c r="BY23" s="59"/>
      <c r="BZ23" s="6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8"/>
      <c r="BM24" s="59"/>
      <c r="BN24" s="59"/>
      <c r="BO24" s="59"/>
      <c r="BP24" s="59"/>
      <c r="BQ24" s="59"/>
      <c r="BR24" s="59"/>
      <c r="BS24" s="59"/>
      <c r="BT24" s="59"/>
      <c r="BU24" s="59"/>
      <c r="BV24" s="59"/>
      <c r="BW24" s="59"/>
      <c r="BX24" s="59"/>
      <c r="BY24" s="59"/>
      <c r="BZ24" s="6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8"/>
      <c r="BM25" s="59"/>
      <c r="BN25" s="59"/>
      <c r="BO25" s="59"/>
      <c r="BP25" s="59"/>
      <c r="BQ25" s="59"/>
      <c r="BR25" s="59"/>
      <c r="BS25" s="59"/>
      <c r="BT25" s="59"/>
      <c r="BU25" s="59"/>
      <c r="BV25" s="59"/>
      <c r="BW25" s="59"/>
      <c r="BX25" s="59"/>
      <c r="BY25" s="59"/>
      <c r="BZ25" s="6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8"/>
      <c r="BM26" s="59"/>
      <c r="BN26" s="59"/>
      <c r="BO26" s="59"/>
      <c r="BP26" s="59"/>
      <c r="BQ26" s="59"/>
      <c r="BR26" s="59"/>
      <c r="BS26" s="59"/>
      <c r="BT26" s="59"/>
      <c r="BU26" s="59"/>
      <c r="BV26" s="59"/>
      <c r="BW26" s="59"/>
      <c r="BX26" s="59"/>
      <c r="BY26" s="59"/>
      <c r="BZ26" s="6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8"/>
      <c r="BM27" s="59"/>
      <c r="BN27" s="59"/>
      <c r="BO27" s="59"/>
      <c r="BP27" s="59"/>
      <c r="BQ27" s="59"/>
      <c r="BR27" s="59"/>
      <c r="BS27" s="59"/>
      <c r="BT27" s="59"/>
      <c r="BU27" s="59"/>
      <c r="BV27" s="59"/>
      <c r="BW27" s="59"/>
      <c r="BX27" s="59"/>
      <c r="BY27" s="59"/>
      <c r="BZ27" s="6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8"/>
      <c r="BM28" s="59"/>
      <c r="BN28" s="59"/>
      <c r="BO28" s="59"/>
      <c r="BP28" s="59"/>
      <c r="BQ28" s="59"/>
      <c r="BR28" s="59"/>
      <c r="BS28" s="59"/>
      <c r="BT28" s="59"/>
      <c r="BU28" s="59"/>
      <c r="BV28" s="59"/>
      <c r="BW28" s="59"/>
      <c r="BX28" s="59"/>
      <c r="BY28" s="59"/>
      <c r="BZ28" s="6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8"/>
      <c r="BM29" s="59"/>
      <c r="BN29" s="59"/>
      <c r="BO29" s="59"/>
      <c r="BP29" s="59"/>
      <c r="BQ29" s="59"/>
      <c r="BR29" s="59"/>
      <c r="BS29" s="59"/>
      <c r="BT29" s="59"/>
      <c r="BU29" s="59"/>
      <c r="BV29" s="59"/>
      <c r="BW29" s="59"/>
      <c r="BX29" s="59"/>
      <c r="BY29" s="59"/>
      <c r="BZ29" s="6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8"/>
      <c r="BM30" s="59"/>
      <c r="BN30" s="59"/>
      <c r="BO30" s="59"/>
      <c r="BP30" s="59"/>
      <c r="BQ30" s="59"/>
      <c r="BR30" s="59"/>
      <c r="BS30" s="59"/>
      <c r="BT30" s="59"/>
      <c r="BU30" s="59"/>
      <c r="BV30" s="59"/>
      <c r="BW30" s="59"/>
      <c r="BX30" s="59"/>
      <c r="BY30" s="59"/>
      <c r="BZ30" s="6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8"/>
      <c r="BM31" s="59"/>
      <c r="BN31" s="59"/>
      <c r="BO31" s="59"/>
      <c r="BP31" s="59"/>
      <c r="BQ31" s="59"/>
      <c r="BR31" s="59"/>
      <c r="BS31" s="59"/>
      <c r="BT31" s="59"/>
      <c r="BU31" s="59"/>
      <c r="BV31" s="59"/>
      <c r="BW31" s="59"/>
      <c r="BX31" s="59"/>
      <c r="BY31" s="59"/>
      <c r="BZ31" s="6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8"/>
      <c r="BM32" s="59"/>
      <c r="BN32" s="59"/>
      <c r="BO32" s="59"/>
      <c r="BP32" s="59"/>
      <c r="BQ32" s="59"/>
      <c r="BR32" s="59"/>
      <c r="BS32" s="59"/>
      <c r="BT32" s="59"/>
      <c r="BU32" s="59"/>
      <c r="BV32" s="59"/>
      <c r="BW32" s="59"/>
      <c r="BX32" s="59"/>
      <c r="BY32" s="59"/>
      <c r="BZ32" s="6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8"/>
      <c r="BM33" s="59"/>
      <c r="BN33" s="59"/>
      <c r="BO33" s="59"/>
      <c r="BP33" s="59"/>
      <c r="BQ33" s="59"/>
      <c r="BR33" s="59"/>
      <c r="BS33" s="59"/>
      <c r="BT33" s="59"/>
      <c r="BU33" s="59"/>
      <c r="BV33" s="59"/>
      <c r="BW33" s="59"/>
      <c r="BX33" s="59"/>
      <c r="BY33" s="59"/>
      <c r="BZ33" s="60"/>
    </row>
    <row r="34" spans="1:78" ht="13.5" customHeight="1">
      <c r="A34" s="2"/>
      <c r="B34" s="16"/>
      <c r="C34" s="61" t="s">
        <v>25</v>
      </c>
      <c r="D34" s="61"/>
      <c r="E34" s="61"/>
      <c r="F34" s="61"/>
      <c r="G34" s="61"/>
      <c r="H34" s="61"/>
      <c r="I34" s="61"/>
      <c r="J34" s="61"/>
      <c r="K34" s="61"/>
      <c r="L34" s="61"/>
      <c r="M34" s="61"/>
      <c r="N34" s="61"/>
      <c r="O34" s="61"/>
      <c r="P34" s="61"/>
      <c r="Q34" s="19"/>
      <c r="R34" s="61" t="s">
        <v>26</v>
      </c>
      <c r="S34" s="61"/>
      <c r="T34" s="61"/>
      <c r="U34" s="61"/>
      <c r="V34" s="61"/>
      <c r="W34" s="61"/>
      <c r="X34" s="61"/>
      <c r="Y34" s="61"/>
      <c r="Z34" s="61"/>
      <c r="AA34" s="61"/>
      <c r="AB34" s="61"/>
      <c r="AC34" s="61"/>
      <c r="AD34" s="61"/>
      <c r="AE34" s="61"/>
      <c r="AF34" s="19"/>
      <c r="AG34" s="61" t="s">
        <v>27</v>
      </c>
      <c r="AH34" s="61"/>
      <c r="AI34" s="61"/>
      <c r="AJ34" s="61"/>
      <c r="AK34" s="61"/>
      <c r="AL34" s="61"/>
      <c r="AM34" s="61"/>
      <c r="AN34" s="61"/>
      <c r="AO34" s="61"/>
      <c r="AP34" s="61"/>
      <c r="AQ34" s="61"/>
      <c r="AR34" s="61"/>
      <c r="AS34" s="61"/>
      <c r="AT34" s="61"/>
      <c r="AU34" s="19"/>
      <c r="AV34" s="61" t="s">
        <v>28</v>
      </c>
      <c r="AW34" s="61"/>
      <c r="AX34" s="61"/>
      <c r="AY34" s="61"/>
      <c r="AZ34" s="61"/>
      <c r="BA34" s="61"/>
      <c r="BB34" s="61"/>
      <c r="BC34" s="61"/>
      <c r="BD34" s="61"/>
      <c r="BE34" s="61"/>
      <c r="BF34" s="61"/>
      <c r="BG34" s="61"/>
      <c r="BH34" s="61"/>
      <c r="BI34" s="61"/>
      <c r="BJ34" s="18"/>
      <c r="BK34" s="2"/>
      <c r="BL34" s="58"/>
      <c r="BM34" s="59"/>
      <c r="BN34" s="59"/>
      <c r="BO34" s="59"/>
      <c r="BP34" s="59"/>
      <c r="BQ34" s="59"/>
      <c r="BR34" s="59"/>
      <c r="BS34" s="59"/>
      <c r="BT34" s="59"/>
      <c r="BU34" s="59"/>
      <c r="BV34" s="59"/>
      <c r="BW34" s="59"/>
      <c r="BX34" s="59"/>
      <c r="BY34" s="59"/>
      <c r="BZ34" s="60"/>
    </row>
    <row r="35" spans="1:78" ht="13.5" customHeight="1">
      <c r="A35" s="2"/>
      <c r="B35" s="16"/>
      <c r="C35" s="61"/>
      <c r="D35" s="61"/>
      <c r="E35" s="61"/>
      <c r="F35" s="61"/>
      <c r="G35" s="61"/>
      <c r="H35" s="61"/>
      <c r="I35" s="61"/>
      <c r="J35" s="61"/>
      <c r="K35" s="61"/>
      <c r="L35" s="61"/>
      <c r="M35" s="61"/>
      <c r="N35" s="61"/>
      <c r="O35" s="61"/>
      <c r="P35" s="61"/>
      <c r="Q35" s="19"/>
      <c r="R35" s="61"/>
      <c r="S35" s="61"/>
      <c r="T35" s="61"/>
      <c r="U35" s="61"/>
      <c r="V35" s="61"/>
      <c r="W35" s="61"/>
      <c r="X35" s="61"/>
      <c r="Y35" s="61"/>
      <c r="Z35" s="61"/>
      <c r="AA35" s="61"/>
      <c r="AB35" s="61"/>
      <c r="AC35" s="61"/>
      <c r="AD35" s="61"/>
      <c r="AE35" s="61"/>
      <c r="AF35" s="19"/>
      <c r="AG35" s="61"/>
      <c r="AH35" s="61"/>
      <c r="AI35" s="61"/>
      <c r="AJ35" s="61"/>
      <c r="AK35" s="61"/>
      <c r="AL35" s="61"/>
      <c r="AM35" s="61"/>
      <c r="AN35" s="61"/>
      <c r="AO35" s="61"/>
      <c r="AP35" s="61"/>
      <c r="AQ35" s="61"/>
      <c r="AR35" s="61"/>
      <c r="AS35" s="61"/>
      <c r="AT35" s="61"/>
      <c r="AU35" s="19"/>
      <c r="AV35" s="61"/>
      <c r="AW35" s="61"/>
      <c r="AX35" s="61"/>
      <c r="AY35" s="61"/>
      <c r="AZ35" s="61"/>
      <c r="BA35" s="61"/>
      <c r="BB35" s="61"/>
      <c r="BC35" s="61"/>
      <c r="BD35" s="61"/>
      <c r="BE35" s="61"/>
      <c r="BF35" s="61"/>
      <c r="BG35" s="61"/>
      <c r="BH35" s="61"/>
      <c r="BI35" s="61"/>
      <c r="BJ35" s="18"/>
      <c r="BK35" s="2"/>
      <c r="BL35" s="58"/>
      <c r="BM35" s="59"/>
      <c r="BN35" s="59"/>
      <c r="BO35" s="59"/>
      <c r="BP35" s="59"/>
      <c r="BQ35" s="59"/>
      <c r="BR35" s="59"/>
      <c r="BS35" s="59"/>
      <c r="BT35" s="59"/>
      <c r="BU35" s="59"/>
      <c r="BV35" s="59"/>
      <c r="BW35" s="59"/>
      <c r="BX35" s="59"/>
      <c r="BY35" s="59"/>
      <c r="BZ35" s="6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8"/>
      <c r="BM36" s="59"/>
      <c r="BN36" s="59"/>
      <c r="BO36" s="59"/>
      <c r="BP36" s="59"/>
      <c r="BQ36" s="59"/>
      <c r="BR36" s="59"/>
      <c r="BS36" s="59"/>
      <c r="BT36" s="59"/>
      <c r="BU36" s="59"/>
      <c r="BV36" s="59"/>
      <c r="BW36" s="59"/>
      <c r="BX36" s="59"/>
      <c r="BY36" s="59"/>
      <c r="BZ36" s="6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8"/>
      <c r="BM37" s="59"/>
      <c r="BN37" s="59"/>
      <c r="BO37" s="59"/>
      <c r="BP37" s="59"/>
      <c r="BQ37" s="59"/>
      <c r="BR37" s="59"/>
      <c r="BS37" s="59"/>
      <c r="BT37" s="59"/>
      <c r="BU37" s="59"/>
      <c r="BV37" s="59"/>
      <c r="BW37" s="59"/>
      <c r="BX37" s="59"/>
      <c r="BY37" s="59"/>
      <c r="BZ37" s="6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8"/>
      <c r="BM38" s="59"/>
      <c r="BN38" s="59"/>
      <c r="BO38" s="59"/>
      <c r="BP38" s="59"/>
      <c r="BQ38" s="59"/>
      <c r="BR38" s="59"/>
      <c r="BS38" s="59"/>
      <c r="BT38" s="59"/>
      <c r="BU38" s="59"/>
      <c r="BV38" s="59"/>
      <c r="BW38" s="59"/>
      <c r="BX38" s="59"/>
      <c r="BY38" s="59"/>
      <c r="BZ38" s="6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8"/>
      <c r="BM39" s="59"/>
      <c r="BN39" s="59"/>
      <c r="BO39" s="59"/>
      <c r="BP39" s="59"/>
      <c r="BQ39" s="59"/>
      <c r="BR39" s="59"/>
      <c r="BS39" s="59"/>
      <c r="BT39" s="59"/>
      <c r="BU39" s="59"/>
      <c r="BV39" s="59"/>
      <c r="BW39" s="59"/>
      <c r="BX39" s="59"/>
      <c r="BY39" s="59"/>
      <c r="BZ39" s="6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8"/>
      <c r="BM40" s="59"/>
      <c r="BN40" s="59"/>
      <c r="BO40" s="59"/>
      <c r="BP40" s="59"/>
      <c r="BQ40" s="59"/>
      <c r="BR40" s="59"/>
      <c r="BS40" s="59"/>
      <c r="BT40" s="59"/>
      <c r="BU40" s="59"/>
      <c r="BV40" s="59"/>
      <c r="BW40" s="59"/>
      <c r="BX40" s="59"/>
      <c r="BY40" s="59"/>
      <c r="BZ40" s="6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8"/>
      <c r="BM41" s="59"/>
      <c r="BN41" s="59"/>
      <c r="BO41" s="59"/>
      <c r="BP41" s="59"/>
      <c r="BQ41" s="59"/>
      <c r="BR41" s="59"/>
      <c r="BS41" s="59"/>
      <c r="BT41" s="59"/>
      <c r="BU41" s="59"/>
      <c r="BV41" s="59"/>
      <c r="BW41" s="59"/>
      <c r="BX41" s="59"/>
      <c r="BY41" s="59"/>
      <c r="BZ41" s="6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8"/>
      <c r="BM42" s="59"/>
      <c r="BN42" s="59"/>
      <c r="BO42" s="59"/>
      <c r="BP42" s="59"/>
      <c r="BQ42" s="59"/>
      <c r="BR42" s="59"/>
      <c r="BS42" s="59"/>
      <c r="BT42" s="59"/>
      <c r="BU42" s="59"/>
      <c r="BV42" s="59"/>
      <c r="BW42" s="59"/>
      <c r="BX42" s="59"/>
      <c r="BY42" s="59"/>
      <c r="BZ42" s="6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8"/>
      <c r="BM43" s="59"/>
      <c r="BN43" s="59"/>
      <c r="BO43" s="59"/>
      <c r="BP43" s="59"/>
      <c r="BQ43" s="59"/>
      <c r="BR43" s="59"/>
      <c r="BS43" s="59"/>
      <c r="BT43" s="59"/>
      <c r="BU43" s="59"/>
      <c r="BV43" s="59"/>
      <c r="BW43" s="59"/>
      <c r="BX43" s="59"/>
      <c r="BY43" s="59"/>
      <c r="BZ43" s="6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8"/>
      <c r="BM44" s="59"/>
      <c r="BN44" s="59"/>
      <c r="BO44" s="59"/>
      <c r="BP44" s="59"/>
      <c r="BQ44" s="59"/>
      <c r="BR44" s="59"/>
      <c r="BS44" s="59"/>
      <c r="BT44" s="59"/>
      <c r="BU44" s="59"/>
      <c r="BV44" s="59"/>
      <c r="BW44" s="59"/>
      <c r="BX44" s="59"/>
      <c r="BY44" s="59"/>
      <c r="BZ44" s="60"/>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2" t="s">
        <v>29</v>
      </c>
      <c r="BM45" s="73"/>
      <c r="BN45" s="73"/>
      <c r="BO45" s="73"/>
      <c r="BP45" s="73"/>
      <c r="BQ45" s="73"/>
      <c r="BR45" s="73"/>
      <c r="BS45" s="73"/>
      <c r="BT45" s="73"/>
      <c r="BU45" s="73"/>
      <c r="BV45" s="73"/>
      <c r="BW45" s="73"/>
      <c r="BX45" s="73"/>
      <c r="BY45" s="73"/>
      <c r="BZ45" s="7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5"/>
      <c r="BM46" s="76"/>
      <c r="BN46" s="76"/>
      <c r="BO46" s="76"/>
      <c r="BP46" s="76"/>
      <c r="BQ46" s="76"/>
      <c r="BR46" s="76"/>
      <c r="BS46" s="76"/>
      <c r="BT46" s="76"/>
      <c r="BU46" s="76"/>
      <c r="BV46" s="76"/>
      <c r="BW46" s="76"/>
      <c r="BX46" s="76"/>
      <c r="BY46" s="76"/>
      <c r="BZ46" s="7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8" t="s">
        <v>105</v>
      </c>
      <c r="BM47" s="59"/>
      <c r="BN47" s="59"/>
      <c r="BO47" s="59"/>
      <c r="BP47" s="59"/>
      <c r="BQ47" s="59"/>
      <c r="BR47" s="59"/>
      <c r="BS47" s="59"/>
      <c r="BT47" s="59"/>
      <c r="BU47" s="59"/>
      <c r="BV47" s="59"/>
      <c r="BW47" s="59"/>
      <c r="BX47" s="59"/>
      <c r="BY47" s="59"/>
      <c r="BZ47" s="6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8"/>
      <c r="BM48" s="59"/>
      <c r="BN48" s="59"/>
      <c r="BO48" s="59"/>
      <c r="BP48" s="59"/>
      <c r="BQ48" s="59"/>
      <c r="BR48" s="59"/>
      <c r="BS48" s="59"/>
      <c r="BT48" s="59"/>
      <c r="BU48" s="59"/>
      <c r="BV48" s="59"/>
      <c r="BW48" s="59"/>
      <c r="BX48" s="59"/>
      <c r="BY48" s="59"/>
      <c r="BZ48" s="6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8"/>
      <c r="BM49" s="59"/>
      <c r="BN49" s="59"/>
      <c r="BO49" s="59"/>
      <c r="BP49" s="59"/>
      <c r="BQ49" s="59"/>
      <c r="BR49" s="59"/>
      <c r="BS49" s="59"/>
      <c r="BT49" s="59"/>
      <c r="BU49" s="59"/>
      <c r="BV49" s="59"/>
      <c r="BW49" s="59"/>
      <c r="BX49" s="59"/>
      <c r="BY49" s="59"/>
      <c r="BZ49" s="6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8"/>
      <c r="BM50" s="59"/>
      <c r="BN50" s="59"/>
      <c r="BO50" s="59"/>
      <c r="BP50" s="59"/>
      <c r="BQ50" s="59"/>
      <c r="BR50" s="59"/>
      <c r="BS50" s="59"/>
      <c r="BT50" s="59"/>
      <c r="BU50" s="59"/>
      <c r="BV50" s="59"/>
      <c r="BW50" s="59"/>
      <c r="BX50" s="59"/>
      <c r="BY50" s="59"/>
      <c r="BZ50" s="6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8"/>
      <c r="BM51" s="59"/>
      <c r="BN51" s="59"/>
      <c r="BO51" s="59"/>
      <c r="BP51" s="59"/>
      <c r="BQ51" s="59"/>
      <c r="BR51" s="59"/>
      <c r="BS51" s="59"/>
      <c r="BT51" s="59"/>
      <c r="BU51" s="59"/>
      <c r="BV51" s="59"/>
      <c r="BW51" s="59"/>
      <c r="BX51" s="59"/>
      <c r="BY51" s="59"/>
      <c r="BZ51" s="6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8"/>
      <c r="BM52" s="59"/>
      <c r="BN52" s="59"/>
      <c r="BO52" s="59"/>
      <c r="BP52" s="59"/>
      <c r="BQ52" s="59"/>
      <c r="BR52" s="59"/>
      <c r="BS52" s="59"/>
      <c r="BT52" s="59"/>
      <c r="BU52" s="59"/>
      <c r="BV52" s="59"/>
      <c r="BW52" s="59"/>
      <c r="BX52" s="59"/>
      <c r="BY52" s="59"/>
      <c r="BZ52" s="6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8"/>
      <c r="BM53" s="59"/>
      <c r="BN53" s="59"/>
      <c r="BO53" s="59"/>
      <c r="BP53" s="59"/>
      <c r="BQ53" s="59"/>
      <c r="BR53" s="59"/>
      <c r="BS53" s="59"/>
      <c r="BT53" s="59"/>
      <c r="BU53" s="59"/>
      <c r="BV53" s="59"/>
      <c r="BW53" s="59"/>
      <c r="BX53" s="59"/>
      <c r="BY53" s="59"/>
      <c r="BZ53" s="6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8"/>
      <c r="BM54" s="59"/>
      <c r="BN54" s="59"/>
      <c r="BO54" s="59"/>
      <c r="BP54" s="59"/>
      <c r="BQ54" s="59"/>
      <c r="BR54" s="59"/>
      <c r="BS54" s="59"/>
      <c r="BT54" s="59"/>
      <c r="BU54" s="59"/>
      <c r="BV54" s="59"/>
      <c r="BW54" s="59"/>
      <c r="BX54" s="59"/>
      <c r="BY54" s="59"/>
      <c r="BZ54" s="6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8"/>
      <c r="BM55" s="59"/>
      <c r="BN55" s="59"/>
      <c r="BO55" s="59"/>
      <c r="BP55" s="59"/>
      <c r="BQ55" s="59"/>
      <c r="BR55" s="59"/>
      <c r="BS55" s="59"/>
      <c r="BT55" s="59"/>
      <c r="BU55" s="59"/>
      <c r="BV55" s="59"/>
      <c r="BW55" s="59"/>
      <c r="BX55" s="59"/>
      <c r="BY55" s="59"/>
      <c r="BZ55" s="60"/>
    </row>
    <row r="56" spans="1:78" ht="13.5" customHeight="1">
      <c r="A56" s="2"/>
      <c r="B56" s="16"/>
      <c r="C56" s="61" t="s">
        <v>30</v>
      </c>
      <c r="D56" s="61"/>
      <c r="E56" s="61"/>
      <c r="F56" s="61"/>
      <c r="G56" s="61"/>
      <c r="H56" s="61"/>
      <c r="I56" s="61"/>
      <c r="J56" s="61"/>
      <c r="K56" s="61"/>
      <c r="L56" s="61"/>
      <c r="M56" s="61"/>
      <c r="N56" s="61"/>
      <c r="O56" s="61"/>
      <c r="P56" s="61"/>
      <c r="Q56" s="19"/>
      <c r="R56" s="61" t="s">
        <v>31</v>
      </c>
      <c r="S56" s="61"/>
      <c r="T56" s="61"/>
      <c r="U56" s="61"/>
      <c r="V56" s="61"/>
      <c r="W56" s="61"/>
      <c r="X56" s="61"/>
      <c r="Y56" s="61"/>
      <c r="Z56" s="61"/>
      <c r="AA56" s="61"/>
      <c r="AB56" s="61"/>
      <c r="AC56" s="61"/>
      <c r="AD56" s="61"/>
      <c r="AE56" s="61"/>
      <c r="AF56" s="19"/>
      <c r="AG56" s="61" t="s">
        <v>32</v>
      </c>
      <c r="AH56" s="61"/>
      <c r="AI56" s="61"/>
      <c r="AJ56" s="61"/>
      <c r="AK56" s="61"/>
      <c r="AL56" s="61"/>
      <c r="AM56" s="61"/>
      <c r="AN56" s="61"/>
      <c r="AO56" s="61"/>
      <c r="AP56" s="61"/>
      <c r="AQ56" s="61"/>
      <c r="AR56" s="61"/>
      <c r="AS56" s="61"/>
      <c r="AT56" s="61"/>
      <c r="AU56" s="19"/>
      <c r="AV56" s="61" t="s">
        <v>33</v>
      </c>
      <c r="AW56" s="61"/>
      <c r="AX56" s="61"/>
      <c r="AY56" s="61"/>
      <c r="AZ56" s="61"/>
      <c r="BA56" s="61"/>
      <c r="BB56" s="61"/>
      <c r="BC56" s="61"/>
      <c r="BD56" s="61"/>
      <c r="BE56" s="61"/>
      <c r="BF56" s="61"/>
      <c r="BG56" s="61"/>
      <c r="BH56" s="61"/>
      <c r="BI56" s="61"/>
      <c r="BJ56" s="18"/>
      <c r="BK56" s="2"/>
      <c r="BL56" s="58"/>
      <c r="BM56" s="59"/>
      <c r="BN56" s="59"/>
      <c r="BO56" s="59"/>
      <c r="BP56" s="59"/>
      <c r="BQ56" s="59"/>
      <c r="BR56" s="59"/>
      <c r="BS56" s="59"/>
      <c r="BT56" s="59"/>
      <c r="BU56" s="59"/>
      <c r="BV56" s="59"/>
      <c r="BW56" s="59"/>
      <c r="BX56" s="59"/>
      <c r="BY56" s="59"/>
      <c r="BZ56" s="60"/>
    </row>
    <row r="57" spans="1:78" ht="13.5" customHeight="1">
      <c r="A57" s="2"/>
      <c r="B57" s="16"/>
      <c r="C57" s="61"/>
      <c r="D57" s="61"/>
      <c r="E57" s="61"/>
      <c r="F57" s="61"/>
      <c r="G57" s="61"/>
      <c r="H57" s="61"/>
      <c r="I57" s="61"/>
      <c r="J57" s="61"/>
      <c r="K57" s="61"/>
      <c r="L57" s="61"/>
      <c r="M57" s="61"/>
      <c r="N57" s="61"/>
      <c r="O57" s="61"/>
      <c r="P57" s="61"/>
      <c r="Q57" s="19"/>
      <c r="R57" s="61"/>
      <c r="S57" s="61"/>
      <c r="T57" s="61"/>
      <c r="U57" s="61"/>
      <c r="V57" s="61"/>
      <c r="W57" s="61"/>
      <c r="X57" s="61"/>
      <c r="Y57" s="61"/>
      <c r="Z57" s="61"/>
      <c r="AA57" s="61"/>
      <c r="AB57" s="61"/>
      <c r="AC57" s="61"/>
      <c r="AD57" s="61"/>
      <c r="AE57" s="61"/>
      <c r="AF57" s="19"/>
      <c r="AG57" s="61"/>
      <c r="AH57" s="61"/>
      <c r="AI57" s="61"/>
      <c r="AJ57" s="61"/>
      <c r="AK57" s="61"/>
      <c r="AL57" s="61"/>
      <c r="AM57" s="61"/>
      <c r="AN57" s="61"/>
      <c r="AO57" s="61"/>
      <c r="AP57" s="61"/>
      <c r="AQ57" s="61"/>
      <c r="AR57" s="61"/>
      <c r="AS57" s="61"/>
      <c r="AT57" s="61"/>
      <c r="AU57" s="19"/>
      <c r="AV57" s="61"/>
      <c r="AW57" s="61"/>
      <c r="AX57" s="61"/>
      <c r="AY57" s="61"/>
      <c r="AZ57" s="61"/>
      <c r="BA57" s="61"/>
      <c r="BB57" s="61"/>
      <c r="BC57" s="61"/>
      <c r="BD57" s="61"/>
      <c r="BE57" s="61"/>
      <c r="BF57" s="61"/>
      <c r="BG57" s="61"/>
      <c r="BH57" s="61"/>
      <c r="BI57" s="61"/>
      <c r="BJ57" s="18"/>
      <c r="BK57" s="2"/>
      <c r="BL57" s="58"/>
      <c r="BM57" s="59"/>
      <c r="BN57" s="59"/>
      <c r="BO57" s="59"/>
      <c r="BP57" s="59"/>
      <c r="BQ57" s="59"/>
      <c r="BR57" s="59"/>
      <c r="BS57" s="59"/>
      <c r="BT57" s="59"/>
      <c r="BU57" s="59"/>
      <c r="BV57" s="59"/>
      <c r="BW57" s="59"/>
      <c r="BX57" s="59"/>
      <c r="BY57" s="59"/>
      <c r="BZ57" s="6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8"/>
      <c r="BM58" s="59"/>
      <c r="BN58" s="59"/>
      <c r="BO58" s="59"/>
      <c r="BP58" s="59"/>
      <c r="BQ58" s="59"/>
      <c r="BR58" s="59"/>
      <c r="BS58" s="59"/>
      <c r="BT58" s="59"/>
      <c r="BU58" s="59"/>
      <c r="BV58" s="59"/>
      <c r="BW58" s="59"/>
      <c r="BX58" s="59"/>
      <c r="BY58" s="59"/>
      <c r="BZ58" s="6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8"/>
      <c r="BM59" s="59"/>
      <c r="BN59" s="59"/>
      <c r="BO59" s="59"/>
      <c r="BP59" s="59"/>
      <c r="BQ59" s="59"/>
      <c r="BR59" s="59"/>
      <c r="BS59" s="59"/>
      <c r="BT59" s="59"/>
      <c r="BU59" s="59"/>
      <c r="BV59" s="59"/>
      <c r="BW59" s="59"/>
      <c r="BX59" s="59"/>
      <c r="BY59" s="59"/>
      <c r="BZ59" s="60"/>
    </row>
    <row r="60" spans="1:78" ht="13.5" customHeight="1">
      <c r="A60" s="2"/>
      <c r="B60" s="69" t="s">
        <v>34</v>
      </c>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1"/>
      <c r="BK60" s="2"/>
      <c r="BL60" s="58"/>
      <c r="BM60" s="59"/>
      <c r="BN60" s="59"/>
      <c r="BO60" s="59"/>
      <c r="BP60" s="59"/>
      <c r="BQ60" s="59"/>
      <c r="BR60" s="59"/>
      <c r="BS60" s="59"/>
      <c r="BT60" s="59"/>
      <c r="BU60" s="59"/>
      <c r="BV60" s="59"/>
      <c r="BW60" s="59"/>
      <c r="BX60" s="59"/>
      <c r="BY60" s="59"/>
      <c r="BZ60" s="60"/>
    </row>
    <row r="61" spans="1:78" ht="13.5" customHeight="1">
      <c r="A61" s="2"/>
      <c r="B61" s="69"/>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K61" s="70"/>
      <c r="AL61" s="70"/>
      <c r="AM61" s="70"/>
      <c r="AN61" s="70"/>
      <c r="AO61" s="70"/>
      <c r="AP61" s="70"/>
      <c r="AQ61" s="70"/>
      <c r="AR61" s="70"/>
      <c r="AS61" s="70"/>
      <c r="AT61" s="70"/>
      <c r="AU61" s="70"/>
      <c r="AV61" s="70"/>
      <c r="AW61" s="70"/>
      <c r="AX61" s="70"/>
      <c r="AY61" s="70"/>
      <c r="AZ61" s="70"/>
      <c r="BA61" s="70"/>
      <c r="BB61" s="70"/>
      <c r="BC61" s="70"/>
      <c r="BD61" s="70"/>
      <c r="BE61" s="70"/>
      <c r="BF61" s="70"/>
      <c r="BG61" s="70"/>
      <c r="BH61" s="70"/>
      <c r="BI61" s="70"/>
      <c r="BJ61" s="71"/>
      <c r="BK61" s="2"/>
      <c r="BL61" s="58"/>
      <c r="BM61" s="59"/>
      <c r="BN61" s="59"/>
      <c r="BO61" s="59"/>
      <c r="BP61" s="59"/>
      <c r="BQ61" s="59"/>
      <c r="BR61" s="59"/>
      <c r="BS61" s="59"/>
      <c r="BT61" s="59"/>
      <c r="BU61" s="59"/>
      <c r="BV61" s="59"/>
      <c r="BW61" s="59"/>
      <c r="BX61" s="59"/>
      <c r="BY61" s="59"/>
      <c r="BZ61" s="6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8"/>
      <c r="BM62" s="59"/>
      <c r="BN62" s="59"/>
      <c r="BO62" s="59"/>
      <c r="BP62" s="59"/>
      <c r="BQ62" s="59"/>
      <c r="BR62" s="59"/>
      <c r="BS62" s="59"/>
      <c r="BT62" s="59"/>
      <c r="BU62" s="59"/>
      <c r="BV62" s="59"/>
      <c r="BW62" s="59"/>
      <c r="BX62" s="59"/>
      <c r="BY62" s="59"/>
      <c r="BZ62" s="6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8"/>
      <c r="BM63" s="59"/>
      <c r="BN63" s="59"/>
      <c r="BO63" s="59"/>
      <c r="BP63" s="59"/>
      <c r="BQ63" s="59"/>
      <c r="BR63" s="59"/>
      <c r="BS63" s="59"/>
      <c r="BT63" s="59"/>
      <c r="BU63" s="59"/>
      <c r="BV63" s="59"/>
      <c r="BW63" s="59"/>
      <c r="BX63" s="59"/>
      <c r="BY63" s="59"/>
      <c r="BZ63" s="60"/>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2" t="s">
        <v>35</v>
      </c>
      <c r="BM64" s="73"/>
      <c r="BN64" s="73"/>
      <c r="BO64" s="73"/>
      <c r="BP64" s="73"/>
      <c r="BQ64" s="73"/>
      <c r="BR64" s="73"/>
      <c r="BS64" s="73"/>
      <c r="BT64" s="73"/>
      <c r="BU64" s="73"/>
      <c r="BV64" s="73"/>
      <c r="BW64" s="73"/>
      <c r="BX64" s="73"/>
      <c r="BY64" s="73"/>
      <c r="BZ64" s="7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5"/>
      <c r="BM65" s="76"/>
      <c r="BN65" s="76"/>
      <c r="BO65" s="76"/>
      <c r="BP65" s="76"/>
      <c r="BQ65" s="76"/>
      <c r="BR65" s="76"/>
      <c r="BS65" s="76"/>
      <c r="BT65" s="76"/>
      <c r="BU65" s="76"/>
      <c r="BV65" s="76"/>
      <c r="BW65" s="76"/>
      <c r="BX65" s="76"/>
      <c r="BY65" s="76"/>
      <c r="BZ65" s="7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106</v>
      </c>
      <c r="BM66" s="59"/>
      <c r="BN66" s="59"/>
      <c r="BO66" s="59"/>
      <c r="BP66" s="59"/>
      <c r="BQ66" s="59"/>
      <c r="BR66" s="59"/>
      <c r="BS66" s="59"/>
      <c r="BT66" s="59"/>
      <c r="BU66" s="59"/>
      <c r="BV66" s="59"/>
      <c r="BW66" s="59"/>
      <c r="BX66" s="59"/>
      <c r="BY66" s="59"/>
      <c r="BZ66" s="6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c r="A79" s="2"/>
      <c r="B79" s="16"/>
      <c r="C79" s="61" t="s">
        <v>36</v>
      </c>
      <c r="D79" s="61"/>
      <c r="E79" s="61"/>
      <c r="F79" s="61"/>
      <c r="G79" s="61"/>
      <c r="H79" s="61"/>
      <c r="I79" s="61"/>
      <c r="J79" s="61"/>
      <c r="K79" s="61"/>
      <c r="L79" s="61"/>
      <c r="M79" s="61"/>
      <c r="N79" s="61"/>
      <c r="O79" s="61"/>
      <c r="P79" s="61"/>
      <c r="Q79" s="61"/>
      <c r="R79" s="61"/>
      <c r="S79" s="61"/>
      <c r="T79" s="61"/>
      <c r="U79" s="19"/>
      <c r="V79" s="19"/>
      <c r="W79" s="61" t="s">
        <v>37</v>
      </c>
      <c r="X79" s="61"/>
      <c r="Y79" s="61"/>
      <c r="Z79" s="61"/>
      <c r="AA79" s="61"/>
      <c r="AB79" s="61"/>
      <c r="AC79" s="61"/>
      <c r="AD79" s="61"/>
      <c r="AE79" s="61"/>
      <c r="AF79" s="61"/>
      <c r="AG79" s="61"/>
      <c r="AH79" s="61"/>
      <c r="AI79" s="61"/>
      <c r="AJ79" s="61"/>
      <c r="AK79" s="61"/>
      <c r="AL79" s="61"/>
      <c r="AM79" s="61"/>
      <c r="AN79" s="61"/>
      <c r="AO79" s="19"/>
      <c r="AP79" s="19"/>
      <c r="AQ79" s="61" t="s">
        <v>38</v>
      </c>
      <c r="AR79" s="61"/>
      <c r="AS79" s="61"/>
      <c r="AT79" s="61"/>
      <c r="AU79" s="61"/>
      <c r="AV79" s="61"/>
      <c r="AW79" s="61"/>
      <c r="AX79" s="61"/>
      <c r="AY79" s="61"/>
      <c r="AZ79" s="61"/>
      <c r="BA79" s="61"/>
      <c r="BB79" s="61"/>
      <c r="BC79" s="61"/>
      <c r="BD79" s="61"/>
      <c r="BE79" s="61"/>
      <c r="BF79" s="61"/>
      <c r="BG79" s="61"/>
      <c r="BH79" s="61"/>
      <c r="BI79" s="17"/>
      <c r="BJ79" s="18"/>
      <c r="BK79" s="2"/>
      <c r="BL79" s="58"/>
      <c r="BM79" s="59"/>
      <c r="BN79" s="59"/>
      <c r="BO79" s="59"/>
      <c r="BP79" s="59"/>
      <c r="BQ79" s="59"/>
      <c r="BR79" s="59"/>
      <c r="BS79" s="59"/>
      <c r="BT79" s="59"/>
      <c r="BU79" s="59"/>
      <c r="BV79" s="59"/>
      <c r="BW79" s="59"/>
      <c r="BX79" s="59"/>
      <c r="BY79" s="59"/>
      <c r="BZ79" s="60"/>
    </row>
    <row r="80" spans="1:78" ht="13.5" customHeight="1">
      <c r="A80" s="2"/>
      <c r="B80" s="16"/>
      <c r="C80" s="61"/>
      <c r="D80" s="61"/>
      <c r="E80" s="61"/>
      <c r="F80" s="61"/>
      <c r="G80" s="61"/>
      <c r="H80" s="61"/>
      <c r="I80" s="61"/>
      <c r="J80" s="61"/>
      <c r="K80" s="61"/>
      <c r="L80" s="61"/>
      <c r="M80" s="61"/>
      <c r="N80" s="61"/>
      <c r="O80" s="61"/>
      <c r="P80" s="61"/>
      <c r="Q80" s="61"/>
      <c r="R80" s="61"/>
      <c r="S80" s="61"/>
      <c r="T80" s="61"/>
      <c r="U80" s="19"/>
      <c r="V80" s="19"/>
      <c r="W80" s="61"/>
      <c r="X80" s="61"/>
      <c r="Y80" s="61"/>
      <c r="Z80" s="61"/>
      <c r="AA80" s="61"/>
      <c r="AB80" s="61"/>
      <c r="AC80" s="61"/>
      <c r="AD80" s="61"/>
      <c r="AE80" s="61"/>
      <c r="AF80" s="61"/>
      <c r="AG80" s="61"/>
      <c r="AH80" s="61"/>
      <c r="AI80" s="61"/>
      <c r="AJ80" s="61"/>
      <c r="AK80" s="61"/>
      <c r="AL80" s="61"/>
      <c r="AM80" s="61"/>
      <c r="AN80" s="61"/>
      <c r="AO80" s="19"/>
      <c r="AP80" s="19"/>
      <c r="AQ80" s="61"/>
      <c r="AR80" s="61"/>
      <c r="AS80" s="61"/>
      <c r="AT80" s="61"/>
      <c r="AU80" s="61"/>
      <c r="AV80" s="61"/>
      <c r="AW80" s="61"/>
      <c r="AX80" s="61"/>
      <c r="AY80" s="61"/>
      <c r="AZ80" s="61"/>
      <c r="BA80" s="61"/>
      <c r="BB80" s="61"/>
      <c r="BC80" s="61"/>
      <c r="BD80" s="61"/>
      <c r="BE80" s="61"/>
      <c r="BF80" s="61"/>
      <c r="BG80" s="61"/>
      <c r="BH80" s="61"/>
      <c r="BI80" s="17"/>
      <c r="BJ80" s="18"/>
      <c r="BK80" s="2"/>
      <c r="BL80" s="58"/>
      <c r="BM80" s="59"/>
      <c r="BN80" s="59"/>
      <c r="BO80" s="59"/>
      <c r="BP80" s="59"/>
      <c r="BQ80" s="59"/>
      <c r="BR80" s="59"/>
      <c r="BS80" s="59"/>
      <c r="BT80" s="59"/>
      <c r="BU80" s="59"/>
      <c r="BV80" s="59"/>
      <c r="BW80" s="59"/>
      <c r="BX80" s="59"/>
      <c r="BY80" s="59"/>
      <c r="BZ80" s="6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8"/>
      <c r="BM81" s="59"/>
      <c r="BN81" s="59"/>
      <c r="BO81" s="59"/>
      <c r="BP81" s="59"/>
      <c r="BQ81" s="59"/>
      <c r="BR81" s="59"/>
      <c r="BS81" s="59"/>
      <c r="BT81" s="59"/>
      <c r="BU81" s="59"/>
      <c r="BV81" s="59"/>
      <c r="BW81" s="59"/>
      <c r="BX81" s="59"/>
      <c r="BY81" s="59"/>
      <c r="BZ81" s="6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9"/>
      <c r="BM82" s="80"/>
      <c r="BN82" s="80"/>
      <c r="BO82" s="80"/>
      <c r="BP82" s="80"/>
      <c r="BQ82" s="80"/>
      <c r="BR82" s="80"/>
      <c r="BS82" s="80"/>
      <c r="BT82" s="80"/>
      <c r="BU82" s="80"/>
      <c r="BV82" s="80"/>
      <c r="BW82" s="80"/>
      <c r="BX82" s="80"/>
      <c r="BY82" s="80"/>
      <c r="BZ82" s="81"/>
    </row>
    <row r="83" spans="1:78">
      <c r="C83" s="2" t="s">
        <v>39</v>
      </c>
    </row>
  </sheetData>
  <sheetProtection password="B501"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52035</v>
      </c>
      <c r="D6" s="31">
        <f t="shared" si="3"/>
        <v>46</v>
      </c>
      <c r="E6" s="31">
        <f t="shared" si="3"/>
        <v>1</v>
      </c>
      <c r="F6" s="31">
        <f t="shared" si="3"/>
        <v>0</v>
      </c>
      <c r="G6" s="31">
        <f t="shared" si="3"/>
        <v>1</v>
      </c>
      <c r="H6" s="31" t="str">
        <f t="shared" si="3"/>
        <v>秋田県　横手市</v>
      </c>
      <c r="I6" s="31" t="str">
        <f t="shared" si="3"/>
        <v>法適用</v>
      </c>
      <c r="J6" s="31" t="str">
        <f t="shared" si="3"/>
        <v>水道事業</v>
      </c>
      <c r="K6" s="31" t="str">
        <f t="shared" si="3"/>
        <v>末端給水事業</v>
      </c>
      <c r="L6" s="31" t="str">
        <f t="shared" si="3"/>
        <v>A4</v>
      </c>
      <c r="M6" s="32" t="str">
        <f t="shared" si="3"/>
        <v>-</v>
      </c>
      <c r="N6" s="32">
        <f t="shared" si="3"/>
        <v>47.25</v>
      </c>
      <c r="O6" s="32">
        <f t="shared" si="3"/>
        <v>81.400000000000006</v>
      </c>
      <c r="P6" s="32">
        <f t="shared" si="3"/>
        <v>3585</v>
      </c>
      <c r="Q6" s="32">
        <f t="shared" si="3"/>
        <v>95939</v>
      </c>
      <c r="R6" s="32">
        <f t="shared" si="3"/>
        <v>692.8</v>
      </c>
      <c r="S6" s="32">
        <f t="shared" si="3"/>
        <v>138.47999999999999</v>
      </c>
      <c r="T6" s="32">
        <f t="shared" si="3"/>
        <v>77470</v>
      </c>
      <c r="U6" s="32">
        <f t="shared" si="3"/>
        <v>248.15</v>
      </c>
      <c r="V6" s="32">
        <f t="shared" si="3"/>
        <v>312.19</v>
      </c>
      <c r="W6" s="33">
        <f>IF(W7="",NA(),W7)</f>
        <v>107.68</v>
      </c>
      <c r="X6" s="33">
        <f t="shared" ref="X6:AF6" si="4">IF(X7="",NA(),X7)</f>
        <v>106.19</v>
      </c>
      <c r="Y6" s="33">
        <f t="shared" si="4"/>
        <v>109.46</v>
      </c>
      <c r="Z6" s="33">
        <f t="shared" si="4"/>
        <v>108.85</v>
      </c>
      <c r="AA6" s="33">
        <f t="shared" si="4"/>
        <v>102.79</v>
      </c>
      <c r="AB6" s="33">
        <f t="shared" si="4"/>
        <v>108.89</v>
      </c>
      <c r="AC6" s="33">
        <f t="shared" si="4"/>
        <v>107.68</v>
      </c>
      <c r="AD6" s="33">
        <f t="shared" si="4"/>
        <v>108.24</v>
      </c>
      <c r="AE6" s="33">
        <f t="shared" si="4"/>
        <v>107.8</v>
      </c>
      <c r="AF6" s="33">
        <f t="shared" si="4"/>
        <v>111.96</v>
      </c>
      <c r="AG6" s="32" t="str">
        <f>IF(AG7="","",IF(AG7="-","【-】","【"&amp;SUBSTITUTE(TEXT(AG7,"#,##0.00"),"-","△")&amp;"】"))</f>
        <v>【113.03】</v>
      </c>
      <c r="AH6" s="32">
        <f>IF(AH7="",NA(),AH7)</f>
        <v>0</v>
      </c>
      <c r="AI6" s="32">
        <f t="shared" ref="AI6:AQ6" si="5">IF(AI7="",NA(),AI7)</f>
        <v>0</v>
      </c>
      <c r="AJ6" s="32">
        <f t="shared" si="5"/>
        <v>0</v>
      </c>
      <c r="AK6" s="33">
        <f t="shared" si="5"/>
        <v>7.44</v>
      </c>
      <c r="AL6" s="32">
        <f t="shared" si="5"/>
        <v>0</v>
      </c>
      <c r="AM6" s="33">
        <f t="shared" si="5"/>
        <v>4.4400000000000004</v>
      </c>
      <c r="AN6" s="33">
        <f t="shared" si="5"/>
        <v>4.67</v>
      </c>
      <c r="AO6" s="33">
        <f t="shared" si="5"/>
        <v>4.46</v>
      </c>
      <c r="AP6" s="33">
        <f t="shared" si="5"/>
        <v>4.3899999999999997</v>
      </c>
      <c r="AQ6" s="33">
        <f t="shared" si="5"/>
        <v>0.41</v>
      </c>
      <c r="AR6" s="32" t="str">
        <f>IF(AR7="","",IF(AR7="-","【-】","【"&amp;SUBSTITUTE(TEXT(AR7,"#,##0.00"),"-","△")&amp;"】"))</f>
        <v>【0.81】</v>
      </c>
      <c r="AS6" s="33">
        <f>IF(AS7="",NA(),AS7)</f>
        <v>1126.19</v>
      </c>
      <c r="AT6" s="33">
        <f t="shared" ref="AT6:BB6" si="6">IF(AT7="",NA(),AT7)</f>
        <v>878.48</v>
      </c>
      <c r="AU6" s="33">
        <f t="shared" si="6"/>
        <v>179.93</v>
      </c>
      <c r="AV6" s="33">
        <f t="shared" si="6"/>
        <v>1019.1</v>
      </c>
      <c r="AW6" s="33">
        <f t="shared" si="6"/>
        <v>256.13</v>
      </c>
      <c r="AX6" s="33">
        <f t="shared" si="6"/>
        <v>699.11</v>
      </c>
      <c r="AY6" s="33">
        <f t="shared" si="6"/>
        <v>695.41</v>
      </c>
      <c r="AZ6" s="33">
        <f t="shared" si="6"/>
        <v>701</v>
      </c>
      <c r="BA6" s="33">
        <f t="shared" si="6"/>
        <v>739.59</v>
      </c>
      <c r="BB6" s="33">
        <f t="shared" si="6"/>
        <v>335.95</v>
      </c>
      <c r="BC6" s="32" t="str">
        <f>IF(BC7="","",IF(BC7="-","【-】","【"&amp;SUBSTITUTE(TEXT(BC7,"#,##0.00"),"-","△")&amp;"】"))</f>
        <v>【264.16】</v>
      </c>
      <c r="BD6" s="33">
        <f>IF(BD7="",NA(),BD7)</f>
        <v>753.04</v>
      </c>
      <c r="BE6" s="33">
        <f t="shared" ref="BE6:BM6" si="7">IF(BE7="",NA(),BE7)</f>
        <v>747.35</v>
      </c>
      <c r="BF6" s="33">
        <f t="shared" si="7"/>
        <v>826.59</v>
      </c>
      <c r="BG6" s="33">
        <f t="shared" si="7"/>
        <v>869.54</v>
      </c>
      <c r="BH6" s="33">
        <f t="shared" si="7"/>
        <v>835.63</v>
      </c>
      <c r="BI6" s="33">
        <f t="shared" si="7"/>
        <v>339.69</v>
      </c>
      <c r="BJ6" s="33">
        <f t="shared" si="7"/>
        <v>343.45</v>
      </c>
      <c r="BK6" s="33">
        <f t="shared" si="7"/>
        <v>330.99</v>
      </c>
      <c r="BL6" s="33">
        <f t="shared" si="7"/>
        <v>324.08999999999997</v>
      </c>
      <c r="BM6" s="33">
        <f t="shared" si="7"/>
        <v>319.82</v>
      </c>
      <c r="BN6" s="32" t="str">
        <f>IF(BN7="","",IF(BN7="-","【-】","【"&amp;SUBSTITUTE(TEXT(BN7,"#,##0.00"),"-","△")&amp;"】"))</f>
        <v>【283.72】</v>
      </c>
      <c r="BO6" s="33">
        <f>IF(BO7="",NA(),BO7)</f>
        <v>100.95</v>
      </c>
      <c r="BP6" s="33">
        <f t="shared" ref="BP6:BX6" si="8">IF(BP7="",NA(),BP7)</f>
        <v>100.1</v>
      </c>
      <c r="BQ6" s="33">
        <f t="shared" si="8"/>
        <v>103.13</v>
      </c>
      <c r="BR6" s="33">
        <f t="shared" si="8"/>
        <v>102.32</v>
      </c>
      <c r="BS6" s="33">
        <f t="shared" si="8"/>
        <v>96.37</v>
      </c>
      <c r="BT6" s="33">
        <f t="shared" si="8"/>
        <v>101.27</v>
      </c>
      <c r="BU6" s="33">
        <f t="shared" si="8"/>
        <v>99.61</v>
      </c>
      <c r="BV6" s="33">
        <f t="shared" si="8"/>
        <v>100.27</v>
      </c>
      <c r="BW6" s="33">
        <f t="shared" si="8"/>
        <v>99.46</v>
      </c>
      <c r="BX6" s="33">
        <f t="shared" si="8"/>
        <v>105.21</v>
      </c>
      <c r="BY6" s="32" t="str">
        <f>IF(BY7="","",IF(BY7="-","【-】","【"&amp;SUBSTITUTE(TEXT(BY7,"#,##0.00"),"-","△")&amp;"】"))</f>
        <v>【104.60】</v>
      </c>
      <c r="BZ6" s="33">
        <f>IF(BZ7="",NA(),BZ7)</f>
        <v>190.39</v>
      </c>
      <c r="CA6" s="33">
        <f t="shared" ref="CA6:CI6" si="9">IF(CA7="",NA(),CA7)</f>
        <v>199.48</v>
      </c>
      <c r="CB6" s="33">
        <f t="shared" si="9"/>
        <v>195.93</v>
      </c>
      <c r="CC6" s="33">
        <f t="shared" si="9"/>
        <v>197.84</v>
      </c>
      <c r="CD6" s="33">
        <f t="shared" si="9"/>
        <v>217.76</v>
      </c>
      <c r="CE6" s="33">
        <f t="shared" si="9"/>
        <v>167.74</v>
      </c>
      <c r="CF6" s="33">
        <f t="shared" si="9"/>
        <v>169.59</v>
      </c>
      <c r="CG6" s="33">
        <f t="shared" si="9"/>
        <v>169.62</v>
      </c>
      <c r="CH6" s="33">
        <f t="shared" si="9"/>
        <v>171.78</v>
      </c>
      <c r="CI6" s="33">
        <f t="shared" si="9"/>
        <v>162.59</v>
      </c>
      <c r="CJ6" s="32" t="str">
        <f>IF(CJ7="","",IF(CJ7="-","【-】","【"&amp;SUBSTITUTE(TEXT(CJ7,"#,##0.00"),"-","△")&amp;"】"))</f>
        <v>【164.21】</v>
      </c>
      <c r="CK6" s="33">
        <f>IF(CK7="",NA(),CK7)</f>
        <v>63.28</v>
      </c>
      <c r="CL6" s="33">
        <f t="shared" ref="CL6:CT6" si="10">IF(CL7="",NA(),CL7)</f>
        <v>63.28</v>
      </c>
      <c r="CM6" s="33">
        <f t="shared" si="10"/>
        <v>62.58</v>
      </c>
      <c r="CN6" s="33">
        <f t="shared" si="10"/>
        <v>61.66</v>
      </c>
      <c r="CO6" s="33">
        <f t="shared" si="10"/>
        <v>63.26</v>
      </c>
      <c r="CP6" s="33">
        <f t="shared" si="10"/>
        <v>60.83</v>
      </c>
      <c r="CQ6" s="33">
        <f t="shared" si="10"/>
        <v>60.04</v>
      </c>
      <c r="CR6" s="33">
        <f t="shared" si="10"/>
        <v>59.88</v>
      </c>
      <c r="CS6" s="33">
        <f t="shared" si="10"/>
        <v>59.68</v>
      </c>
      <c r="CT6" s="33">
        <f t="shared" si="10"/>
        <v>59.17</v>
      </c>
      <c r="CU6" s="32" t="str">
        <f>IF(CU7="","",IF(CU7="-","【-】","【"&amp;SUBSTITUTE(TEXT(CU7,"#,##0.00"),"-","△")&amp;"】"))</f>
        <v>【59.80】</v>
      </c>
      <c r="CV6" s="33">
        <f>IF(CV7="",NA(),CV7)</f>
        <v>77.930000000000007</v>
      </c>
      <c r="CW6" s="33">
        <f t="shared" ref="CW6:DE6" si="11">IF(CW7="",NA(),CW7)</f>
        <v>76.209999999999994</v>
      </c>
      <c r="CX6" s="33">
        <f t="shared" si="11"/>
        <v>76.84</v>
      </c>
      <c r="CY6" s="33">
        <f t="shared" si="11"/>
        <v>76.72</v>
      </c>
      <c r="CZ6" s="33">
        <f t="shared" si="11"/>
        <v>76.73</v>
      </c>
      <c r="DA6" s="33">
        <f t="shared" si="11"/>
        <v>87.92</v>
      </c>
      <c r="DB6" s="33">
        <f t="shared" si="11"/>
        <v>87.33</v>
      </c>
      <c r="DC6" s="33">
        <f t="shared" si="11"/>
        <v>87.65</v>
      </c>
      <c r="DD6" s="33">
        <f t="shared" si="11"/>
        <v>87.63</v>
      </c>
      <c r="DE6" s="33">
        <f t="shared" si="11"/>
        <v>87.6</v>
      </c>
      <c r="DF6" s="32" t="str">
        <f>IF(DF7="","",IF(DF7="-","【-】","【"&amp;SUBSTITUTE(TEXT(DF7,"#,##0.00"),"-","△")&amp;"】"))</f>
        <v>【89.78】</v>
      </c>
      <c r="DG6" s="33">
        <f>IF(DG7="",NA(),DG7)</f>
        <v>28.67</v>
      </c>
      <c r="DH6" s="33">
        <f t="shared" ref="DH6:DP6" si="12">IF(DH7="",NA(),DH7)</f>
        <v>29.5</v>
      </c>
      <c r="DI6" s="33">
        <f t="shared" si="12"/>
        <v>30.61</v>
      </c>
      <c r="DJ6" s="33">
        <f t="shared" si="12"/>
        <v>27.5</v>
      </c>
      <c r="DK6" s="33">
        <f t="shared" si="12"/>
        <v>35.03</v>
      </c>
      <c r="DL6" s="33">
        <f t="shared" si="12"/>
        <v>36.700000000000003</v>
      </c>
      <c r="DM6" s="33">
        <f t="shared" si="12"/>
        <v>37.71</v>
      </c>
      <c r="DN6" s="33">
        <f t="shared" si="12"/>
        <v>38.69</v>
      </c>
      <c r="DO6" s="33">
        <f t="shared" si="12"/>
        <v>39.65</v>
      </c>
      <c r="DP6" s="33">
        <f t="shared" si="12"/>
        <v>45.25</v>
      </c>
      <c r="DQ6" s="32" t="str">
        <f>IF(DQ7="","",IF(DQ7="-","【-】","【"&amp;SUBSTITUTE(TEXT(DQ7,"#,##0.00"),"-","△")&amp;"】"))</f>
        <v>【46.31】</v>
      </c>
      <c r="DR6" s="33">
        <f>IF(DR7="",NA(),DR7)</f>
        <v>5</v>
      </c>
      <c r="DS6" s="33">
        <f t="shared" ref="DS6:EA6" si="13">IF(DS7="",NA(),DS7)</f>
        <v>4.58</v>
      </c>
      <c r="DT6" s="33">
        <f t="shared" si="13"/>
        <v>4.42</v>
      </c>
      <c r="DU6" s="33">
        <f t="shared" si="13"/>
        <v>4.38</v>
      </c>
      <c r="DV6" s="33">
        <f t="shared" si="13"/>
        <v>4.29</v>
      </c>
      <c r="DW6" s="33">
        <f t="shared" si="13"/>
        <v>6.92</v>
      </c>
      <c r="DX6" s="33">
        <f t="shared" si="13"/>
        <v>7.67</v>
      </c>
      <c r="DY6" s="33">
        <f t="shared" si="13"/>
        <v>8.4</v>
      </c>
      <c r="DZ6" s="33">
        <f t="shared" si="13"/>
        <v>9.7100000000000009</v>
      </c>
      <c r="EA6" s="33">
        <f t="shared" si="13"/>
        <v>10.71</v>
      </c>
      <c r="EB6" s="32" t="str">
        <f>IF(EB7="","",IF(EB7="-","【-】","【"&amp;SUBSTITUTE(TEXT(EB7,"#,##0.00"),"-","△")&amp;"】"))</f>
        <v>【12.42】</v>
      </c>
      <c r="EC6" s="33">
        <f>IF(EC7="",NA(),EC7)</f>
        <v>1.21</v>
      </c>
      <c r="ED6" s="33">
        <f t="shared" ref="ED6:EL6" si="14">IF(ED7="",NA(),ED7)</f>
        <v>2.1</v>
      </c>
      <c r="EE6" s="33">
        <f t="shared" si="14"/>
        <v>2</v>
      </c>
      <c r="EF6" s="33">
        <f t="shared" si="14"/>
        <v>1.05</v>
      </c>
      <c r="EG6" s="33">
        <f t="shared" si="14"/>
        <v>0.74</v>
      </c>
      <c r="EH6" s="33">
        <f t="shared" si="14"/>
        <v>0.82</v>
      </c>
      <c r="EI6" s="33">
        <f t="shared" si="14"/>
        <v>0.84</v>
      </c>
      <c r="EJ6" s="33">
        <f t="shared" si="14"/>
        <v>0.78</v>
      </c>
      <c r="EK6" s="33">
        <f t="shared" si="14"/>
        <v>0.83</v>
      </c>
      <c r="EL6" s="33">
        <f t="shared" si="14"/>
        <v>0.72</v>
      </c>
      <c r="EM6" s="32" t="str">
        <f>IF(EM7="","",IF(EM7="-","【-】","【"&amp;SUBSTITUTE(TEXT(EM7,"#,##0.00"),"-","△")&amp;"】"))</f>
        <v>【0.78】</v>
      </c>
    </row>
    <row r="7" spans="1:143" s="34" customFormat="1">
      <c r="A7" s="26"/>
      <c r="B7" s="35">
        <v>2014</v>
      </c>
      <c r="C7" s="35">
        <v>52035</v>
      </c>
      <c r="D7" s="35">
        <v>46</v>
      </c>
      <c r="E7" s="35">
        <v>1</v>
      </c>
      <c r="F7" s="35">
        <v>0</v>
      </c>
      <c r="G7" s="35">
        <v>1</v>
      </c>
      <c r="H7" s="35" t="s">
        <v>93</v>
      </c>
      <c r="I7" s="35" t="s">
        <v>94</v>
      </c>
      <c r="J7" s="35" t="s">
        <v>95</v>
      </c>
      <c r="K7" s="35" t="s">
        <v>96</v>
      </c>
      <c r="L7" s="35" t="s">
        <v>97</v>
      </c>
      <c r="M7" s="36" t="s">
        <v>98</v>
      </c>
      <c r="N7" s="36">
        <v>47.25</v>
      </c>
      <c r="O7" s="36">
        <v>81.400000000000006</v>
      </c>
      <c r="P7" s="36">
        <v>3585</v>
      </c>
      <c r="Q7" s="36">
        <v>95939</v>
      </c>
      <c r="R7" s="36">
        <v>692.8</v>
      </c>
      <c r="S7" s="36">
        <v>138.47999999999999</v>
      </c>
      <c r="T7" s="36">
        <v>77470</v>
      </c>
      <c r="U7" s="36">
        <v>248.15</v>
      </c>
      <c r="V7" s="36">
        <v>312.19</v>
      </c>
      <c r="W7" s="36">
        <v>107.68</v>
      </c>
      <c r="X7" s="36">
        <v>106.19</v>
      </c>
      <c r="Y7" s="36">
        <v>109.46</v>
      </c>
      <c r="Z7" s="36">
        <v>108.85</v>
      </c>
      <c r="AA7" s="36">
        <v>102.79</v>
      </c>
      <c r="AB7" s="36">
        <v>108.89</v>
      </c>
      <c r="AC7" s="36">
        <v>107.68</v>
      </c>
      <c r="AD7" s="36">
        <v>108.24</v>
      </c>
      <c r="AE7" s="36">
        <v>107.8</v>
      </c>
      <c r="AF7" s="36">
        <v>111.96</v>
      </c>
      <c r="AG7" s="36">
        <v>113.03</v>
      </c>
      <c r="AH7" s="36">
        <v>0</v>
      </c>
      <c r="AI7" s="36">
        <v>0</v>
      </c>
      <c r="AJ7" s="36">
        <v>0</v>
      </c>
      <c r="AK7" s="36">
        <v>7.44</v>
      </c>
      <c r="AL7" s="36">
        <v>0</v>
      </c>
      <c r="AM7" s="36">
        <v>4.4400000000000004</v>
      </c>
      <c r="AN7" s="36">
        <v>4.67</v>
      </c>
      <c r="AO7" s="36">
        <v>4.46</v>
      </c>
      <c r="AP7" s="36">
        <v>4.3899999999999997</v>
      </c>
      <c r="AQ7" s="36">
        <v>0.41</v>
      </c>
      <c r="AR7" s="36">
        <v>0.81</v>
      </c>
      <c r="AS7" s="36">
        <v>1126.19</v>
      </c>
      <c r="AT7" s="36">
        <v>878.48</v>
      </c>
      <c r="AU7" s="36">
        <v>179.93</v>
      </c>
      <c r="AV7" s="36">
        <v>1019.1</v>
      </c>
      <c r="AW7" s="36">
        <v>256.13</v>
      </c>
      <c r="AX7" s="36">
        <v>699.11</v>
      </c>
      <c r="AY7" s="36">
        <v>695.41</v>
      </c>
      <c r="AZ7" s="36">
        <v>701</v>
      </c>
      <c r="BA7" s="36">
        <v>739.59</v>
      </c>
      <c r="BB7" s="36">
        <v>335.95</v>
      </c>
      <c r="BC7" s="36">
        <v>264.16000000000003</v>
      </c>
      <c r="BD7" s="36">
        <v>753.04</v>
      </c>
      <c r="BE7" s="36">
        <v>747.35</v>
      </c>
      <c r="BF7" s="36">
        <v>826.59</v>
      </c>
      <c r="BG7" s="36">
        <v>869.54</v>
      </c>
      <c r="BH7" s="36">
        <v>835.63</v>
      </c>
      <c r="BI7" s="36">
        <v>339.69</v>
      </c>
      <c r="BJ7" s="36">
        <v>343.45</v>
      </c>
      <c r="BK7" s="36">
        <v>330.99</v>
      </c>
      <c r="BL7" s="36">
        <v>324.08999999999997</v>
      </c>
      <c r="BM7" s="36">
        <v>319.82</v>
      </c>
      <c r="BN7" s="36">
        <v>283.72000000000003</v>
      </c>
      <c r="BO7" s="36">
        <v>100.95</v>
      </c>
      <c r="BP7" s="36">
        <v>100.1</v>
      </c>
      <c r="BQ7" s="36">
        <v>103.13</v>
      </c>
      <c r="BR7" s="36">
        <v>102.32</v>
      </c>
      <c r="BS7" s="36">
        <v>96.37</v>
      </c>
      <c r="BT7" s="36">
        <v>101.27</v>
      </c>
      <c r="BU7" s="36">
        <v>99.61</v>
      </c>
      <c r="BV7" s="36">
        <v>100.27</v>
      </c>
      <c r="BW7" s="36">
        <v>99.46</v>
      </c>
      <c r="BX7" s="36">
        <v>105.21</v>
      </c>
      <c r="BY7" s="36">
        <v>104.6</v>
      </c>
      <c r="BZ7" s="36">
        <v>190.39</v>
      </c>
      <c r="CA7" s="36">
        <v>199.48</v>
      </c>
      <c r="CB7" s="36">
        <v>195.93</v>
      </c>
      <c r="CC7" s="36">
        <v>197.84</v>
      </c>
      <c r="CD7" s="36">
        <v>217.76</v>
      </c>
      <c r="CE7" s="36">
        <v>167.74</v>
      </c>
      <c r="CF7" s="36">
        <v>169.59</v>
      </c>
      <c r="CG7" s="36">
        <v>169.62</v>
      </c>
      <c r="CH7" s="36">
        <v>171.78</v>
      </c>
      <c r="CI7" s="36">
        <v>162.59</v>
      </c>
      <c r="CJ7" s="36">
        <v>164.21</v>
      </c>
      <c r="CK7" s="36">
        <v>63.28</v>
      </c>
      <c r="CL7" s="36">
        <v>63.28</v>
      </c>
      <c r="CM7" s="36">
        <v>62.58</v>
      </c>
      <c r="CN7" s="36">
        <v>61.66</v>
      </c>
      <c r="CO7" s="36">
        <v>63.26</v>
      </c>
      <c r="CP7" s="36">
        <v>60.83</v>
      </c>
      <c r="CQ7" s="36">
        <v>60.04</v>
      </c>
      <c r="CR7" s="36">
        <v>59.88</v>
      </c>
      <c r="CS7" s="36">
        <v>59.68</v>
      </c>
      <c r="CT7" s="36">
        <v>59.17</v>
      </c>
      <c r="CU7" s="36">
        <v>59.8</v>
      </c>
      <c r="CV7" s="36">
        <v>77.930000000000007</v>
      </c>
      <c r="CW7" s="36">
        <v>76.209999999999994</v>
      </c>
      <c r="CX7" s="36">
        <v>76.84</v>
      </c>
      <c r="CY7" s="36">
        <v>76.72</v>
      </c>
      <c r="CZ7" s="36">
        <v>76.73</v>
      </c>
      <c r="DA7" s="36">
        <v>87.92</v>
      </c>
      <c r="DB7" s="36">
        <v>87.33</v>
      </c>
      <c r="DC7" s="36">
        <v>87.65</v>
      </c>
      <c r="DD7" s="36">
        <v>87.63</v>
      </c>
      <c r="DE7" s="36">
        <v>87.6</v>
      </c>
      <c r="DF7" s="36">
        <v>89.78</v>
      </c>
      <c r="DG7" s="36">
        <v>28.67</v>
      </c>
      <c r="DH7" s="36">
        <v>29.5</v>
      </c>
      <c r="DI7" s="36">
        <v>30.61</v>
      </c>
      <c r="DJ7" s="36">
        <v>27.5</v>
      </c>
      <c r="DK7" s="36">
        <v>35.03</v>
      </c>
      <c r="DL7" s="36">
        <v>36.700000000000003</v>
      </c>
      <c r="DM7" s="36">
        <v>37.71</v>
      </c>
      <c r="DN7" s="36">
        <v>38.69</v>
      </c>
      <c r="DO7" s="36">
        <v>39.65</v>
      </c>
      <c r="DP7" s="36">
        <v>45.25</v>
      </c>
      <c r="DQ7" s="36">
        <v>46.31</v>
      </c>
      <c r="DR7" s="36">
        <v>5</v>
      </c>
      <c r="DS7" s="36">
        <v>4.58</v>
      </c>
      <c r="DT7" s="36">
        <v>4.42</v>
      </c>
      <c r="DU7" s="36">
        <v>4.38</v>
      </c>
      <c r="DV7" s="36">
        <v>4.29</v>
      </c>
      <c r="DW7" s="36">
        <v>6.92</v>
      </c>
      <c r="DX7" s="36">
        <v>7.67</v>
      </c>
      <c r="DY7" s="36">
        <v>8.4</v>
      </c>
      <c r="DZ7" s="36">
        <v>9.7100000000000009</v>
      </c>
      <c r="EA7" s="36">
        <v>10.71</v>
      </c>
      <c r="EB7" s="36">
        <v>12.42</v>
      </c>
      <c r="EC7" s="36">
        <v>1.21</v>
      </c>
      <c r="ED7" s="36">
        <v>2.1</v>
      </c>
      <c r="EE7" s="36">
        <v>2</v>
      </c>
      <c r="EF7" s="36">
        <v>1.05</v>
      </c>
      <c r="EG7" s="36">
        <v>0.74</v>
      </c>
      <c r="EH7" s="36">
        <v>0.82</v>
      </c>
      <c r="EI7" s="36">
        <v>0.84</v>
      </c>
      <c r="EJ7" s="36">
        <v>0.78</v>
      </c>
      <c r="EK7" s="36">
        <v>0.83</v>
      </c>
      <c r="EL7" s="36">
        <v>0.72</v>
      </c>
      <c r="EM7" s="36">
        <v>0.78</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dcterms:created xsi:type="dcterms:W3CDTF">2016-02-03T07:14:11Z</dcterms:created>
  <dcterms:modified xsi:type="dcterms:W3CDTF">2016-02-25T00:03:51Z</dcterms:modified>
</cp:coreProperties>
</file>