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4385" yWindow="-15" windowWidth="14430"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<sst xmlns="http://schemas.openxmlformats.org/spreadsheetml/2006/main" count="221" uniqueCount="111">
  <si>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</si>
  <si>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</si>
  <si>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</si>
  <si>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</si>
  <si>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</si>
  <si>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</si>
  <si>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</si>
  <si>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</si>
  <si>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</si>
  <si>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</si>
  <si>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</si>
  <si>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</si>
  <si>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</si>
  <si>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</si>
  <si>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</si>
  <si>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</si>
  <si>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</si>
  <si>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</si>
  <si>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</si>
  <si>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</si>
  <si>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</si>
  <si>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</si>
  <si>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</si>
  <si>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</si>
  <si>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</si>
  <si>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</si>
  <si>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</si>
  <si>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</si>
  <si>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</si>
  <si>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</si>
  <si>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</si>
  <si>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</si>
  <si>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</si>
  <si>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</si>
  <si>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</si>
  <si>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</si>
  <si>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</si>
  <si>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</si>
  <si>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</si>
  <si>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</si>
  <si>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</si>
  <si>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</si>
  <si>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</si>
  <si>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</si>
  <si>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</si>
  <si>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</si>
  <si>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</si>
  <si>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</si>
  <si>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</si>
  <si>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</si>
  <si>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</si>
  <si>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</si>
  <si>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</si>
  <si>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</si>
  <si>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</si>
  <si>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</si>
  <si>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</si>
  <si>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</si>
  <si>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</si>
  <si>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</si>
  <si>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</si>
  <si>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</si>
  <si>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</si>
  <si>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</si>
  <si>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</si>
  <si>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</si>
  <si>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</si>
  <si>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</si>
  <si>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</si>
  <si>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</si>
  <si>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</si>
  <si>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</si>
  <si>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</si>
  <si>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</si>
  <si>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</si>
  <si>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</si>
  <si>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</si>
  <si>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</si>
  <si>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</si>
  <si>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</si>
  <si>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</si>
  <si>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</si>
  <si>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</si>
  <si>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</si>
  <si>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</si>
  <si>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</si>
  <si>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</si>
  <si>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</si>
  <si>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</si>
  <si>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</si>
  <si>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</si>
  <si>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</si>
  <si>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</si>
  <si>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</si>
  <si>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</si>
  <si>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</si>
  <si>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</si>
  <si>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法非適用</t>
  </si>
  <si>
    <t>下水道事業</t>
  </si>
  <si>
    <t>林業集落排水</t>
  </si>
  <si>
    <t>G2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</si>
  <si>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</si>
  <si>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</si>
  <si>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</si>
  <si>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</si>
  <si>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</si>
  <si>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</si>
  <si>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</si>
  <si>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①小規模な施設を維持しているため使用料収益の増収は見込めない状況であり、赤字決算にならないよう一般会計からの繰入を行っています。
④類似団体と比較して企業債残高が高い比率を示していますが、新たな整備計画はないことから今後は減少していきます。
⑤小規模な施設を維持しているため使用料収益の増収は見込めない状況でありますが、下水道事業等と一体となった使用料の改定や更なる費用の削減に努める必要があります。
⑥小規模な施設のため汚水処理原価が高くなりやすいですが、類似団体と比較しても高い状況にあることから、経費の縮減策を検討しなければなりません。
⑦当該事業地区は山間部であり、積雪期の不明水の影響が出やすいと思われます。
⑧今後もこのまま推移すると思われます。
</t>
    <phoneticPr fontId="4"/>
  </si>
  <si>
    <t>平成8年から供用開始しており、老朽化への対策あるいは新たな整備手法の検討をしなければならない時期に来ています。</t>
    <phoneticPr fontId="4"/>
  </si>
  <si>
    <t xml:space="preserve">当該事業地区は山間部にあり、冬期間は特に雪が多くなる場所にある小規模施設で、処理区域内人口も50人と少なく、使用料収益の増収が期待できない状況です。
施設の老朽化とともにその対策や新たな整備手法を検討する必要があります。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</si>
</sst>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5483392"/>
        <c:axId val="9548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5483392"/>
        <c:axId val="95485312"/>
      </c:lineChart>
      <c:dateAx>
        <c:axId val="95483392"/>
        <c:scaling>
          <c:orientation val="minMax"/>
        </c:scaling>
        <c:delete val="1"/>
        <c:axPos val="b"/>
        <c:numFmt formatCode="ge" sourceLinked="1"/>
        <c:majorTickMark val="none"/>
        <c:minorTickMark val="none"/>
        <c:tickLblPos val="none"/>
        <c:crossAx val="95485312"/>
        <c:crosses val="autoZero"/>
        <c:auto val="1"/>
        <c:lblOffset val="100"/>
        <c:baseTimeUnit val="years"/>
      </c:dateAx>
      <c:valAx>
        <c:axId val="9548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8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65.63</c:v>
                </c:pt>
                <c:pt idx="1">
                  <c:v>84.38</c:v>
                </c:pt>
                <c:pt idx="2">
                  <c:v>78.13</c:v>
                </c:pt>
                <c:pt idx="3">
                  <c:v>50</c:v>
                </c:pt>
                <c:pt idx="4">
                  <c:v>40.630000000000003</c:v>
                </c:pt>
              </c:numCache>
            </c:numRef>
          </c:val>
        </c:ser>
        <c:dLbls>
          <c:showLegendKey val="0"/>
          <c:showVal val="0"/>
          <c:showCatName val="0"/>
          <c:showSerName val="0"/>
          <c:showPercent val="0"/>
          <c:showBubbleSize val="0"/>
        </c:dLbls>
        <c:gapWidth val="150"/>
        <c:axId val="100878208"/>
        <c:axId val="10089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41.86</c:v>
                </c:pt>
                <c:pt idx="1">
                  <c:v>44.28</c:v>
                </c:pt>
                <c:pt idx="2">
                  <c:v>47.83</c:v>
                </c:pt>
                <c:pt idx="3">
                  <c:v>58.58</c:v>
                </c:pt>
                <c:pt idx="4">
                  <c:v>56.52</c:v>
                </c:pt>
              </c:numCache>
            </c:numRef>
          </c:val>
          <c:smooth val="0"/>
        </c:ser>
        <c:dLbls>
          <c:showLegendKey val="0"/>
          <c:showVal val="0"/>
          <c:showCatName val="0"/>
          <c:showSerName val="0"/>
          <c:showPercent val="0"/>
          <c:showBubbleSize val="0"/>
        </c:dLbls>
        <c:marker val="1"/>
        <c:smooth val="0"/>
        <c:axId val="100878208"/>
        <c:axId val="100892672"/>
      </c:lineChart>
      <c:dateAx>
        <c:axId val="100878208"/>
        <c:scaling>
          <c:orientation val="minMax"/>
        </c:scaling>
        <c:delete val="1"/>
        <c:axPos val="b"/>
        <c:numFmt formatCode="ge" sourceLinked="1"/>
        <c:majorTickMark val="none"/>
        <c:minorTickMark val="none"/>
        <c:tickLblPos val="none"/>
        <c:crossAx val="100892672"/>
        <c:crosses val="autoZero"/>
        <c:auto val="1"/>
        <c:lblOffset val="100"/>
        <c:baseTimeUnit val="years"/>
      </c:dateAx>
      <c:valAx>
        <c:axId val="10089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7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98.46</c:v>
                </c:pt>
                <c:pt idx="1">
                  <c:v>98.36</c:v>
                </c:pt>
                <c:pt idx="2">
                  <c:v>98.15</c:v>
                </c:pt>
                <c:pt idx="3">
                  <c:v>98.04</c:v>
                </c:pt>
                <c:pt idx="4">
                  <c:v>98</c:v>
                </c:pt>
              </c:numCache>
            </c:numRef>
          </c:val>
        </c:ser>
        <c:dLbls>
          <c:showLegendKey val="0"/>
          <c:showVal val="0"/>
          <c:showCatName val="0"/>
          <c:showSerName val="0"/>
          <c:showPercent val="0"/>
          <c:showBubbleSize val="0"/>
        </c:dLbls>
        <c:gapWidth val="150"/>
        <c:axId val="101979648"/>
        <c:axId val="10198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84.45</c:v>
                </c:pt>
                <c:pt idx="1">
                  <c:v>84.31</c:v>
                </c:pt>
                <c:pt idx="2">
                  <c:v>84.46</c:v>
                </c:pt>
                <c:pt idx="3">
                  <c:v>89.31</c:v>
                </c:pt>
                <c:pt idx="4">
                  <c:v>91.27</c:v>
                </c:pt>
              </c:numCache>
            </c:numRef>
          </c:val>
          <c:smooth val="0"/>
        </c:ser>
        <c:dLbls>
          <c:showLegendKey val="0"/>
          <c:showVal val="0"/>
          <c:showCatName val="0"/>
          <c:showSerName val="0"/>
          <c:showPercent val="0"/>
          <c:showBubbleSize val="0"/>
        </c:dLbls>
        <c:marker val="1"/>
        <c:smooth val="0"/>
        <c:axId val="101979648"/>
        <c:axId val="101981568"/>
      </c:lineChart>
      <c:dateAx>
        <c:axId val="101979648"/>
        <c:scaling>
          <c:orientation val="minMax"/>
        </c:scaling>
        <c:delete val="1"/>
        <c:axPos val="b"/>
        <c:numFmt formatCode="ge" sourceLinked="1"/>
        <c:majorTickMark val="none"/>
        <c:minorTickMark val="none"/>
        <c:tickLblPos val="none"/>
        <c:crossAx val="101981568"/>
        <c:crosses val="autoZero"/>
        <c:auto val="1"/>
        <c:lblOffset val="100"/>
        <c:baseTimeUnit val="years"/>
      </c:dateAx>
      <c:valAx>
        <c:axId val="10198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7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85.88</c:v>
                </c:pt>
                <c:pt idx="1">
                  <c:v>84.22</c:v>
                </c:pt>
                <c:pt idx="2">
                  <c:v>82.88</c:v>
                </c:pt>
                <c:pt idx="3">
                  <c:v>83.18</c:v>
                </c:pt>
                <c:pt idx="4">
                  <c:v>83.67</c:v>
                </c:pt>
              </c:numCache>
            </c:numRef>
          </c:val>
        </c:ser>
        <c:dLbls>
          <c:showLegendKey val="0"/>
          <c:showVal val="0"/>
          <c:showCatName val="0"/>
          <c:showSerName val="0"/>
          <c:showPercent val="0"/>
          <c:showBubbleSize val="0"/>
        </c:dLbls>
        <c:gapWidth val="150"/>
        <c:axId val="95659136"/>
        <c:axId val="9566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659136"/>
        <c:axId val="95661056"/>
      </c:lineChart>
      <c:dateAx>
        <c:axId val="95659136"/>
        <c:scaling>
          <c:orientation val="minMax"/>
        </c:scaling>
        <c:delete val="1"/>
        <c:axPos val="b"/>
        <c:numFmt formatCode="ge" sourceLinked="1"/>
        <c:majorTickMark val="none"/>
        <c:minorTickMark val="none"/>
        <c:tickLblPos val="none"/>
        <c:crossAx val="95661056"/>
        <c:crosses val="autoZero"/>
        <c:auto val="1"/>
        <c:lblOffset val="100"/>
        <c:baseTimeUnit val="years"/>
      </c:dateAx>
      <c:valAx>
        <c:axId val="9566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65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87936"/>
        <c:axId val="10048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87936"/>
        <c:axId val="100489856"/>
      </c:lineChart>
      <c:dateAx>
        <c:axId val="100487936"/>
        <c:scaling>
          <c:orientation val="minMax"/>
        </c:scaling>
        <c:delete val="1"/>
        <c:axPos val="b"/>
        <c:numFmt formatCode="ge" sourceLinked="1"/>
        <c:majorTickMark val="none"/>
        <c:minorTickMark val="none"/>
        <c:tickLblPos val="none"/>
        <c:crossAx val="100489856"/>
        <c:crosses val="autoZero"/>
        <c:auto val="1"/>
        <c:lblOffset val="100"/>
        <c:baseTimeUnit val="years"/>
      </c:dateAx>
      <c:valAx>
        <c:axId val="10048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8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524416"/>
        <c:axId val="10052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524416"/>
        <c:axId val="100526336"/>
      </c:lineChart>
      <c:dateAx>
        <c:axId val="100524416"/>
        <c:scaling>
          <c:orientation val="minMax"/>
        </c:scaling>
        <c:delete val="1"/>
        <c:axPos val="b"/>
        <c:numFmt formatCode="ge" sourceLinked="1"/>
        <c:majorTickMark val="none"/>
        <c:minorTickMark val="none"/>
        <c:tickLblPos val="none"/>
        <c:crossAx val="100526336"/>
        <c:crosses val="autoZero"/>
        <c:auto val="1"/>
        <c:lblOffset val="100"/>
        <c:baseTimeUnit val="years"/>
      </c:dateAx>
      <c:valAx>
        <c:axId val="10052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2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566912"/>
        <c:axId val="10058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566912"/>
        <c:axId val="100581376"/>
      </c:lineChart>
      <c:dateAx>
        <c:axId val="100566912"/>
        <c:scaling>
          <c:orientation val="minMax"/>
        </c:scaling>
        <c:delete val="1"/>
        <c:axPos val="b"/>
        <c:numFmt formatCode="ge" sourceLinked="1"/>
        <c:majorTickMark val="none"/>
        <c:minorTickMark val="none"/>
        <c:tickLblPos val="none"/>
        <c:crossAx val="100581376"/>
        <c:crosses val="autoZero"/>
        <c:auto val="1"/>
        <c:lblOffset val="100"/>
        <c:baseTimeUnit val="years"/>
      </c:dateAx>
      <c:valAx>
        <c:axId val="10058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6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614144"/>
        <c:axId val="10061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614144"/>
        <c:axId val="100616064"/>
      </c:lineChart>
      <c:dateAx>
        <c:axId val="100614144"/>
        <c:scaling>
          <c:orientation val="minMax"/>
        </c:scaling>
        <c:delete val="1"/>
        <c:axPos val="b"/>
        <c:numFmt formatCode="ge" sourceLinked="1"/>
        <c:majorTickMark val="none"/>
        <c:minorTickMark val="none"/>
        <c:tickLblPos val="none"/>
        <c:crossAx val="100616064"/>
        <c:crosses val="autoZero"/>
        <c:auto val="1"/>
        <c:lblOffset val="100"/>
        <c:baseTimeUnit val="years"/>
      </c:dateAx>
      <c:valAx>
        <c:axId val="10061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1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4041.53</c:v>
                </c:pt>
                <c:pt idx="1">
                  <c:v>3708.83</c:v>
                </c:pt>
                <c:pt idx="2">
                  <c:v>3633.89</c:v>
                </c:pt>
                <c:pt idx="3">
                  <c:v>3079.44</c:v>
                </c:pt>
                <c:pt idx="4">
                  <c:v>2895.45</c:v>
                </c:pt>
              </c:numCache>
            </c:numRef>
          </c:val>
        </c:ser>
        <c:dLbls>
          <c:showLegendKey val="0"/>
          <c:showVal val="0"/>
          <c:showCatName val="0"/>
          <c:showSerName val="0"/>
          <c:showPercent val="0"/>
          <c:showBubbleSize val="0"/>
        </c:dLbls>
        <c:gapWidth val="150"/>
        <c:axId val="100642176"/>
        <c:axId val="100652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1876.89</c:v>
                </c:pt>
                <c:pt idx="1">
                  <c:v>1775.02</c:v>
                </c:pt>
                <c:pt idx="2">
                  <c:v>1844.55</c:v>
                </c:pt>
                <c:pt idx="3">
                  <c:v>1156.78</c:v>
                </c:pt>
                <c:pt idx="4">
                  <c:v>1239.21</c:v>
                </c:pt>
              </c:numCache>
            </c:numRef>
          </c:val>
          <c:smooth val="0"/>
        </c:ser>
        <c:dLbls>
          <c:showLegendKey val="0"/>
          <c:showVal val="0"/>
          <c:showCatName val="0"/>
          <c:showSerName val="0"/>
          <c:showPercent val="0"/>
          <c:showBubbleSize val="0"/>
        </c:dLbls>
        <c:marker val="1"/>
        <c:smooth val="0"/>
        <c:axId val="100642176"/>
        <c:axId val="100652544"/>
      </c:lineChart>
      <c:dateAx>
        <c:axId val="100642176"/>
        <c:scaling>
          <c:orientation val="minMax"/>
        </c:scaling>
        <c:delete val="1"/>
        <c:axPos val="b"/>
        <c:numFmt formatCode="ge" sourceLinked="1"/>
        <c:majorTickMark val="none"/>
        <c:minorTickMark val="none"/>
        <c:tickLblPos val="none"/>
        <c:crossAx val="100652544"/>
        <c:crosses val="autoZero"/>
        <c:auto val="1"/>
        <c:lblOffset val="100"/>
        <c:baseTimeUnit val="years"/>
      </c:dateAx>
      <c:valAx>
        <c:axId val="10065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4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14.42</c:v>
                </c:pt>
                <c:pt idx="1">
                  <c:v>13.65</c:v>
                </c:pt>
                <c:pt idx="2">
                  <c:v>14.55</c:v>
                </c:pt>
                <c:pt idx="3">
                  <c:v>15.61</c:v>
                </c:pt>
                <c:pt idx="4">
                  <c:v>14.84</c:v>
                </c:pt>
              </c:numCache>
            </c:numRef>
          </c:val>
        </c:ser>
        <c:dLbls>
          <c:showLegendKey val="0"/>
          <c:showVal val="0"/>
          <c:showCatName val="0"/>
          <c:showSerName val="0"/>
          <c:showPercent val="0"/>
          <c:showBubbleSize val="0"/>
        </c:dLbls>
        <c:gapWidth val="150"/>
        <c:axId val="100699136"/>
        <c:axId val="10070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26.66</c:v>
                </c:pt>
                <c:pt idx="1">
                  <c:v>24.18</c:v>
                </c:pt>
                <c:pt idx="2">
                  <c:v>22.93</c:v>
                </c:pt>
                <c:pt idx="3">
                  <c:v>33.82</c:v>
                </c:pt>
                <c:pt idx="4">
                  <c:v>38.14</c:v>
                </c:pt>
              </c:numCache>
            </c:numRef>
          </c:val>
          <c:smooth val="0"/>
        </c:ser>
        <c:dLbls>
          <c:showLegendKey val="0"/>
          <c:showVal val="0"/>
          <c:showCatName val="0"/>
          <c:showSerName val="0"/>
          <c:showPercent val="0"/>
          <c:showBubbleSize val="0"/>
        </c:dLbls>
        <c:marker val="1"/>
        <c:smooth val="0"/>
        <c:axId val="100699136"/>
        <c:axId val="100701312"/>
      </c:lineChart>
      <c:dateAx>
        <c:axId val="100699136"/>
        <c:scaling>
          <c:orientation val="minMax"/>
        </c:scaling>
        <c:delete val="1"/>
        <c:axPos val="b"/>
        <c:numFmt formatCode="ge" sourceLinked="1"/>
        <c:majorTickMark val="none"/>
        <c:minorTickMark val="none"/>
        <c:tickLblPos val="none"/>
        <c:crossAx val="100701312"/>
        <c:crosses val="autoZero"/>
        <c:auto val="1"/>
        <c:lblOffset val="100"/>
        <c:baseTimeUnit val="years"/>
      </c:dateAx>
      <c:valAx>
        <c:axId val="10070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9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857.44</c:v>
                </c:pt>
                <c:pt idx="1">
                  <c:v>874.86</c:v>
                </c:pt>
                <c:pt idx="2">
                  <c:v>797.73</c:v>
                </c:pt>
                <c:pt idx="3">
                  <c:v>1006.46</c:v>
                </c:pt>
                <c:pt idx="4">
                  <c:v>1178.6500000000001</c:v>
                </c:pt>
              </c:numCache>
            </c:numRef>
          </c:val>
        </c:ser>
        <c:dLbls>
          <c:showLegendKey val="0"/>
          <c:showVal val="0"/>
          <c:showCatName val="0"/>
          <c:showSerName val="0"/>
          <c:showPercent val="0"/>
          <c:showBubbleSize val="0"/>
        </c:dLbls>
        <c:gapWidth val="150"/>
        <c:axId val="100722944"/>
        <c:axId val="10072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621.88</c:v>
                </c:pt>
                <c:pt idx="1">
                  <c:v>688.75</c:v>
                </c:pt>
                <c:pt idx="2">
                  <c:v>690.86</c:v>
                </c:pt>
                <c:pt idx="3">
                  <c:v>525.1</c:v>
                </c:pt>
                <c:pt idx="4">
                  <c:v>471.79</c:v>
                </c:pt>
              </c:numCache>
            </c:numRef>
          </c:val>
          <c:smooth val="0"/>
        </c:ser>
        <c:dLbls>
          <c:showLegendKey val="0"/>
          <c:showVal val="0"/>
          <c:showCatName val="0"/>
          <c:showSerName val="0"/>
          <c:showPercent val="0"/>
          <c:showBubbleSize val="0"/>
        </c:dLbls>
        <c:marker val="1"/>
        <c:smooth val="0"/>
        <c:axId val="100722944"/>
        <c:axId val="100725120"/>
      </c:lineChart>
      <c:dateAx>
        <c:axId val="100722944"/>
        <c:scaling>
          <c:orientation val="minMax"/>
        </c:scaling>
        <c:delete val="1"/>
        <c:axPos val="b"/>
        <c:numFmt formatCode="ge" sourceLinked="1"/>
        <c:majorTickMark val="none"/>
        <c:minorTickMark val="none"/>
        <c:tickLblPos val="none"/>
        <c:crossAx val="100725120"/>
        <c:crosses val="autoZero"/>
        <c:auto val="1"/>
        <c:lblOffset val="100"/>
        <c:baseTimeUnit val="years"/>
      </c:dateAx>
      <c:valAx>
        <c:axId val="10072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2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【1,201.71】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【89.54】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【49.13】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【638.17】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【27.50】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横手市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林業集落排水</v>
      </c>
      <c r="Q8" s="46"/>
      <c r="R8" s="46"/>
      <c r="S8" s="46"/>
      <c r="T8" s="46"/>
      <c r="U8" s="46"/>
      <c r="V8" s="46"/>
      <c r="W8" s="46" t="str">
        <f>データ!L6</f>
        <v>G2</v>
      </c>
      <c r="X8" s="46"/>
      <c r="Y8" s="46"/>
      <c r="Z8" s="46"/>
      <c r="AA8" s="46"/>
      <c r="AB8" s="46"/>
      <c r="AC8" s="46"/>
      <c r="AD8" s="3"/>
      <c r="AE8" s="3"/>
      <c r="AF8" s="3"/>
      <c r="AG8" s="3"/>
      <c r="AH8" s="3"/>
      <c r="AI8" s="3"/>
      <c r="AJ8" s="3"/>
      <c r="AK8" s="3"/>
      <c r="AL8" s="47">
        <f>データ!R6</f>
        <v>95939</v>
      </c>
      <c r="AM8" s="47"/>
      <c r="AN8" s="47"/>
      <c r="AO8" s="47"/>
      <c r="AP8" s="47"/>
      <c r="AQ8" s="47"/>
      <c r="AR8" s="47"/>
      <c r="AS8" s="47"/>
      <c r="AT8" s="43">
        <f>データ!S6</f>
        <v>692.8</v>
      </c>
      <c r="AU8" s="43"/>
      <c r="AV8" s="43"/>
      <c r="AW8" s="43"/>
      <c r="AX8" s="43"/>
      <c r="AY8" s="43"/>
      <c r="AZ8" s="43"/>
      <c r="BA8" s="43"/>
      <c r="BB8" s="43">
        <f>データ!T6</f>
        <v>138.47999999999999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0.05</v>
      </c>
      <c r="Q10" s="43"/>
      <c r="R10" s="43"/>
      <c r="S10" s="43"/>
      <c r="T10" s="43"/>
      <c r="U10" s="43"/>
      <c r="V10" s="43"/>
      <c r="W10" s="43">
        <f>データ!P6</f>
        <v>57.06</v>
      </c>
      <c r="X10" s="43"/>
      <c r="Y10" s="43"/>
      <c r="Z10" s="43"/>
      <c r="AA10" s="43"/>
      <c r="AB10" s="43"/>
      <c r="AC10" s="43"/>
      <c r="AD10" s="47">
        <f>データ!Q6</f>
        <v>3121</v>
      </c>
      <c r="AE10" s="47"/>
      <c r="AF10" s="47"/>
      <c r="AG10" s="47"/>
      <c r="AH10" s="47"/>
      <c r="AI10" s="47"/>
      <c r="AJ10" s="47"/>
      <c r="AK10" s="2"/>
      <c r="AL10" s="47">
        <f>データ!U6</f>
        <v>50</v>
      </c>
      <c r="AM10" s="47"/>
      <c r="AN10" s="47"/>
      <c r="AO10" s="47"/>
      <c r="AP10" s="47"/>
      <c r="AQ10" s="47"/>
      <c r="AR10" s="47"/>
      <c r="AS10" s="47"/>
      <c r="AT10" s="43">
        <f>データ!V6</f>
        <v>0.09</v>
      </c>
      <c r="AU10" s="43"/>
      <c r="AV10" s="43"/>
      <c r="AW10" s="43"/>
      <c r="AX10" s="43"/>
      <c r="AY10" s="43"/>
      <c r="AZ10" s="43"/>
      <c r="BA10" s="43"/>
      <c r="BB10" s="43">
        <f>データ!W6</f>
        <v>555.55999999999995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52035</v>
      </c>
      <c r="D6" s="31">
        <f t="shared" si="3"/>
        <v>47</v>
      </c>
      <c r="E6" s="31">
        <f t="shared" si="3"/>
        <v>17</v>
      </c>
      <c r="F6" s="31">
        <f t="shared" si="3"/>
        <v>7</v>
      </c>
      <c r="G6" s="31">
        <f t="shared" si="3"/>
        <v>0</v>
      </c>
      <c r="H6" s="31" t="str">
        <f t="shared" si="3"/>
        <v>秋田県　横手市</v>
      </c>
      <c r="I6" s="31" t="str">
        <f t="shared" si="3"/>
        <v>法非適用</v>
      </c>
      <c r="J6" s="31" t="str">
        <f t="shared" si="3"/>
        <v>下水道事業</v>
      </c>
      <c r="K6" s="31" t="str">
        <f t="shared" si="3"/>
        <v>林業集落排水</v>
      </c>
      <c r="L6" s="31" t="str">
        <f t="shared" si="3"/>
        <v>G2</v>
      </c>
      <c r="M6" s="32" t="str">
        <f t="shared" si="3"/>
        <v>-</v>
      </c>
      <c r="N6" s="32" t="str">
        <f t="shared" si="3"/>
        <v>該当数値なし</v>
      </c>
      <c r="O6" s="32">
        <f t="shared" si="3"/>
        <v>0.05</v>
      </c>
      <c r="P6" s="32">
        <f t="shared" si="3"/>
        <v>57.06</v>
      </c>
      <c r="Q6" s="32">
        <f t="shared" si="3"/>
        <v>3121</v>
      </c>
      <c r="R6" s="32">
        <f t="shared" si="3"/>
        <v>95939</v>
      </c>
      <c r="S6" s="32">
        <f t="shared" si="3"/>
        <v>692.8</v>
      </c>
      <c r="T6" s="32">
        <f t="shared" si="3"/>
        <v>138.47999999999999</v>
      </c>
      <c r="U6" s="32">
        <f t="shared" si="3"/>
        <v>50</v>
      </c>
      <c r="V6" s="32">
        <f t="shared" si="3"/>
        <v>0.09</v>
      </c>
      <c r="W6" s="32">
        <f t="shared" si="3"/>
        <v>555.55999999999995</v>
      </c>
      <c r="X6" s="33">
        <f>IF(X7="",NA(),X7)</f>
        <v>85.88</v>
      </c>
      <c r="Y6" s="33">
        <f t="shared" ref="Y6:AG6" si="4">IF(Y7="",NA(),Y7)</f>
        <v>84.22</v>
      </c>
      <c r="Z6" s="33">
        <f t="shared" si="4"/>
        <v>82.88</v>
      </c>
      <c r="AA6" s="33">
        <f t="shared" si="4"/>
        <v>83.18</v>
      </c>
      <c r="AB6" s="33">
        <f t="shared" si="4"/>
        <v>83.67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4041.53</v>
      </c>
      <c r="BF6" s="33">
        <f t="shared" ref="BF6:BN6" si="7">IF(BF7="",NA(),BF7)</f>
        <v>3708.83</v>
      </c>
      <c r="BG6" s="33">
        <f t="shared" si="7"/>
        <v>3633.89</v>
      </c>
      <c r="BH6" s="33">
        <f t="shared" si="7"/>
        <v>3079.44</v>
      </c>
      <c r="BI6" s="33">
        <f t="shared" si="7"/>
        <v>2895.45</v>
      </c>
      <c r="BJ6" s="33">
        <f t="shared" si="7"/>
        <v>1876.89</v>
      </c>
      <c r="BK6" s="33">
        <f t="shared" si="7"/>
        <v>1775.02</v>
      </c>
      <c r="BL6" s="33">
        <f t="shared" si="7"/>
        <v>1844.55</v>
      </c>
      <c r="BM6" s="33">
        <f t="shared" si="7"/>
        <v>1156.78</v>
      </c>
      <c r="BN6" s="33">
        <f t="shared" si="7"/>
        <v>1239.21</v>
      </c>
      <c r="BO6" s="32" t="str">
        <f>IF(BO7="","",IF(BO7="-","【-】","【"&amp;SUBSTITUTE(TEXT(BO7,"#,##0.00"),"-","△")&amp;"】"))</f>
        <v>【1,201.71】</v>
      </c>
      <c r="BP6" s="33">
        <f>IF(BP7="",NA(),BP7)</f>
        <v>14.42</v>
      </c>
      <c r="BQ6" s="33">
        <f t="shared" ref="BQ6:BY6" si="8">IF(BQ7="",NA(),BQ7)</f>
        <v>13.65</v>
      </c>
      <c r="BR6" s="33">
        <f t="shared" si="8"/>
        <v>14.55</v>
      </c>
      <c r="BS6" s="33">
        <f t="shared" si="8"/>
        <v>15.61</v>
      </c>
      <c r="BT6" s="33">
        <f t="shared" si="8"/>
        <v>14.84</v>
      </c>
      <c r="BU6" s="33">
        <f t="shared" si="8"/>
        <v>26.66</v>
      </c>
      <c r="BV6" s="33">
        <f t="shared" si="8"/>
        <v>24.18</v>
      </c>
      <c r="BW6" s="33">
        <f t="shared" si="8"/>
        <v>22.93</v>
      </c>
      <c r="BX6" s="33">
        <f t="shared" si="8"/>
        <v>33.82</v>
      </c>
      <c r="BY6" s="33">
        <f t="shared" si="8"/>
        <v>38.14</v>
      </c>
      <c r="BZ6" s="32" t="str">
        <f>IF(BZ7="","",IF(BZ7="-","【-】","【"&amp;SUBSTITUTE(TEXT(BZ7,"#,##0.00"),"-","△")&amp;"】"))</f>
        <v>【27.50】</v>
      </c>
      <c r="CA6" s="33">
        <f>IF(CA7="",NA(),CA7)</f>
        <v>857.44</v>
      </c>
      <c r="CB6" s="33">
        <f t="shared" ref="CB6:CJ6" si="9">IF(CB7="",NA(),CB7)</f>
        <v>874.86</v>
      </c>
      <c r="CC6" s="33">
        <f t="shared" si="9"/>
        <v>797.73</v>
      </c>
      <c r="CD6" s="33">
        <f t="shared" si="9"/>
        <v>1006.46</v>
      </c>
      <c r="CE6" s="33">
        <f t="shared" si="9"/>
        <v>1178.6500000000001</v>
      </c>
      <c r="CF6" s="33">
        <f t="shared" si="9"/>
        <v>621.88</v>
      </c>
      <c r="CG6" s="33">
        <f t="shared" si="9"/>
        <v>688.75</v>
      </c>
      <c r="CH6" s="33">
        <f t="shared" si="9"/>
        <v>690.86</v>
      </c>
      <c r="CI6" s="33">
        <f t="shared" si="9"/>
        <v>525.1</v>
      </c>
      <c r="CJ6" s="33">
        <f t="shared" si="9"/>
        <v>471.79</v>
      </c>
      <c r="CK6" s="32" t="str">
        <f>IF(CK7="","",IF(CK7="-","【-】","【"&amp;SUBSTITUTE(TEXT(CK7,"#,##0.00"),"-","△")&amp;"】"))</f>
        <v>【638.17】</v>
      </c>
      <c r="CL6" s="33">
        <f>IF(CL7="",NA(),CL7)</f>
        <v>65.63</v>
      </c>
      <c r="CM6" s="33">
        <f t="shared" ref="CM6:CU6" si="10">IF(CM7="",NA(),CM7)</f>
        <v>84.38</v>
      </c>
      <c r="CN6" s="33">
        <f t="shared" si="10"/>
        <v>78.13</v>
      </c>
      <c r="CO6" s="33">
        <f t="shared" si="10"/>
        <v>50</v>
      </c>
      <c r="CP6" s="33">
        <f t="shared" si="10"/>
        <v>40.630000000000003</v>
      </c>
      <c r="CQ6" s="33">
        <f t="shared" si="10"/>
        <v>41.86</v>
      </c>
      <c r="CR6" s="33">
        <f t="shared" si="10"/>
        <v>44.28</v>
      </c>
      <c r="CS6" s="33">
        <f t="shared" si="10"/>
        <v>47.83</v>
      </c>
      <c r="CT6" s="33">
        <f t="shared" si="10"/>
        <v>58.58</v>
      </c>
      <c r="CU6" s="33">
        <f t="shared" si="10"/>
        <v>56.52</v>
      </c>
      <c r="CV6" s="32" t="str">
        <f>IF(CV7="","",IF(CV7="-","【-】","【"&amp;SUBSTITUTE(TEXT(CV7,"#,##0.00"),"-","△")&amp;"】"))</f>
        <v>【49.13】</v>
      </c>
      <c r="CW6" s="33">
        <f>IF(CW7="",NA(),CW7)</f>
        <v>98.46</v>
      </c>
      <c r="CX6" s="33">
        <f t="shared" ref="CX6:DF6" si="11">IF(CX7="",NA(),CX7)</f>
        <v>98.36</v>
      </c>
      <c r="CY6" s="33">
        <f t="shared" si="11"/>
        <v>98.15</v>
      </c>
      <c r="CZ6" s="33">
        <f t="shared" si="11"/>
        <v>98.04</v>
      </c>
      <c r="DA6" s="33">
        <f t="shared" si="11"/>
        <v>98</v>
      </c>
      <c r="DB6" s="33">
        <f t="shared" si="11"/>
        <v>84.45</v>
      </c>
      <c r="DC6" s="33">
        <f t="shared" si="11"/>
        <v>84.31</v>
      </c>
      <c r="DD6" s="33">
        <f t="shared" si="11"/>
        <v>84.46</v>
      </c>
      <c r="DE6" s="33">
        <f t="shared" si="11"/>
        <v>89.31</v>
      </c>
      <c r="DF6" s="33">
        <f t="shared" si="11"/>
        <v>91.27</v>
      </c>
      <c r="DG6" s="32" t="str">
        <f>IF(DG7="","",IF(DG7="-","【-】","【"&amp;SUBSTITUTE(TEXT(DG7,"#,##0.00"),"-","△")&amp;"】"))</f>
        <v>【89.54】</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2014</v>
      </c>
      <c r="C7" s="35">
        <v>52035</v>
      </c>
      <c r="D7" s="35">
        <v>47</v>
      </c>
      <c r="E7" s="35">
        <v>17</v>
      </c>
      <c r="F7" s="35">
        <v>7</v>
      </c>
      <c r="G7" s="35">
        <v>0</v>
      </c>
      <c r="H7" s="35" t="s">
        <v>96</v>
      </c>
      <c r="I7" s="35" t="s">
        <v>97</v>
      </c>
      <c r="J7" s="35" t="s">
        <v>98</v>
      </c>
      <c r="K7" s="35" t="s">
        <v>99</v>
      </c>
      <c r="L7" s="35" t="s">
        <v>100</v>
      </c>
      <c r="M7" s="36" t="s">
        <v>101</v>
      </c>
      <c r="N7" s="36" t="s">
        <v>102</v>
      </c>
      <c r="O7" s="36">
        <v>0.05</v>
      </c>
      <c r="P7" s="36">
        <v>57.06</v>
      </c>
      <c r="Q7" s="36">
        <v>3121</v>
      </c>
      <c r="R7" s="36">
        <v>95939</v>
      </c>
      <c r="S7" s="36">
        <v>692.8</v>
      </c>
      <c r="T7" s="36">
        <v>138.47999999999999</v>
      </c>
      <c r="U7" s="36">
        <v>50</v>
      </c>
      <c r="V7" s="36">
        <v>0.09</v>
      </c>
      <c r="W7" s="36">
        <v>555.55999999999995</v>
      </c>
      <c r="X7" s="36">
        <v>85.88</v>
      </c>
      <c r="Y7" s="36">
        <v>84.22</v>
      </c>
      <c r="Z7" s="36">
        <v>82.88</v>
      </c>
      <c r="AA7" s="36">
        <v>83.18</v>
      </c>
      <c r="AB7" s="36">
        <v>83.67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4041.53</v>
      </c>
      <c r="BF7" s="36">
        <v>3708.83</v>
      </c>
      <c r="BG7" s="36">
        <v>3633.89</v>
      </c>
      <c r="BH7" s="36">
        <v>3079.44</v>
      </c>
      <c r="BI7" s="36">
        <v>2895.45</v>
      </c>
      <c r="BJ7" s="36">
        <v>1876.89</v>
      </c>
      <c r="BK7" s="36">
        <v>1775.02</v>
      </c>
      <c r="BL7" s="36">
        <v>1844.55</v>
      </c>
      <c r="BM7" s="36">
        <v>1156.78</v>
      </c>
      <c r="BN7" s="36">
        <v>1239.21</v>
      </c>
      <c r="BO7" s="36">
        <v>1201.71</v>
      </c>
      <c r="BP7" s="36">
        <v>14.42</v>
      </c>
      <c r="BQ7" s="36">
        <v>13.65</v>
      </c>
      <c r="BR7" s="36">
        <v>14.55</v>
      </c>
      <c r="BS7" s="36">
        <v>15.61</v>
      </c>
      <c r="BT7" s="36">
        <v>14.84</v>
      </c>
      <c r="BU7" s="36">
        <v>26.66</v>
      </c>
      <c r="BV7" s="36">
        <v>24.18</v>
      </c>
      <c r="BW7" s="36">
        <v>22.93</v>
      </c>
      <c r="BX7" s="36">
        <v>33.82</v>
      </c>
      <c r="BY7" s="36">
        <v>38.14</v>
      </c>
      <c r="BZ7" s="36">
        <v>27.5</v>
      </c>
      <c r="CA7" s="36">
        <v>857.44</v>
      </c>
      <c r="CB7" s="36">
        <v>874.86</v>
      </c>
      <c r="CC7" s="36">
        <v>797.73</v>
      </c>
      <c r="CD7" s="36">
        <v>1006.46</v>
      </c>
      <c r="CE7" s="36">
        <v>1178.6500000000001</v>
      </c>
      <c r="CF7" s="36">
        <v>621.88</v>
      </c>
      <c r="CG7" s="36">
        <v>688.75</v>
      </c>
      <c r="CH7" s="36">
        <v>690.86</v>
      </c>
      <c r="CI7" s="36">
        <v>525.1</v>
      </c>
      <c r="CJ7" s="36">
        <v>471.79</v>
      </c>
      <c r="CK7" s="36">
        <v>638.16999999999996</v>
      </c>
      <c r="CL7" s="36">
        <v>65.63</v>
      </c>
      <c r="CM7" s="36">
        <v>84.38</v>
      </c>
      <c r="CN7" s="36">
        <v>78.13</v>
      </c>
      <c r="CO7" s="36">
        <v>50</v>
      </c>
      <c r="CP7" s="36">
        <v>40.630000000000003</v>
      </c>
      <c r="CQ7" s="36">
        <v>41.86</v>
      </c>
      <c r="CR7" s="36">
        <v>44.28</v>
      </c>
      <c r="CS7" s="36">
        <v>47.83</v>
      </c>
      <c r="CT7" s="36">
        <v>58.58</v>
      </c>
      <c r="CU7" s="36">
        <v>56.52</v>
      </c>
      <c r="CV7" s="36">
        <v>49.13</v>
      </c>
      <c r="CW7" s="36">
        <v>98.46</v>
      </c>
      <c r="CX7" s="36">
        <v>98.36</v>
      </c>
      <c r="CY7" s="36">
        <v>98.15</v>
      </c>
      <c r="CZ7" s="36">
        <v>98.04</v>
      </c>
      <c r="DA7" s="36">
        <v>98</v>
      </c>
      <c r="DB7" s="36">
        <v>84.45</v>
      </c>
      <c r="DC7" s="36">
        <v>84.31</v>
      </c>
      <c r="DD7" s="36">
        <v>84.46</v>
      </c>
      <c r="DE7" s="36">
        <v>89.31</v>
      </c>
      <c r="DF7" s="36">
        <v>91.27</v>
      </c>
      <c r="DG7" s="36">
        <v>89.54</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2016-02-03T09:21:57Z</dcterms:created>
  <dcterms:modified xsi:type="dcterms:W3CDTF">2016-02-25T00:04:27Z</dcterms:modified>
  <cp:category/>
</cp:coreProperties>
</file>