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15" yWindow="6360" windowWidth="20730" windowHeight="640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P6" i="5"/>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W10" i="4"/>
  <c r="I10" i="4"/>
  <c r="B10" i="4"/>
  <c r="BB8" i="4"/>
  <c r="AL8" i="4"/>
  <c r="W8" i="4"/>
  <c r="I8" i="4"/>
  <c r="B8" i="4"/>
  <c r="B6" i="4"/>
  <c r="C10" i="5" l="1"/>
  <c r="D10" i="5"/>
  <c r="E10" i="5"/>
  <c r="B10" i="5"/>
</calcChain>
</file>

<file path=xl/sharedStrings.xml><?xml version="1.0" encoding="utf-8"?>
<sst xmlns="http://schemas.openxmlformats.org/spreadsheetml/2006/main" count="232" uniqueCount="110">
  <si>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</si>
  <si>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</si>
  <si>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</si>
  <si>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</si>
  <si>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</si>
  <si>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</si>
  <si>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</si>
  <si>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</si>
  <si>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</si>
  <si>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</si>
  <si>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</si>
  <si>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</si>
  <si>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</si>
  <si>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</si>
  <si>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</si>
  <si>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</si>
  <si>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</si>
  <si>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</si>
  <si>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</si>
  <si>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</si>
  <si>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</si>
  <si>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</si>
  <si>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</si>
  <si>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</si>
  <si>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</si>
  <si>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</si>
  <si>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</si>
  <si>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</si>
  <si>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</si>
  <si>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</si>
  <si>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</si>
  <si>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</si>
  <si>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</si>
  <si>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</si>
  <si>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</si>
  <si>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</si>
  <si>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</si>
  <si>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</si>
  <si>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</si>
  <si>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</si>
  <si>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</si>
  <si>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</si>
  <si>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</si>
  <si>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</si>
  <si>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</si>
  <si>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</si>
  <si>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</si>
  <si>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</si>
  <si>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</si>
  <si>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</si>
  <si>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</si>
  <si>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</si>
  <si>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</si>
  <si>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</si>
  <si>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</si>
  <si>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</si>
  <si>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</si>
  <si>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</si>
  <si>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</si>
  <si>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</si>
  <si>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</si>
  <si>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</si>
  <si>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</si>
  <si>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</si>
  <si>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</si>
  <si>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</si>
  <si>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</si>
  <si>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</si>
  <si>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</si>
  <si>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</si>
  <si>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</si>
  <si>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</si>
  <si>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</si>
  <si>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</si>
  <si>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</si>
  <si>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</si>
  <si>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</si>
  <si>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</si>
  <si>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</si>
  <si>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</si>
  <si>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</si>
  <si>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</si>
  <si>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</si>
  <si>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</si>
  <si>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</si>
  <si>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</si>
  <si>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</si>
  <si>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</si>
  <si>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</si>
  <si>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</si>
  <si>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</si>
  <si>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</si>
  <si>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</si>
  <si>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</si>
  <si>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</si>
  <si>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横手市</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</si>
  <si>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</si>
  <si>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</si>
  <si>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</si>
  <si>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</si>
  <si>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</si>
  <si>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</si>
  <si>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</si>
  <si>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</si>
  <si>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</si>
  <si>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</si>
  <si>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</si>
  <si>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①使用料収益の増収は見込めない状況であり、赤字決算にならないよう前年度からの繰越金と合わせ一般会計から繰入を行っている。
④類似団体と比較して低く、また、平成２４年度で整備が終了いますので、今後も比率は下がっていくと見込んでいます。
⑤経費回収率は、類似団体と比較し高い状況にありますが、100%を下回っている。今後、空き家等により利用者が減ってくることも予想されるため、数値の低下が懸念されます。
⑦施設利用率は、大きな増減の要因が見当たらないことから、60%前後で推移すると見込んでいます。
⑧水洗化率はほぼ100％であり、このままで推移すると思われます。
</t>
    <phoneticPr fontId="4"/>
  </si>
  <si>
    <t>平成１４年度から整備を開始し、平成２４年度で終了していることから、施設は比較的新しい。</t>
    <phoneticPr fontId="4"/>
  </si>
  <si>
    <t xml:space="preserve">水洗化率は、ほぼ100％であり、経費回収率、汚水処理原価についても類似団体等の比較して高い水準となっておりますが、今後は適切な維持管理と早期の対応により経費の縮減を図る必要があります。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</si>
</sst>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5714560"/>
        <c:axId val="35716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35714560"/>
        <c:axId val="35716480"/>
      </c:lineChart>
      <c:dateAx>
        <c:axId val="35714560"/>
        <c:scaling>
          <c:orientation val="minMax"/>
        </c:scaling>
        <c:delete val="1"/>
        <c:axPos val="b"/>
        <c:numFmt formatCode="ge" sourceLinked="1"/>
        <c:majorTickMark val="none"/>
        <c:minorTickMark val="none"/>
        <c:tickLblPos val="none"/>
        <c:crossAx val="35716480"/>
        <c:crosses val="autoZero"/>
        <c:auto val="1"/>
        <c:lblOffset val="100"/>
        <c:baseTimeUnit val="years"/>
      </c:dateAx>
      <c:valAx>
        <c:axId val="35716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714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60</c:v>
                </c:pt>
                <c:pt idx="1">
                  <c:v>60.08</c:v>
                </c:pt>
                <c:pt idx="2">
                  <c:v>60.04</c:v>
                </c:pt>
                <c:pt idx="3">
                  <c:v>60.04</c:v>
                </c:pt>
                <c:pt idx="4">
                  <c:v>60.04</c:v>
                </c:pt>
              </c:numCache>
            </c:numRef>
          </c:val>
        </c:ser>
        <c:dLbls>
          <c:showLegendKey val="0"/>
          <c:showVal val="0"/>
          <c:showCatName val="0"/>
          <c:showSerName val="0"/>
          <c:showPercent val="0"/>
          <c:showBubbleSize val="0"/>
        </c:dLbls>
        <c:gapWidth val="150"/>
        <c:axId val="36853632"/>
        <c:axId val="36868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57.53</c:v>
                </c:pt>
                <c:pt idx="1">
                  <c:v>60.03</c:v>
                </c:pt>
                <c:pt idx="2">
                  <c:v>61.93</c:v>
                </c:pt>
                <c:pt idx="3">
                  <c:v>58.06</c:v>
                </c:pt>
                <c:pt idx="4">
                  <c:v>59.08</c:v>
                </c:pt>
              </c:numCache>
            </c:numRef>
          </c:val>
          <c:smooth val="0"/>
        </c:ser>
        <c:dLbls>
          <c:showLegendKey val="0"/>
          <c:showVal val="0"/>
          <c:showCatName val="0"/>
          <c:showSerName val="0"/>
          <c:showPercent val="0"/>
          <c:showBubbleSize val="0"/>
        </c:dLbls>
        <c:marker val="1"/>
        <c:smooth val="0"/>
        <c:axId val="36853632"/>
        <c:axId val="36868096"/>
      </c:lineChart>
      <c:dateAx>
        <c:axId val="36853632"/>
        <c:scaling>
          <c:orientation val="minMax"/>
        </c:scaling>
        <c:delete val="1"/>
        <c:axPos val="b"/>
        <c:numFmt formatCode="ge" sourceLinked="1"/>
        <c:majorTickMark val="none"/>
        <c:minorTickMark val="none"/>
        <c:tickLblPos val="none"/>
        <c:crossAx val="36868096"/>
        <c:crosses val="autoZero"/>
        <c:auto val="1"/>
        <c:lblOffset val="100"/>
        <c:baseTimeUnit val="years"/>
      </c:dateAx>
      <c:valAx>
        <c:axId val="36868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85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99.69</c:v>
                </c:pt>
                <c:pt idx="1">
                  <c:v>99.7</c:v>
                </c:pt>
                <c:pt idx="2">
                  <c:v>99.67</c:v>
                </c:pt>
                <c:pt idx="3">
                  <c:v>99.66</c:v>
                </c:pt>
                <c:pt idx="4">
                  <c:v>99.66</c:v>
                </c:pt>
              </c:numCache>
            </c:numRef>
          </c:val>
        </c:ser>
        <c:dLbls>
          <c:showLegendKey val="0"/>
          <c:showVal val="0"/>
          <c:showCatName val="0"/>
          <c:showSerName val="0"/>
          <c:showPercent val="0"/>
          <c:showBubbleSize val="0"/>
        </c:dLbls>
        <c:gapWidth val="150"/>
        <c:axId val="37168640"/>
        <c:axId val="37170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76.78</c:v>
                </c:pt>
                <c:pt idx="1">
                  <c:v>76.8</c:v>
                </c:pt>
                <c:pt idx="2">
                  <c:v>77.25</c:v>
                </c:pt>
                <c:pt idx="3">
                  <c:v>75.790000000000006</c:v>
                </c:pt>
                <c:pt idx="4">
                  <c:v>77.12</c:v>
                </c:pt>
              </c:numCache>
            </c:numRef>
          </c:val>
          <c:smooth val="0"/>
        </c:ser>
        <c:dLbls>
          <c:showLegendKey val="0"/>
          <c:showVal val="0"/>
          <c:showCatName val="0"/>
          <c:showSerName val="0"/>
          <c:showPercent val="0"/>
          <c:showBubbleSize val="0"/>
        </c:dLbls>
        <c:marker val="1"/>
        <c:smooth val="0"/>
        <c:axId val="37168640"/>
        <c:axId val="37170560"/>
      </c:lineChart>
      <c:dateAx>
        <c:axId val="37168640"/>
        <c:scaling>
          <c:orientation val="minMax"/>
        </c:scaling>
        <c:delete val="1"/>
        <c:axPos val="b"/>
        <c:numFmt formatCode="ge" sourceLinked="1"/>
        <c:majorTickMark val="none"/>
        <c:minorTickMark val="none"/>
        <c:tickLblPos val="none"/>
        <c:crossAx val="37170560"/>
        <c:crosses val="autoZero"/>
        <c:auto val="1"/>
        <c:lblOffset val="100"/>
        <c:baseTimeUnit val="years"/>
      </c:dateAx>
      <c:valAx>
        <c:axId val="37170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168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95.12</c:v>
                </c:pt>
                <c:pt idx="1">
                  <c:v>106.65</c:v>
                </c:pt>
                <c:pt idx="2">
                  <c:v>107.08</c:v>
                </c:pt>
                <c:pt idx="3">
                  <c:v>103.12</c:v>
                </c:pt>
                <c:pt idx="4">
                  <c:v>95.06</c:v>
                </c:pt>
              </c:numCache>
            </c:numRef>
          </c:val>
        </c:ser>
        <c:dLbls>
          <c:showLegendKey val="0"/>
          <c:showVal val="0"/>
          <c:showCatName val="0"/>
          <c:showSerName val="0"/>
          <c:showPercent val="0"/>
          <c:showBubbleSize val="0"/>
        </c:dLbls>
        <c:gapWidth val="150"/>
        <c:axId val="36414592"/>
        <c:axId val="36416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414592"/>
        <c:axId val="36416512"/>
      </c:lineChart>
      <c:dateAx>
        <c:axId val="36414592"/>
        <c:scaling>
          <c:orientation val="minMax"/>
        </c:scaling>
        <c:delete val="1"/>
        <c:axPos val="b"/>
        <c:numFmt formatCode="ge" sourceLinked="1"/>
        <c:majorTickMark val="none"/>
        <c:minorTickMark val="none"/>
        <c:tickLblPos val="none"/>
        <c:crossAx val="36416512"/>
        <c:crosses val="autoZero"/>
        <c:auto val="1"/>
        <c:lblOffset val="100"/>
        <c:baseTimeUnit val="years"/>
      </c:dateAx>
      <c:valAx>
        <c:axId val="36416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414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459264"/>
        <c:axId val="3646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459264"/>
        <c:axId val="36461184"/>
      </c:lineChart>
      <c:dateAx>
        <c:axId val="36459264"/>
        <c:scaling>
          <c:orientation val="minMax"/>
        </c:scaling>
        <c:delete val="1"/>
        <c:axPos val="b"/>
        <c:numFmt formatCode="ge" sourceLinked="1"/>
        <c:majorTickMark val="none"/>
        <c:minorTickMark val="none"/>
        <c:tickLblPos val="none"/>
        <c:crossAx val="36461184"/>
        <c:crosses val="autoZero"/>
        <c:auto val="1"/>
        <c:lblOffset val="100"/>
        <c:baseTimeUnit val="years"/>
      </c:dateAx>
      <c:valAx>
        <c:axId val="3646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45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495744"/>
        <c:axId val="36497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495744"/>
        <c:axId val="36497664"/>
      </c:lineChart>
      <c:dateAx>
        <c:axId val="36495744"/>
        <c:scaling>
          <c:orientation val="minMax"/>
        </c:scaling>
        <c:delete val="1"/>
        <c:axPos val="b"/>
        <c:numFmt formatCode="ge" sourceLinked="1"/>
        <c:majorTickMark val="none"/>
        <c:minorTickMark val="none"/>
        <c:tickLblPos val="none"/>
        <c:crossAx val="36497664"/>
        <c:crosses val="autoZero"/>
        <c:auto val="1"/>
        <c:lblOffset val="100"/>
        <c:baseTimeUnit val="years"/>
      </c:dateAx>
      <c:valAx>
        <c:axId val="36497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495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544896"/>
        <c:axId val="36546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544896"/>
        <c:axId val="36546816"/>
      </c:lineChart>
      <c:dateAx>
        <c:axId val="36544896"/>
        <c:scaling>
          <c:orientation val="minMax"/>
        </c:scaling>
        <c:delete val="1"/>
        <c:axPos val="b"/>
        <c:numFmt formatCode="ge" sourceLinked="1"/>
        <c:majorTickMark val="none"/>
        <c:minorTickMark val="none"/>
        <c:tickLblPos val="none"/>
        <c:crossAx val="36546816"/>
        <c:crosses val="autoZero"/>
        <c:auto val="1"/>
        <c:lblOffset val="100"/>
        <c:baseTimeUnit val="years"/>
      </c:dateAx>
      <c:valAx>
        <c:axId val="36546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544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589568"/>
        <c:axId val="36591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589568"/>
        <c:axId val="36591488"/>
      </c:lineChart>
      <c:dateAx>
        <c:axId val="36589568"/>
        <c:scaling>
          <c:orientation val="minMax"/>
        </c:scaling>
        <c:delete val="1"/>
        <c:axPos val="b"/>
        <c:numFmt formatCode="ge" sourceLinked="1"/>
        <c:majorTickMark val="none"/>
        <c:minorTickMark val="none"/>
        <c:tickLblPos val="none"/>
        <c:crossAx val="36591488"/>
        <c:crosses val="autoZero"/>
        <c:auto val="1"/>
        <c:lblOffset val="100"/>
        <c:baseTimeUnit val="years"/>
      </c:dateAx>
      <c:valAx>
        <c:axId val="36591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589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353.47</c:v>
                </c:pt>
                <c:pt idx="1">
                  <c:v>249.48</c:v>
                </c:pt>
                <c:pt idx="2">
                  <c:v>254.82</c:v>
                </c:pt>
                <c:pt idx="3">
                  <c:v>233.68</c:v>
                </c:pt>
                <c:pt idx="4">
                  <c:v>218.97</c:v>
                </c:pt>
              </c:numCache>
            </c:numRef>
          </c:val>
        </c:ser>
        <c:dLbls>
          <c:showLegendKey val="0"/>
          <c:showVal val="0"/>
          <c:showCatName val="0"/>
          <c:showSerName val="0"/>
          <c:showPercent val="0"/>
          <c:showBubbleSize val="0"/>
        </c:dLbls>
        <c:gapWidth val="150"/>
        <c:axId val="36617600"/>
        <c:axId val="36627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442.18</c:v>
                </c:pt>
                <c:pt idx="1">
                  <c:v>421.01</c:v>
                </c:pt>
                <c:pt idx="2">
                  <c:v>430.64</c:v>
                </c:pt>
                <c:pt idx="3">
                  <c:v>446.63</c:v>
                </c:pt>
                <c:pt idx="4">
                  <c:v>416.91</c:v>
                </c:pt>
              </c:numCache>
            </c:numRef>
          </c:val>
          <c:smooth val="0"/>
        </c:ser>
        <c:dLbls>
          <c:showLegendKey val="0"/>
          <c:showVal val="0"/>
          <c:showCatName val="0"/>
          <c:showSerName val="0"/>
          <c:showPercent val="0"/>
          <c:showBubbleSize val="0"/>
        </c:dLbls>
        <c:marker val="1"/>
        <c:smooth val="0"/>
        <c:axId val="36617600"/>
        <c:axId val="36627968"/>
      </c:lineChart>
      <c:dateAx>
        <c:axId val="36617600"/>
        <c:scaling>
          <c:orientation val="minMax"/>
        </c:scaling>
        <c:delete val="1"/>
        <c:axPos val="b"/>
        <c:numFmt formatCode="ge" sourceLinked="1"/>
        <c:majorTickMark val="none"/>
        <c:minorTickMark val="none"/>
        <c:tickLblPos val="none"/>
        <c:crossAx val="36627968"/>
        <c:crosses val="autoZero"/>
        <c:auto val="1"/>
        <c:lblOffset val="100"/>
        <c:baseTimeUnit val="years"/>
      </c:dateAx>
      <c:valAx>
        <c:axId val="366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617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94.26</c:v>
                </c:pt>
                <c:pt idx="1">
                  <c:v>79.150000000000006</c:v>
                </c:pt>
                <c:pt idx="2">
                  <c:v>78.819999999999993</c:v>
                </c:pt>
                <c:pt idx="3">
                  <c:v>96.09</c:v>
                </c:pt>
                <c:pt idx="4">
                  <c:v>93.85</c:v>
                </c:pt>
              </c:numCache>
            </c:numRef>
          </c:val>
        </c:ser>
        <c:dLbls>
          <c:showLegendKey val="0"/>
          <c:showVal val="0"/>
          <c:showCatName val="0"/>
          <c:showSerName val="0"/>
          <c:showPercent val="0"/>
          <c:showBubbleSize val="0"/>
        </c:dLbls>
        <c:gapWidth val="150"/>
        <c:axId val="36670464"/>
        <c:axId val="36672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61.59</c:v>
                </c:pt>
                <c:pt idx="1">
                  <c:v>58.98</c:v>
                </c:pt>
                <c:pt idx="2">
                  <c:v>58.78</c:v>
                </c:pt>
                <c:pt idx="3">
                  <c:v>58.53</c:v>
                </c:pt>
                <c:pt idx="4">
                  <c:v>57.93</c:v>
                </c:pt>
              </c:numCache>
            </c:numRef>
          </c:val>
          <c:smooth val="0"/>
        </c:ser>
        <c:dLbls>
          <c:showLegendKey val="0"/>
          <c:showVal val="0"/>
          <c:showCatName val="0"/>
          <c:showSerName val="0"/>
          <c:showPercent val="0"/>
          <c:showBubbleSize val="0"/>
        </c:dLbls>
        <c:marker val="1"/>
        <c:smooth val="0"/>
        <c:axId val="36670464"/>
        <c:axId val="36672640"/>
      </c:lineChart>
      <c:dateAx>
        <c:axId val="36670464"/>
        <c:scaling>
          <c:orientation val="minMax"/>
        </c:scaling>
        <c:delete val="1"/>
        <c:axPos val="b"/>
        <c:numFmt formatCode="ge" sourceLinked="1"/>
        <c:majorTickMark val="none"/>
        <c:minorTickMark val="none"/>
        <c:tickLblPos val="none"/>
        <c:crossAx val="36672640"/>
        <c:crosses val="autoZero"/>
        <c:auto val="1"/>
        <c:lblOffset val="100"/>
        <c:baseTimeUnit val="years"/>
      </c:dateAx>
      <c:valAx>
        <c:axId val="36672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670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343.97</c:v>
                </c:pt>
                <c:pt idx="1">
                  <c:v>421.15</c:v>
                </c:pt>
                <c:pt idx="2">
                  <c:v>412.77</c:v>
                </c:pt>
                <c:pt idx="3">
                  <c:v>356.38</c:v>
                </c:pt>
                <c:pt idx="4">
                  <c:v>374.32</c:v>
                </c:pt>
              </c:numCache>
            </c:numRef>
          </c:val>
        </c:ser>
        <c:dLbls>
          <c:showLegendKey val="0"/>
          <c:showVal val="0"/>
          <c:showCatName val="0"/>
          <c:showSerName val="0"/>
          <c:showPercent val="0"/>
          <c:showBubbleSize val="0"/>
        </c:dLbls>
        <c:gapWidth val="150"/>
        <c:axId val="36698368"/>
        <c:axId val="36831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242.92</c:v>
                </c:pt>
                <c:pt idx="1">
                  <c:v>253.84</c:v>
                </c:pt>
                <c:pt idx="2">
                  <c:v>257.02999999999997</c:v>
                </c:pt>
                <c:pt idx="3">
                  <c:v>266.57</c:v>
                </c:pt>
                <c:pt idx="4">
                  <c:v>276.93</c:v>
                </c:pt>
              </c:numCache>
            </c:numRef>
          </c:val>
          <c:smooth val="0"/>
        </c:ser>
        <c:dLbls>
          <c:showLegendKey val="0"/>
          <c:showVal val="0"/>
          <c:showCatName val="0"/>
          <c:showSerName val="0"/>
          <c:showPercent val="0"/>
          <c:showBubbleSize val="0"/>
        </c:dLbls>
        <c:marker val="1"/>
        <c:smooth val="0"/>
        <c:axId val="36698368"/>
        <c:axId val="36831616"/>
      </c:lineChart>
      <c:dateAx>
        <c:axId val="36698368"/>
        <c:scaling>
          <c:orientation val="minMax"/>
        </c:scaling>
        <c:delete val="1"/>
        <c:axPos val="b"/>
        <c:numFmt formatCode="ge" sourceLinked="1"/>
        <c:majorTickMark val="none"/>
        <c:minorTickMark val="none"/>
        <c:tickLblPos val="none"/>
        <c:crossAx val="36831616"/>
        <c:crosses val="autoZero"/>
        <c:auto val="1"/>
        <c:lblOffset val="100"/>
        <c:baseTimeUnit val="years"/>
      </c:dateAx>
      <c:valAx>
        <c:axId val="36831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698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横手市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特定地域生活排水処理</v>
      </c>
      <c r="Q8" s="70"/>
      <c r="R8" s="70"/>
      <c r="S8" s="70"/>
      <c r="T8" s="70"/>
      <c r="U8" s="70"/>
      <c r="V8" s="70"/>
      <c r="W8" s="70" t="str">
        <f>データ!L6</f>
        <v>K3</v>
      </c>
      <c r="X8" s="70"/>
      <c r="Y8" s="70"/>
      <c r="Z8" s="70"/>
      <c r="AA8" s="70"/>
      <c r="AB8" s="70"/>
      <c r="AC8" s="70"/>
      <c r="AD8" s="3"/>
      <c r="AE8" s="3"/>
      <c r="AF8" s="3"/>
      <c r="AG8" s="3"/>
      <c r="AH8" s="3"/>
      <c r="AI8" s="3"/>
      <c r="AJ8" s="3"/>
      <c r="AK8" s="3"/>
      <c r="AL8" s="64">
        <f>データ!R6</f>
        <v>95939</v>
      </c>
      <c r="AM8" s="64"/>
      <c r="AN8" s="64"/>
      <c r="AO8" s="64"/>
      <c r="AP8" s="64"/>
      <c r="AQ8" s="64"/>
      <c r="AR8" s="64"/>
      <c r="AS8" s="64"/>
      <c r="AT8" s="63">
        <f>データ!S6</f>
        <v>692.8</v>
      </c>
      <c r="AU8" s="63"/>
      <c r="AV8" s="63"/>
      <c r="AW8" s="63"/>
      <c r="AX8" s="63"/>
      <c r="AY8" s="63"/>
      <c r="AZ8" s="63"/>
      <c r="BA8" s="63"/>
      <c r="BB8" s="63">
        <f>データ!T6</f>
        <v>138.47999999999999</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2.15</v>
      </c>
      <c r="Q10" s="63"/>
      <c r="R10" s="63"/>
      <c r="S10" s="63"/>
      <c r="T10" s="63"/>
      <c r="U10" s="63"/>
      <c r="V10" s="63"/>
      <c r="W10" s="63">
        <f>データ!P6</f>
        <v>100</v>
      </c>
      <c r="X10" s="63"/>
      <c r="Y10" s="63"/>
      <c r="Z10" s="63"/>
      <c r="AA10" s="63"/>
      <c r="AB10" s="63"/>
      <c r="AC10" s="63"/>
      <c r="AD10" s="64">
        <f>データ!Q6</f>
        <v>5400</v>
      </c>
      <c r="AE10" s="64"/>
      <c r="AF10" s="64"/>
      <c r="AG10" s="64"/>
      <c r="AH10" s="64"/>
      <c r="AI10" s="64"/>
      <c r="AJ10" s="64"/>
      <c r="AK10" s="2"/>
      <c r="AL10" s="64">
        <f>データ!U6</f>
        <v>2050</v>
      </c>
      <c r="AM10" s="64"/>
      <c r="AN10" s="64"/>
      <c r="AO10" s="64"/>
      <c r="AP10" s="64"/>
      <c r="AQ10" s="64"/>
      <c r="AR10" s="64"/>
      <c r="AS10" s="64"/>
      <c r="AT10" s="63">
        <f>データ!V6</f>
        <v>23.34</v>
      </c>
      <c r="AU10" s="63"/>
      <c r="AV10" s="63"/>
      <c r="AW10" s="63"/>
      <c r="AX10" s="63"/>
      <c r="AY10" s="63"/>
      <c r="AZ10" s="63"/>
      <c r="BA10" s="63"/>
      <c r="BB10" s="63">
        <f>データ!W6</f>
        <v>87.83</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107</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CN1" workbookViewId="0">
      <selection activeCell="CR13" sqref="CR13"/>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35</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53</v>
      </c>
      <c r="B4" s="28"/>
      <c r="C4" s="28"/>
      <c r="D4" s="28"/>
      <c r="E4" s="28"/>
      <c r="F4" s="28"/>
      <c r="G4" s="28"/>
      <c r="H4" s="77"/>
      <c r="I4" s="78"/>
      <c r="J4" s="78"/>
      <c r="K4" s="78"/>
      <c r="L4" s="78"/>
      <c r="M4" s="78"/>
      <c r="N4" s="78"/>
      <c r="O4" s="78"/>
      <c r="P4" s="78"/>
      <c r="Q4" s="78"/>
      <c r="R4" s="78"/>
      <c r="S4" s="78"/>
      <c r="T4" s="78"/>
      <c r="U4" s="78"/>
      <c r="V4" s="78"/>
      <c r="W4" s="79"/>
      <c r="X4" s="73" t="s">
        <v>54</v>
      </c>
      <c r="Y4" s="73"/>
      <c r="Z4" s="73"/>
      <c r="AA4" s="73"/>
      <c r="AB4" s="73"/>
      <c r="AC4" s="73"/>
      <c r="AD4" s="73"/>
      <c r="AE4" s="73"/>
      <c r="AF4" s="73"/>
      <c r="AG4" s="73"/>
      <c r="AH4" s="73"/>
      <c r="AI4" s="73" t="s">
        <v>55</v>
      </c>
      <c r="AJ4" s="73"/>
      <c r="AK4" s="73"/>
      <c r="AL4" s="73"/>
      <c r="AM4" s="73"/>
      <c r="AN4" s="73"/>
      <c r="AO4" s="73"/>
      <c r="AP4" s="73"/>
      <c r="AQ4" s="73"/>
      <c r="AR4" s="73"/>
      <c r="AS4" s="73"/>
      <c r="AT4" s="73" t="s">
        <v>56</v>
      </c>
      <c r="AU4" s="73"/>
      <c r="AV4" s="73"/>
      <c r="AW4" s="73"/>
      <c r="AX4" s="73"/>
      <c r="AY4" s="73"/>
      <c r="AZ4" s="73"/>
      <c r="BA4" s="73"/>
      <c r="BB4" s="73"/>
      <c r="BC4" s="73"/>
      <c r="BD4" s="73"/>
      <c r="BE4" s="73" t="s">
        <v>57</v>
      </c>
      <c r="BF4" s="73"/>
      <c r="BG4" s="73"/>
      <c r="BH4" s="73"/>
      <c r="BI4" s="73"/>
      <c r="BJ4" s="73"/>
      <c r="BK4" s="73"/>
      <c r="BL4" s="73"/>
      <c r="BM4" s="73"/>
      <c r="BN4" s="73"/>
      <c r="BO4" s="73"/>
      <c r="BP4" s="73" t="s">
        <v>58</v>
      </c>
      <c r="BQ4" s="73"/>
      <c r="BR4" s="73"/>
      <c r="BS4" s="73"/>
      <c r="BT4" s="73"/>
      <c r="BU4" s="73"/>
      <c r="BV4" s="73"/>
      <c r="BW4" s="73"/>
      <c r="BX4" s="73"/>
      <c r="BY4" s="73"/>
      <c r="BZ4" s="73"/>
      <c r="CA4" s="73" t="s">
        <v>59</v>
      </c>
      <c r="CB4" s="73"/>
      <c r="CC4" s="73"/>
      <c r="CD4" s="73"/>
      <c r="CE4" s="73"/>
      <c r="CF4" s="73"/>
      <c r="CG4" s="73"/>
      <c r="CH4" s="73"/>
      <c r="CI4" s="73"/>
      <c r="CJ4" s="73"/>
      <c r="CK4" s="73"/>
      <c r="CL4" s="73" t="s">
        <v>60</v>
      </c>
      <c r="CM4" s="73"/>
      <c r="CN4" s="73"/>
      <c r="CO4" s="73"/>
      <c r="CP4" s="73"/>
      <c r="CQ4" s="73"/>
      <c r="CR4" s="73"/>
      <c r="CS4" s="73"/>
      <c r="CT4" s="73"/>
      <c r="CU4" s="73"/>
      <c r="CV4" s="73"/>
      <c r="CW4" s="73" t="s">
        <v>61</v>
      </c>
      <c r="CX4" s="73"/>
      <c r="CY4" s="73"/>
      <c r="CZ4" s="73"/>
      <c r="DA4" s="73"/>
      <c r="DB4" s="73"/>
      <c r="DC4" s="73"/>
      <c r="DD4" s="73"/>
      <c r="DE4" s="73"/>
      <c r="DF4" s="73"/>
      <c r="DG4" s="73"/>
      <c r="DH4" s="73" t="s">
        <v>62</v>
      </c>
      <c r="DI4" s="73"/>
      <c r="DJ4" s="73"/>
      <c r="DK4" s="73"/>
      <c r="DL4" s="73"/>
      <c r="DM4" s="73"/>
      <c r="DN4" s="73"/>
      <c r="DO4" s="73"/>
      <c r="DP4" s="73"/>
      <c r="DQ4" s="73"/>
      <c r="DR4" s="73"/>
      <c r="DS4" s="73" t="s">
        <v>63</v>
      </c>
      <c r="DT4" s="73"/>
      <c r="DU4" s="73"/>
      <c r="DV4" s="73"/>
      <c r="DW4" s="73"/>
      <c r="DX4" s="73"/>
      <c r="DY4" s="73"/>
      <c r="DZ4" s="73"/>
      <c r="EA4" s="73"/>
      <c r="EB4" s="73"/>
      <c r="EC4" s="73"/>
      <c r="ED4" s="73" t="s">
        <v>64</v>
      </c>
      <c r="EE4" s="73"/>
      <c r="EF4" s="73"/>
      <c r="EG4" s="73"/>
      <c r="EH4" s="73"/>
      <c r="EI4" s="73"/>
      <c r="EJ4" s="73"/>
      <c r="EK4" s="73"/>
      <c r="EL4" s="73"/>
      <c r="EM4" s="73"/>
      <c r="EN4" s="73"/>
    </row>
    <row r="5" spans="1:144">
      <c r="A5" s="26" t="s">
        <v>65</v>
      </c>
      <c r="B5" s="29"/>
      <c r="C5" s="29"/>
      <c r="D5" s="29"/>
      <c r="E5" s="29"/>
      <c r="F5" s="29"/>
      <c r="G5" s="29"/>
      <c r="H5" s="30" t="s">
        <v>66</v>
      </c>
      <c r="I5" s="30" t="s">
        <v>67</v>
      </c>
      <c r="J5" s="30" t="s">
        <v>68</v>
      </c>
      <c r="K5" s="30" t="s">
        <v>69</v>
      </c>
      <c r="L5" s="30" t="s">
        <v>70</v>
      </c>
      <c r="M5" s="30" t="s">
        <v>71</v>
      </c>
      <c r="N5" s="30" t="s">
        <v>72</v>
      </c>
      <c r="O5" s="30" t="s">
        <v>73</v>
      </c>
      <c r="P5" s="30" t="s">
        <v>74</v>
      </c>
      <c r="Q5" s="30" t="s">
        <v>75</v>
      </c>
      <c r="R5" s="30" t="s">
        <v>76</v>
      </c>
      <c r="S5" s="30" t="s">
        <v>77</v>
      </c>
      <c r="T5" s="30" t="s">
        <v>78</v>
      </c>
      <c r="U5" s="30" t="s">
        <v>79</v>
      </c>
      <c r="V5" s="30" t="s">
        <v>80</v>
      </c>
      <c r="W5" s="30" t="s">
        <v>81</v>
      </c>
      <c r="X5" s="30" t="s">
        <v>82</v>
      </c>
      <c r="Y5" s="30" t="s">
        <v>83</v>
      </c>
      <c r="Z5" s="30" t="s">
        <v>84</v>
      </c>
      <c r="AA5" s="30" t="s">
        <v>85</v>
      </c>
      <c r="AB5" s="30" t="s">
        <v>86</v>
      </c>
      <c r="AC5" s="30" t="s">
        <v>87</v>
      </c>
      <c r="AD5" s="30" t="s">
        <v>88</v>
      </c>
      <c r="AE5" s="30" t="s">
        <v>89</v>
      </c>
      <c r="AF5" s="30" t="s">
        <v>90</v>
      </c>
      <c r="AG5" s="30" t="s">
        <v>91</v>
      </c>
      <c r="AH5" s="30" t="s">
        <v>92</v>
      </c>
      <c r="AI5" s="30" t="s">
        <v>82</v>
      </c>
      <c r="AJ5" s="30" t="s">
        <v>83</v>
      </c>
      <c r="AK5" s="30" t="s">
        <v>84</v>
      </c>
      <c r="AL5" s="30" t="s">
        <v>85</v>
      </c>
      <c r="AM5" s="30" t="s">
        <v>86</v>
      </c>
      <c r="AN5" s="30" t="s">
        <v>87</v>
      </c>
      <c r="AO5" s="30" t="s">
        <v>88</v>
      </c>
      <c r="AP5" s="30" t="s">
        <v>89</v>
      </c>
      <c r="AQ5" s="30" t="s">
        <v>90</v>
      </c>
      <c r="AR5" s="30" t="s">
        <v>91</v>
      </c>
      <c r="AS5" s="30" t="s">
        <v>93</v>
      </c>
      <c r="AT5" s="30" t="s">
        <v>82</v>
      </c>
      <c r="AU5" s="30" t="s">
        <v>83</v>
      </c>
      <c r="AV5" s="30" t="s">
        <v>84</v>
      </c>
      <c r="AW5" s="30" t="s">
        <v>85</v>
      </c>
      <c r="AX5" s="30" t="s">
        <v>86</v>
      </c>
      <c r="AY5" s="30" t="s">
        <v>87</v>
      </c>
      <c r="AZ5" s="30" t="s">
        <v>88</v>
      </c>
      <c r="BA5" s="30" t="s">
        <v>89</v>
      </c>
      <c r="BB5" s="30" t="s">
        <v>90</v>
      </c>
      <c r="BC5" s="30" t="s">
        <v>91</v>
      </c>
      <c r="BD5" s="30" t="s">
        <v>93</v>
      </c>
      <c r="BE5" s="30" t="s">
        <v>82</v>
      </c>
      <c r="BF5" s="30" t="s">
        <v>83</v>
      </c>
      <c r="BG5" s="30" t="s">
        <v>84</v>
      </c>
      <c r="BH5" s="30" t="s">
        <v>85</v>
      </c>
      <c r="BI5" s="30" t="s">
        <v>86</v>
      </c>
      <c r="BJ5" s="30" t="s">
        <v>87</v>
      </c>
      <c r="BK5" s="30" t="s">
        <v>88</v>
      </c>
      <c r="BL5" s="30" t="s">
        <v>89</v>
      </c>
      <c r="BM5" s="30" t="s">
        <v>90</v>
      </c>
      <c r="BN5" s="30" t="s">
        <v>91</v>
      </c>
      <c r="BO5" s="30" t="s">
        <v>93</v>
      </c>
      <c r="BP5" s="30" t="s">
        <v>82</v>
      </c>
      <c r="BQ5" s="30" t="s">
        <v>83</v>
      </c>
      <c r="BR5" s="30" t="s">
        <v>84</v>
      </c>
      <c r="BS5" s="30" t="s">
        <v>85</v>
      </c>
      <c r="BT5" s="30" t="s">
        <v>86</v>
      </c>
      <c r="BU5" s="30" t="s">
        <v>87</v>
      </c>
      <c r="BV5" s="30" t="s">
        <v>88</v>
      </c>
      <c r="BW5" s="30" t="s">
        <v>89</v>
      </c>
      <c r="BX5" s="30" t="s">
        <v>90</v>
      </c>
      <c r="BY5" s="30" t="s">
        <v>91</v>
      </c>
      <c r="BZ5" s="30" t="s">
        <v>93</v>
      </c>
      <c r="CA5" s="30" t="s">
        <v>82</v>
      </c>
      <c r="CB5" s="30" t="s">
        <v>83</v>
      </c>
      <c r="CC5" s="30" t="s">
        <v>84</v>
      </c>
      <c r="CD5" s="30" t="s">
        <v>85</v>
      </c>
      <c r="CE5" s="30" t="s">
        <v>86</v>
      </c>
      <c r="CF5" s="30" t="s">
        <v>87</v>
      </c>
      <c r="CG5" s="30" t="s">
        <v>88</v>
      </c>
      <c r="CH5" s="30" t="s">
        <v>89</v>
      </c>
      <c r="CI5" s="30" t="s">
        <v>90</v>
      </c>
      <c r="CJ5" s="30" t="s">
        <v>91</v>
      </c>
      <c r="CK5" s="30" t="s">
        <v>93</v>
      </c>
      <c r="CL5" s="30" t="s">
        <v>82</v>
      </c>
      <c r="CM5" s="30" t="s">
        <v>83</v>
      </c>
      <c r="CN5" s="30" t="s">
        <v>84</v>
      </c>
      <c r="CO5" s="30" t="s">
        <v>85</v>
      </c>
      <c r="CP5" s="30" t="s">
        <v>86</v>
      </c>
      <c r="CQ5" s="30" t="s">
        <v>87</v>
      </c>
      <c r="CR5" s="30" t="s">
        <v>88</v>
      </c>
      <c r="CS5" s="30" t="s">
        <v>89</v>
      </c>
      <c r="CT5" s="30" t="s">
        <v>90</v>
      </c>
      <c r="CU5" s="30" t="s">
        <v>91</v>
      </c>
      <c r="CV5" s="30" t="s">
        <v>93</v>
      </c>
      <c r="CW5" s="30" t="s">
        <v>82</v>
      </c>
      <c r="CX5" s="30" t="s">
        <v>83</v>
      </c>
      <c r="CY5" s="30" t="s">
        <v>84</v>
      </c>
      <c r="CZ5" s="30" t="s">
        <v>85</v>
      </c>
      <c r="DA5" s="30" t="s">
        <v>86</v>
      </c>
      <c r="DB5" s="30" t="s">
        <v>87</v>
      </c>
      <c r="DC5" s="30" t="s">
        <v>88</v>
      </c>
      <c r="DD5" s="30" t="s">
        <v>89</v>
      </c>
      <c r="DE5" s="30" t="s">
        <v>90</v>
      </c>
      <c r="DF5" s="30" t="s">
        <v>91</v>
      </c>
      <c r="DG5" s="30" t="s">
        <v>93</v>
      </c>
      <c r="DH5" s="30" t="s">
        <v>82</v>
      </c>
      <c r="DI5" s="30" t="s">
        <v>83</v>
      </c>
      <c r="DJ5" s="30" t="s">
        <v>84</v>
      </c>
      <c r="DK5" s="30" t="s">
        <v>85</v>
      </c>
      <c r="DL5" s="30" t="s">
        <v>86</v>
      </c>
      <c r="DM5" s="30" t="s">
        <v>87</v>
      </c>
      <c r="DN5" s="30" t="s">
        <v>88</v>
      </c>
      <c r="DO5" s="30" t="s">
        <v>89</v>
      </c>
      <c r="DP5" s="30" t="s">
        <v>90</v>
      </c>
      <c r="DQ5" s="30" t="s">
        <v>91</v>
      </c>
      <c r="DR5" s="30" t="s">
        <v>93</v>
      </c>
      <c r="DS5" s="30" t="s">
        <v>82</v>
      </c>
      <c r="DT5" s="30" t="s">
        <v>83</v>
      </c>
      <c r="DU5" s="30" t="s">
        <v>84</v>
      </c>
      <c r="DV5" s="30" t="s">
        <v>85</v>
      </c>
      <c r="DW5" s="30" t="s">
        <v>86</v>
      </c>
      <c r="DX5" s="30" t="s">
        <v>87</v>
      </c>
      <c r="DY5" s="30" t="s">
        <v>88</v>
      </c>
      <c r="DZ5" s="30" t="s">
        <v>89</v>
      </c>
      <c r="EA5" s="30" t="s">
        <v>90</v>
      </c>
      <c r="EB5" s="30" t="s">
        <v>91</v>
      </c>
      <c r="EC5" s="30" t="s">
        <v>93</v>
      </c>
      <c r="ED5" s="30" t="s">
        <v>82</v>
      </c>
      <c r="EE5" s="30" t="s">
        <v>83</v>
      </c>
      <c r="EF5" s="30" t="s">
        <v>84</v>
      </c>
      <c r="EG5" s="30" t="s">
        <v>85</v>
      </c>
      <c r="EH5" s="30" t="s">
        <v>86</v>
      </c>
      <c r="EI5" s="30" t="s">
        <v>87</v>
      </c>
      <c r="EJ5" s="30" t="s">
        <v>88</v>
      </c>
      <c r="EK5" s="30" t="s">
        <v>89</v>
      </c>
      <c r="EL5" s="30" t="s">
        <v>90</v>
      </c>
      <c r="EM5" s="30" t="s">
        <v>91</v>
      </c>
      <c r="EN5" s="30" t="s">
        <v>93</v>
      </c>
    </row>
    <row r="6" spans="1:144" s="34" customFormat="1">
      <c r="A6" s="26" t="s">
        <v>94</v>
      </c>
      <c r="B6" s="31">
        <f>B7</f>
        <v>2014</v>
      </c>
      <c r="C6" s="31">
        <f t="shared" ref="C6:W6" si="3">C7</f>
        <v>52035</v>
      </c>
      <c r="D6" s="31">
        <f t="shared" si="3"/>
        <v>47</v>
      </c>
      <c r="E6" s="31">
        <f t="shared" si="3"/>
        <v>18</v>
      </c>
      <c r="F6" s="31">
        <f t="shared" si="3"/>
        <v>0</v>
      </c>
      <c r="G6" s="31">
        <f t="shared" si="3"/>
        <v>0</v>
      </c>
      <c r="H6" s="31" t="str">
        <f t="shared" si="3"/>
        <v>秋田県　横手市</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2.15</v>
      </c>
      <c r="P6" s="32">
        <f t="shared" si="3"/>
        <v>100</v>
      </c>
      <c r="Q6" s="32">
        <f t="shared" si="3"/>
        <v>5400</v>
      </c>
      <c r="R6" s="32">
        <f t="shared" si="3"/>
        <v>95939</v>
      </c>
      <c r="S6" s="32">
        <f t="shared" si="3"/>
        <v>692.8</v>
      </c>
      <c r="T6" s="32">
        <f t="shared" si="3"/>
        <v>138.47999999999999</v>
      </c>
      <c r="U6" s="32">
        <f t="shared" si="3"/>
        <v>2050</v>
      </c>
      <c r="V6" s="32">
        <f t="shared" si="3"/>
        <v>23.34</v>
      </c>
      <c r="W6" s="32">
        <f t="shared" si="3"/>
        <v>87.83</v>
      </c>
      <c r="X6" s="33">
        <f>IF(X7="",NA(),X7)</f>
        <v>95.12</v>
      </c>
      <c r="Y6" s="33">
        <f t="shared" ref="Y6:AG6" si="4">IF(Y7="",NA(),Y7)</f>
        <v>106.65</v>
      </c>
      <c r="Z6" s="33">
        <f t="shared" si="4"/>
        <v>107.08</v>
      </c>
      <c r="AA6" s="33">
        <f t="shared" si="4"/>
        <v>103.12</v>
      </c>
      <c r="AB6" s="33">
        <f t="shared" si="4"/>
        <v>95.06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353.47</v>
      </c>
      <c r="BF6" s="33">
        <f t="shared" ref="BF6:BN6" si="7">IF(BF7="",NA(),BF7)</f>
        <v>249.48</v>
      </c>
      <c r="BG6" s="33">
        <f t="shared" si="7"/>
        <v>254.82</v>
      </c>
      <c r="BH6" s="33">
        <f t="shared" si="7"/>
        <v>233.68</v>
      </c>
      <c r="BI6" s="33">
        <f t="shared" si="7"/>
        <v>218.97</v>
      </c>
      <c r="BJ6" s="33">
        <f t="shared" si="7"/>
        <v>442.18</v>
      </c>
      <c r="BK6" s="33">
        <f t="shared" si="7"/>
        <v>421.01</v>
      </c>
      <c r="BL6" s="33">
        <f t="shared" si="7"/>
        <v>430.64</v>
      </c>
      <c r="BM6" s="33">
        <f t="shared" si="7"/>
        <v>446.63</v>
      </c>
      <c r="BN6" s="33">
        <f t="shared" si="7"/>
        <v>416.91</v>
      </c>
      <c r="BO6" s="32" t="str">
        <f>IF(BO7="","",IF(BO7="-","【-】","【"&amp;SUBSTITUTE(TEXT(BO7,"#,##0.00"),"-","△")&amp;"】"))</f>
        <v>【375.36】</v>
      </c>
      <c r="BP6" s="33">
        <f>IF(BP7="",NA(),BP7)</f>
        <v>94.26</v>
      </c>
      <c r="BQ6" s="33">
        <f t="shared" ref="BQ6:BY6" si="8">IF(BQ7="",NA(),BQ7)</f>
        <v>79.150000000000006</v>
      </c>
      <c r="BR6" s="33">
        <f t="shared" si="8"/>
        <v>78.819999999999993</v>
      </c>
      <c r="BS6" s="33">
        <f t="shared" si="8"/>
        <v>96.09</v>
      </c>
      <c r="BT6" s="33">
        <f t="shared" si="8"/>
        <v>93.85</v>
      </c>
      <c r="BU6" s="33">
        <f t="shared" si="8"/>
        <v>61.59</v>
      </c>
      <c r="BV6" s="33">
        <f t="shared" si="8"/>
        <v>58.98</v>
      </c>
      <c r="BW6" s="33">
        <f t="shared" si="8"/>
        <v>58.78</v>
      </c>
      <c r="BX6" s="33">
        <f t="shared" si="8"/>
        <v>58.53</v>
      </c>
      <c r="BY6" s="33">
        <f t="shared" si="8"/>
        <v>57.93</v>
      </c>
      <c r="BZ6" s="32" t="str">
        <f>IF(BZ7="","",IF(BZ7="-","【-】","【"&amp;SUBSTITUTE(TEXT(BZ7,"#,##0.00"),"-","△")&amp;"】"))</f>
        <v>【60.44】</v>
      </c>
      <c r="CA6" s="33">
        <f>IF(CA7="",NA(),CA7)</f>
        <v>343.97</v>
      </c>
      <c r="CB6" s="33">
        <f t="shared" ref="CB6:CJ6" si="9">IF(CB7="",NA(),CB7)</f>
        <v>421.15</v>
      </c>
      <c r="CC6" s="33">
        <f t="shared" si="9"/>
        <v>412.77</v>
      </c>
      <c r="CD6" s="33">
        <f t="shared" si="9"/>
        <v>356.38</v>
      </c>
      <c r="CE6" s="33">
        <f t="shared" si="9"/>
        <v>374.32</v>
      </c>
      <c r="CF6" s="33">
        <f t="shared" si="9"/>
        <v>242.92</v>
      </c>
      <c r="CG6" s="33">
        <f t="shared" si="9"/>
        <v>253.84</v>
      </c>
      <c r="CH6" s="33">
        <f t="shared" si="9"/>
        <v>257.02999999999997</v>
      </c>
      <c r="CI6" s="33">
        <f t="shared" si="9"/>
        <v>266.57</v>
      </c>
      <c r="CJ6" s="33">
        <f t="shared" si="9"/>
        <v>276.93</v>
      </c>
      <c r="CK6" s="32" t="str">
        <f>IF(CK7="","",IF(CK7="-","【-】","【"&amp;SUBSTITUTE(TEXT(CK7,"#,##0.00"),"-","△")&amp;"】"))</f>
        <v>【267.61】</v>
      </c>
      <c r="CL6" s="33">
        <f>IF(CL7="",NA(),CL7)</f>
        <v>60</v>
      </c>
      <c r="CM6" s="33">
        <f t="shared" ref="CM6:CU6" si="10">IF(CM7="",NA(),CM7)</f>
        <v>60.08</v>
      </c>
      <c r="CN6" s="33">
        <f t="shared" si="10"/>
        <v>60.04</v>
      </c>
      <c r="CO6" s="33">
        <f t="shared" si="10"/>
        <v>60.04</v>
      </c>
      <c r="CP6" s="33">
        <f t="shared" si="10"/>
        <v>60.04</v>
      </c>
      <c r="CQ6" s="33">
        <f t="shared" si="10"/>
        <v>57.53</v>
      </c>
      <c r="CR6" s="33">
        <f t="shared" si="10"/>
        <v>60.03</v>
      </c>
      <c r="CS6" s="33">
        <f t="shared" si="10"/>
        <v>61.93</v>
      </c>
      <c r="CT6" s="33">
        <f t="shared" si="10"/>
        <v>58.06</v>
      </c>
      <c r="CU6" s="33">
        <f t="shared" si="10"/>
        <v>59.08</v>
      </c>
      <c r="CV6" s="32" t="str">
        <f>IF(CV7="","",IF(CV7="-","【-】","【"&amp;SUBSTITUTE(TEXT(CV7,"#,##0.00"),"-","△")&amp;"】"))</f>
        <v>【57.75】</v>
      </c>
      <c r="CW6" s="33">
        <f>IF(CW7="",NA(),CW7)</f>
        <v>99.69</v>
      </c>
      <c r="CX6" s="33">
        <f t="shared" ref="CX6:DF6" si="11">IF(CX7="",NA(),CX7)</f>
        <v>99.7</v>
      </c>
      <c r="CY6" s="33">
        <f t="shared" si="11"/>
        <v>99.67</v>
      </c>
      <c r="CZ6" s="33">
        <f t="shared" si="11"/>
        <v>99.66</v>
      </c>
      <c r="DA6" s="33">
        <f t="shared" si="11"/>
        <v>99.66</v>
      </c>
      <c r="DB6" s="33">
        <f t="shared" si="11"/>
        <v>76.78</v>
      </c>
      <c r="DC6" s="33">
        <f t="shared" si="11"/>
        <v>76.8</v>
      </c>
      <c r="DD6" s="33">
        <f t="shared" si="11"/>
        <v>77.25</v>
      </c>
      <c r="DE6" s="33">
        <f t="shared" si="11"/>
        <v>75.790000000000006</v>
      </c>
      <c r="DF6" s="33">
        <f t="shared" si="11"/>
        <v>77.12</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52035</v>
      </c>
      <c r="D7" s="35">
        <v>47</v>
      </c>
      <c r="E7" s="35">
        <v>18</v>
      </c>
      <c r="F7" s="35">
        <v>0</v>
      </c>
      <c r="G7" s="35">
        <v>0</v>
      </c>
      <c r="H7" s="35" t="s">
        <v>95</v>
      </c>
      <c r="I7" s="35" t="s">
        <v>96</v>
      </c>
      <c r="J7" s="35" t="s">
        <v>97</v>
      </c>
      <c r="K7" s="35" t="s">
        <v>98</v>
      </c>
      <c r="L7" s="35" t="s">
        <v>99</v>
      </c>
      <c r="M7" s="36" t="s">
        <v>100</v>
      </c>
      <c r="N7" s="36" t="s">
        <v>101</v>
      </c>
      <c r="O7" s="36">
        <v>2.15</v>
      </c>
      <c r="P7" s="36">
        <v>100</v>
      </c>
      <c r="Q7" s="36">
        <v>5400</v>
      </c>
      <c r="R7" s="36">
        <v>95939</v>
      </c>
      <c r="S7" s="36">
        <v>692.8</v>
      </c>
      <c r="T7" s="36">
        <v>138.47999999999999</v>
      </c>
      <c r="U7" s="36">
        <v>2050</v>
      </c>
      <c r="V7" s="36">
        <v>23.34</v>
      </c>
      <c r="W7" s="36">
        <v>87.83</v>
      </c>
      <c r="X7" s="36">
        <v>95.12</v>
      </c>
      <c r="Y7" s="36">
        <v>106.65</v>
      </c>
      <c r="Z7" s="36">
        <v>107.08</v>
      </c>
      <c r="AA7" s="36">
        <v>103.12</v>
      </c>
      <c r="AB7" s="36">
        <v>95.06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353.47</v>
      </c>
      <c r="BF7" s="36">
        <v>249.48</v>
      </c>
      <c r="BG7" s="36">
        <v>254.82</v>
      </c>
      <c r="BH7" s="36">
        <v>233.68</v>
      </c>
      <c r="BI7" s="36">
        <v>218.97</v>
      </c>
      <c r="BJ7" s="36">
        <v>442.18</v>
      </c>
      <c r="BK7" s="36">
        <v>421.01</v>
      </c>
      <c r="BL7" s="36">
        <v>430.64</v>
      </c>
      <c r="BM7" s="36">
        <v>446.63</v>
      </c>
      <c r="BN7" s="36">
        <v>416.91</v>
      </c>
      <c r="BO7" s="36">
        <v>375.36</v>
      </c>
      <c r="BP7" s="36">
        <v>94.26</v>
      </c>
      <c r="BQ7" s="36">
        <v>79.150000000000006</v>
      </c>
      <c r="BR7" s="36">
        <v>78.819999999999993</v>
      </c>
      <c r="BS7" s="36">
        <v>96.09</v>
      </c>
      <c r="BT7" s="36">
        <v>93.85</v>
      </c>
      <c r="BU7" s="36">
        <v>61.59</v>
      </c>
      <c r="BV7" s="36">
        <v>58.98</v>
      </c>
      <c r="BW7" s="36">
        <v>58.78</v>
      </c>
      <c r="BX7" s="36">
        <v>58.53</v>
      </c>
      <c r="BY7" s="36">
        <v>57.93</v>
      </c>
      <c r="BZ7" s="36">
        <v>60.44</v>
      </c>
      <c r="CA7" s="36">
        <v>343.97</v>
      </c>
      <c r="CB7" s="36">
        <v>421.15</v>
      </c>
      <c r="CC7" s="36">
        <v>412.77</v>
      </c>
      <c r="CD7" s="36">
        <v>356.38</v>
      </c>
      <c r="CE7" s="36">
        <v>374.32</v>
      </c>
      <c r="CF7" s="36">
        <v>242.92</v>
      </c>
      <c r="CG7" s="36">
        <v>253.84</v>
      </c>
      <c r="CH7" s="36">
        <v>257.02999999999997</v>
      </c>
      <c r="CI7" s="36">
        <v>266.57</v>
      </c>
      <c r="CJ7" s="36">
        <v>276.93</v>
      </c>
      <c r="CK7" s="36">
        <v>267.61</v>
      </c>
      <c r="CL7" s="36">
        <v>60</v>
      </c>
      <c r="CM7" s="36">
        <v>60.08</v>
      </c>
      <c r="CN7" s="36">
        <v>60.04</v>
      </c>
      <c r="CO7" s="36">
        <v>60.04</v>
      </c>
      <c r="CP7" s="36">
        <v>60.04</v>
      </c>
      <c r="CQ7" s="36">
        <v>57.53</v>
      </c>
      <c r="CR7" s="36">
        <v>60.03</v>
      </c>
      <c r="CS7" s="36">
        <v>61.93</v>
      </c>
      <c r="CT7" s="36">
        <v>58.06</v>
      </c>
      <c r="CU7" s="36">
        <v>59.08</v>
      </c>
      <c r="CV7" s="36">
        <v>57.75</v>
      </c>
      <c r="CW7" s="36">
        <v>99.69</v>
      </c>
      <c r="CX7" s="36">
        <v>99.7</v>
      </c>
      <c r="CY7" s="36">
        <v>99.67</v>
      </c>
      <c r="CZ7" s="36">
        <v>99.66</v>
      </c>
      <c r="DA7" s="36">
        <v>99.66</v>
      </c>
      <c r="DB7" s="36">
        <v>76.78</v>
      </c>
      <c r="DC7" s="36">
        <v>76.8</v>
      </c>
      <c r="DD7" s="36">
        <v>77.25</v>
      </c>
      <c r="DE7" s="36">
        <v>75.790000000000006</v>
      </c>
      <c r="DF7" s="36">
        <v>77.12</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100</v>
      </c>
      <c r="EE7" s="36" t="s">
        <v>100</v>
      </c>
      <c r="EF7" s="36" t="s">
        <v>100</v>
      </c>
      <c r="EG7" s="36" t="s">
        <v>100</v>
      </c>
      <c r="EH7" s="36" t="s">
        <v>100</v>
      </c>
      <c r="EI7" s="36" t="s">
        <v>100</v>
      </c>
      <c r="EJ7" s="36" t="s">
        <v>100</v>
      </c>
      <c r="EK7" s="36" t="s">
        <v>100</v>
      </c>
      <c r="EL7" s="36" t="s">
        <v>100</v>
      </c>
      <c r="EM7" s="36" t="s">
        <v>100</v>
      </c>
      <c r="EN7" s="36" t="s">
        <v>100</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2016-02-03T09:24:08Z</dcterms:created>
  <dcterms:modified xsi:type="dcterms:W3CDTF">2016-02-25T00:04:56Z</dcterms:modified>
  <cp:category/>
</cp:coreProperties>
</file>