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0035" yWindow="30" windowWidth="9255"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<sst xmlns="http://schemas.openxmlformats.org/spreadsheetml/2006/main" count="221" uniqueCount="111">
  <si>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</si>
  <si>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</si>
  <si>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</si>
  <si>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</si>
  <si>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</si>
  <si>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</si>
  <si>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</si>
  <si>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</si>
  <si>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</si>
  <si>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</si>
  <si>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</si>
  <si>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</si>
  <si>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</si>
  <si>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</si>
  <si>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</si>
  <si>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</si>
  <si>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</si>
  <si>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</si>
  <si>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</si>
  <si>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</si>
  <si>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</si>
  <si>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</si>
  <si>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</si>
  <si>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</si>
  <si>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</si>
  <si>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</si>
  <si>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</si>
  <si>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</si>
  <si>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</si>
  <si>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</si>
  <si>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</si>
  <si>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</si>
  <si>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</si>
  <si>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</si>
  <si>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</si>
  <si>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</si>
  <si>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</si>
  <si>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</si>
  <si>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</si>
  <si>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</si>
  <si>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</si>
  <si>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</si>
  <si>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</si>
  <si>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</si>
  <si>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</si>
  <si>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</si>
  <si>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</si>
  <si>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</si>
  <si>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</si>
  <si>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</si>
  <si>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</si>
  <si>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</si>
  <si>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</si>
  <si>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</si>
  <si>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</si>
  <si>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</si>
  <si>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</si>
  <si>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</si>
  <si>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</si>
  <si>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</si>
  <si>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</si>
  <si>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</si>
  <si>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</si>
  <si>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</si>
  <si>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</si>
  <si>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</si>
  <si>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</si>
  <si>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</si>
  <si>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</si>
  <si>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</si>
  <si>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</si>
  <si>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</si>
  <si>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</si>
  <si>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</si>
  <si>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</si>
  <si>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</si>
  <si>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</si>
  <si>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</si>
  <si>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</si>
  <si>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</si>
  <si>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</si>
  <si>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</si>
  <si>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</si>
  <si>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</si>
  <si>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</si>
  <si>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</si>
  <si>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</si>
  <si>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</si>
  <si>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</si>
  <si>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</si>
  <si>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</si>
  <si>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</si>
  <si>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</si>
  <si>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</si>
  <si>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</si>
  <si>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</si>
  <si>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羽後町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</si>
  <si>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</si>
  <si>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</si>
  <si>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</si>
  <si>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</si>
  <si>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</si>
  <si>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</si>
  <si>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</si>
  <si>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</si>
  <si>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</si>
  <si>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</si>
  <si>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</si>
  <si>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農業集落排水施設のある床舞地区・土館地区はともに農村部であるため、近年の少子高齢化の影響のため人口減とともに使用料収入の伸び悩みが課題とされております。
　また老人世帯も多いため供用から10年以上経過している現在も加入に踏み切れず、最近の加入率は鈍化傾向にあります。
　一方、施設整備に係る起債償還金のピークをこれから控えているため、一般会計からの繰入金が年々増加傾向にあります。
　今年度町では生活排水処理整備構想の見直しを図っており、特に老朽化に伴い維持管理費が増加してきた床舞地区を特定環境保全公共下水道西馬音内浄化センターへ統合するという、個別（公共・農集）事業の垣根を越えた再編を検討しており、施設の効率的運用・維持管理費の低減に努めます。
　また土館地区についても機能強化事業を今後立ち上げ、機械・電気設備を中心とした効率的設備更新を計画します。
　また維持管理上、最も緊急性が高く安定的施設運営に欠かせない修繕等についても、汎用性の高い部品の採用を検討するとともに、資材・薬品等についても仕入れ段階において事業担当者・維持管理業者が互いに創意工夫をし、経常経費全体の削減に努めます。</t>
    <rPh sb="1" eb="3">
      <t>ノウギョウ</t>
    </rPh>
    <rPh sb="3" eb="5">
      <t>シュウラク</t>
    </rPh>
    <rPh sb="5" eb="7">
      <t>ハイスイ</t>
    </rPh>
    <rPh sb="7" eb="9">
      <t>シセツ</t>
    </rPh>
    <rPh sb="12" eb="13">
      <t>トコ</t>
    </rPh>
    <rPh sb="13" eb="14">
      <t>マイ</t>
    </rPh>
    <rPh sb="14" eb="16">
      <t>チク</t>
    </rPh>
    <rPh sb="17" eb="19">
      <t>ツチダテ</t>
    </rPh>
    <rPh sb="19" eb="21">
      <t>チク</t>
    </rPh>
    <rPh sb="25" eb="27">
      <t>ノウソン</t>
    </rPh>
    <rPh sb="27" eb="28">
      <t>ブ</t>
    </rPh>
    <rPh sb="34" eb="36">
      <t>キンネン</t>
    </rPh>
    <rPh sb="37" eb="39">
      <t>ショウシ</t>
    </rPh>
    <rPh sb="39" eb="42">
      <t>コウレイカ</t>
    </rPh>
    <rPh sb="43" eb="45">
      <t>エイキョウ</t>
    </rPh>
    <rPh sb="48" eb="51">
      <t>ジンコウゲン</t>
    </rPh>
    <rPh sb="55" eb="58">
      <t>シヨウリョウ</t>
    </rPh>
    <rPh sb="58" eb="60">
      <t>シュウニュウ</t>
    </rPh>
    <rPh sb="61" eb="62">
      <t>ノ</t>
    </rPh>
    <rPh sb="63" eb="64">
      <t>ナヤ</t>
    </rPh>
    <rPh sb="66" eb="68">
      <t>カダイ</t>
    </rPh>
    <rPh sb="81" eb="83">
      <t>ロウジン</t>
    </rPh>
    <rPh sb="83" eb="85">
      <t>セタイ</t>
    </rPh>
    <rPh sb="86" eb="87">
      <t>オオ</t>
    </rPh>
    <rPh sb="90" eb="92">
      <t>キョウヨウ</t>
    </rPh>
    <rPh sb="96" eb="99">
      <t>ネンイジョウ</t>
    </rPh>
    <rPh sb="99" eb="101">
      <t>ケイカ</t>
    </rPh>
    <rPh sb="105" eb="107">
      <t>ゲンザイ</t>
    </rPh>
    <rPh sb="108" eb="110">
      <t>カニュウ</t>
    </rPh>
    <rPh sb="111" eb="112">
      <t>フ</t>
    </rPh>
    <rPh sb="113" eb="114">
      <t>キ</t>
    </rPh>
    <rPh sb="117" eb="119">
      <t>サイキン</t>
    </rPh>
    <rPh sb="120" eb="122">
      <t>カニュウ</t>
    </rPh>
    <rPh sb="122" eb="123">
      <t>リツ</t>
    </rPh>
    <rPh sb="124" eb="126">
      <t>ドンカ</t>
    </rPh>
    <rPh sb="126" eb="128">
      <t>ケイコウ</t>
    </rPh>
    <rPh sb="136" eb="138">
      <t>イッポウ</t>
    </rPh>
    <rPh sb="139" eb="141">
      <t>シセツ</t>
    </rPh>
    <rPh sb="141" eb="143">
      <t>セイビ</t>
    </rPh>
    <rPh sb="144" eb="145">
      <t>カカ</t>
    </rPh>
    <rPh sb="146" eb="148">
      <t>キサイ</t>
    </rPh>
    <rPh sb="148" eb="151">
      <t>ショウカンキン</t>
    </rPh>
    <rPh sb="160" eb="161">
      <t>ヒカ</t>
    </rPh>
    <rPh sb="168" eb="170">
      <t>イッパン</t>
    </rPh>
    <rPh sb="170" eb="172">
      <t>カイケイ</t>
    </rPh>
    <rPh sb="175" eb="177">
      <t>クリイレ</t>
    </rPh>
    <rPh sb="177" eb="178">
      <t>キン</t>
    </rPh>
    <rPh sb="179" eb="181">
      <t>ネンネン</t>
    </rPh>
    <rPh sb="181" eb="183">
      <t>ゾウカ</t>
    </rPh>
    <rPh sb="183" eb="185">
      <t>ケイコウ</t>
    </rPh>
    <rPh sb="193" eb="196">
      <t>コンネンド</t>
    </rPh>
    <rPh sb="196" eb="197">
      <t>マチ</t>
    </rPh>
    <rPh sb="199" eb="201">
      <t>セイカツ</t>
    </rPh>
    <rPh sb="201" eb="203">
      <t>ハイスイ</t>
    </rPh>
    <rPh sb="203" eb="205">
      <t>ショリ</t>
    </rPh>
    <rPh sb="205" eb="207">
      <t>セイビ</t>
    </rPh>
    <rPh sb="207" eb="209">
      <t>コウソウ</t>
    </rPh>
    <rPh sb="210" eb="212">
      <t>ミナオ</t>
    </rPh>
    <rPh sb="214" eb="215">
      <t>ハカ</t>
    </rPh>
    <rPh sb="220" eb="221">
      <t>トク</t>
    </rPh>
    <rPh sb="222" eb="225">
      <t>ロウキュウカ</t>
    </rPh>
    <rPh sb="226" eb="227">
      <t>トモナ</t>
    </rPh>
    <rPh sb="228" eb="230">
      <t>イジ</t>
    </rPh>
    <rPh sb="230" eb="233">
      <t>カンリヒ</t>
    </rPh>
    <rPh sb="234" eb="236">
      <t>ゾウカ</t>
    </rPh>
    <rPh sb="240" eb="241">
      <t>トコ</t>
    </rPh>
    <rPh sb="241" eb="242">
      <t>マイ</t>
    </rPh>
    <rPh sb="242" eb="244">
      <t>チク</t>
    </rPh>
    <rPh sb="245" eb="247">
      <t>トクテイ</t>
    </rPh>
    <rPh sb="247" eb="249">
      <t>カンキョウ</t>
    </rPh>
    <rPh sb="249" eb="251">
      <t>ホゼン</t>
    </rPh>
    <rPh sb="251" eb="253">
      <t>コウキョウ</t>
    </rPh>
    <rPh sb="253" eb="256">
      <t>ゲスイドウ</t>
    </rPh>
    <rPh sb="256" eb="260">
      <t>ニシモナイ</t>
    </rPh>
    <rPh sb="260" eb="262">
      <t>ジョウカ</t>
    </rPh>
    <rPh sb="267" eb="269">
      <t>トウゴウ</t>
    </rPh>
    <rPh sb="275" eb="277">
      <t>コベツ</t>
    </rPh>
    <rPh sb="278" eb="280">
      <t>コウキョウ</t>
    </rPh>
    <rPh sb="281" eb="283">
      <t>ノウシュウ</t>
    </rPh>
    <rPh sb="284" eb="286">
      <t>ジギョウ</t>
    </rPh>
    <rPh sb="287" eb="289">
      <t>カキネ</t>
    </rPh>
    <rPh sb="290" eb="291">
      <t>コ</t>
    </rPh>
    <rPh sb="293" eb="295">
      <t>サイヘン</t>
    </rPh>
    <rPh sb="296" eb="298">
      <t>ケントウ</t>
    </rPh>
    <rPh sb="303" eb="305">
      <t>シセツ</t>
    </rPh>
    <rPh sb="306" eb="309">
      <t>コウリツテキ</t>
    </rPh>
    <rPh sb="309" eb="311">
      <t>ウンヨウ</t>
    </rPh>
    <rPh sb="312" eb="314">
      <t>イジ</t>
    </rPh>
    <rPh sb="314" eb="317">
      <t>カンリヒ</t>
    </rPh>
    <rPh sb="318" eb="320">
      <t>テイゲン</t>
    </rPh>
    <rPh sb="321" eb="322">
      <t>ツト</t>
    </rPh>
    <rPh sb="330" eb="332">
      <t>ツチダテ</t>
    </rPh>
    <rPh sb="332" eb="334">
      <t>チク</t>
    </rPh>
    <rPh sb="339" eb="341">
      <t>キノウ</t>
    </rPh>
    <rPh sb="341" eb="343">
      <t>キョウカ</t>
    </rPh>
    <rPh sb="343" eb="345">
      <t>ジギョウ</t>
    </rPh>
    <rPh sb="346" eb="348">
      <t>コンゴ</t>
    </rPh>
    <rPh sb="348" eb="349">
      <t>タ</t>
    </rPh>
    <rPh sb="350" eb="351">
      <t>ア</t>
    </rPh>
    <rPh sb="353" eb="355">
      <t>キカイ</t>
    </rPh>
    <rPh sb="356" eb="358">
      <t>デンキ</t>
    </rPh>
    <rPh sb="358" eb="360">
      <t>セツビ</t>
    </rPh>
    <rPh sb="361" eb="363">
      <t>チュウシン</t>
    </rPh>
    <rPh sb="369" eb="371">
      <t>セツビ</t>
    </rPh>
    <rPh sb="371" eb="373">
      <t>コウシン</t>
    </rPh>
    <rPh sb="374" eb="376">
      <t>ケイカク</t>
    </rPh>
    <rPh sb="384" eb="386">
      <t>イジ</t>
    </rPh>
    <rPh sb="386" eb="388">
      <t>カンリ</t>
    </rPh>
    <rPh sb="388" eb="389">
      <t>ジョウ</t>
    </rPh>
    <rPh sb="390" eb="391">
      <t>モット</t>
    </rPh>
    <rPh sb="392" eb="395">
      <t>キンキュウセイ</t>
    </rPh>
    <rPh sb="396" eb="397">
      <t>タカ</t>
    </rPh>
    <rPh sb="411" eb="413">
      <t>シュウゼン</t>
    </rPh>
    <rPh sb="413" eb="414">
      <t>トウ</t>
    </rPh>
    <rPh sb="420" eb="423">
      <t>ハンヨウセイ</t>
    </rPh>
    <rPh sb="424" eb="425">
      <t>タカ</t>
    </rPh>
    <rPh sb="426" eb="428">
      <t>ブヒン</t>
    </rPh>
    <rPh sb="429" eb="431">
      <t>サイヨウ</t>
    </rPh>
    <rPh sb="432" eb="434">
      <t>ケントウ</t>
    </rPh>
    <rPh sb="441" eb="443">
      <t>シザイ</t>
    </rPh>
    <rPh sb="444" eb="446">
      <t>ヤクヒン</t>
    </rPh>
    <rPh sb="446" eb="447">
      <t>トウ</t>
    </rPh>
    <rPh sb="452" eb="454">
      <t>シイ</t>
    </rPh>
    <rPh sb="455" eb="457">
      <t>ダンカイ</t>
    </rPh>
    <rPh sb="461" eb="463">
      <t>ジギョウ</t>
    </rPh>
    <rPh sb="463" eb="466">
      <t>タントウシャ</t>
    </rPh>
    <rPh sb="467" eb="469">
      <t>イジ</t>
    </rPh>
    <rPh sb="469" eb="471">
      <t>カンリ</t>
    </rPh>
    <rPh sb="471" eb="473">
      <t>ギョウシャ</t>
    </rPh>
    <rPh sb="474" eb="475">
      <t>タガ</t>
    </rPh>
    <rPh sb="477" eb="479">
      <t>ソウイ</t>
    </rPh>
    <rPh sb="479" eb="481">
      <t>クフウ</t>
    </rPh>
    <rPh sb="484" eb="486">
      <t>ケイジョウ</t>
    </rPh>
    <rPh sb="486" eb="488">
      <t>ケイヒ</t>
    </rPh>
    <rPh sb="488" eb="490">
      <t>ゼンタイ</t>
    </rPh>
    <rPh sb="491" eb="493">
      <t>サクゲン</t>
    </rPh>
    <rPh sb="494" eb="495">
      <t>ツト</t>
    </rPh>
    <phoneticPr fontId="4"/>
  </si>
  <si>
    <t>　農業集落排水「床舞地区」の終末処理場「床舞浄化センター」は平成9年度の供用、「土館地区」の終末処理場「土館浄化センター」は平成13年度供用で、それぞれが供用開始後10数年以上経過し、経常的な機器点検費、修繕費が維持管理費全体を圧迫してきています。
　その対策として前述のとおり、町では土館地区において機能強化事業の立ち上げを計画し、今後の計画的修繕計画を立案し施設の健全維持に努めます。また床舞地区は平成38年度以降に特定環境保全公共下水道西馬音内浄化センターへの接続を検討しており、老朽施設の運用廃止を検討しながら、新たに接続する施設の未利用機能の有効活用に努めます。</t>
    <rPh sb="1" eb="3">
      <t>ノウギョウ</t>
    </rPh>
    <rPh sb="3" eb="5">
      <t>シュウラク</t>
    </rPh>
    <rPh sb="5" eb="7">
      <t>ハイスイ</t>
    </rPh>
    <rPh sb="8" eb="9">
      <t>トコ</t>
    </rPh>
    <rPh sb="9" eb="10">
      <t>マイ</t>
    </rPh>
    <rPh sb="10" eb="12">
      <t>チク</t>
    </rPh>
    <rPh sb="14" eb="16">
      <t>シュウマツ</t>
    </rPh>
    <rPh sb="16" eb="19">
      <t>ショリジョウ</t>
    </rPh>
    <rPh sb="20" eb="21">
      <t>トコ</t>
    </rPh>
    <rPh sb="21" eb="22">
      <t>マイ</t>
    </rPh>
    <rPh sb="22" eb="24">
      <t>ジョウカ</t>
    </rPh>
    <rPh sb="30" eb="32">
      <t>ヘイセイ</t>
    </rPh>
    <rPh sb="33" eb="35">
      <t>ネンド</t>
    </rPh>
    <rPh sb="36" eb="38">
      <t>キョウヨウ</t>
    </rPh>
    <rPh sb="40" eb="42">
      <t>ツチダテ</t>
    </rPh>
    <rPh sb="42" eb="44">
      <t>チク</t>
    </rPh>
    <rPh sb="46" eb="48">
      <t>シュウマツ</t>
    </rPh>
    <rPh sb="48" eb="51">
      <t>ショリジョウ</t>
    </rPh>
    <rPh sb="52" eb="54">
      <t>ツチダテ</t>
    </rPh>
    <rPh sb="54" eb="56">
      <t>ジョウカ</t>
    </rPh>
    <rPh sb="62" eb="64">
      <t>ヘイセイ</t>
    </rPh>
    <rPh sb="66" eb="68">
      <t>ネンド</t>
    </rPh>
    <rPh sb="68" eb="70">
      <t>キョウヨウ</t>
    </rPh>
    <rPh sb="77" eb="79">
      <t>キョウヨウ</t>
    </rPh>
    <rPh sb="79" eb="82">
      <t>カイシゴ</t>
    </rPh>
    <rPh sb="84" eb="86">
      <t>スウネン</t>
    </rPh>
    <rPh sb="86" eb="88">
      <t>イジョウ</t>
    </rPh>
    <rPh sb="88" eb="90">
      <t>ケイカ</t>
    </rPh>
    <rPh sb="92" eb="95">
      <t>ケイジョウテキ</t>
    </rPh>
    <rPh sb="96" eb="98">
      <t>キキ</t>
    </rPh>
    <rPh sb="98" eb="100">
      <t>テンケン</t>
    </rPh>
    <rPh sb="100" eb="101">
      <t>ヒ</t>
    </rPh>
    <rPh sb="102" eb="105">
      <t>シュウゼンヒ</t>
    </rPh>
    <rPh sb="106" eb="108">
      <t>イジ</t>
    </rPh>
    <rPh sb="108" eb="111">
      <t>カンリヒ</t>
    </rPh>
    <rPh sb="111" eb="113">
      <t>ゼンタイ</t>
    </rPh>
    <rPh sb="114" eb="116">
      <t>アッパク</t>
    </rPh>
    <rPh sb="128" eb="130">
      <t>タイサク</t>
    </rPh>
    <rPh sb="133" eb="135">
      <t>ゼンジュツ</t>
    </rPh>
    <rPh sb="140" eb="141">
      <t>マチ</t>
    </rPh>
    <rPh sb="143" eb="145">
      <t>ツチダテ</t>
    </rPh>
    <rPh sb="145" eb="147">
      <t>チク</t>
    </rPh>
    <rPh sb="151" eb="153">
      <t>キノウ</t>
    </rPh>
    <rPh sb="153" eb="155">
      <t>キョウカ</t>
    </rPh>
    <rPh sb="155" eb="157">
      <t>ジギョウ</t>
    </rPh>
    <rPh sb="158" eb="159">
      <t>タ</t>
    </rPh>
    <rPh sb="160" eb="161">
      <t>ア</t>
    </rPh>
    <rPh sb="163" eb="165">
      <t>ケイカク</t>
    </rPh>
    <rPh sb="167" eb="169">
      <t>コンゴ</t>
    </rPh>
    <rPh sb="170" eb="173">
      <t>ケイカクテキ</t>
    </rPh>
    <rPh sb="173" eb="175">
      <t>シュウゼン</t>
    </rPh>
    <rPh sb="175" eb="177">
      <t>ケイカク</t>
    </rPh>
    <rPh sb="178" eb="180">
      <t>リツアン</t>
    </rPh>
    <rPh sb="181" eb="183">
      <t>シセツ</t>
    </rPh>
    <rPh sb="184" eb="186">
      <t>ケンゼン</t>
    </rPh>
    <rPh sb="186" eb="188">
      <t>イジ</t>
    </rPh>
    <rPh sb="189" eb="190">
      <t>ツト</t>
    </rPh>
    <rPh sb="196" eb="197">
      <t>トコ</t>
    </rPh>
    <rPh sb="197" eb="198">
      <t>マイ</t>
    </rPh>
    <rPh sb="198" eb="200">
      <t>チク</t>
    </rPh>
    <rPh sb="201" eb="203">
      <t>ヘイセイ</t>
    </rPh>
    <rPh sb="205" eb="207">
      <t>ネンド</t>
    </rPh>
    <rPh sb="207" eb="209">
      <t>イコウ</t>
    </rPh>
    <rPh sb="210" eb="212">
      <t>トクテイ</t>
    </rPh>
    <rPh sb="212" eb="214">
      <t>カンキョウ</t>
    </rPh>
    <rPh sb="214" eb="216">
      <t>ホゼン</t>
    </rPh>
    <rPh sb="216" eb="218">
      <t>コウキョウ</t>
    </rPh>
    <rPh sb="218" eb="221">
      <t>ゲスイドウ</t>
    </rPh>
    <rPh sb="221" eb="225">
      <t>ニシモナイ</t>
    </rPh>
    <rPh sb="225" eb="227">
      <t>ジョウカ</t>
    </rPh>
    <rPh sb="233" eb="235">
      <t>セツゾク</t>
    </rPh>
    <rPh sb="236" eb="238">
      <t>ケントウ</t>
    </rPh>
    <rPh sb="243" eb="245">
      <t>ロウキュウ</t>
    </rPh>
    <rPh sb="245" eb="247">
      <t>シセツ</t>
    </rPh>
    <rPh sb="248" eb="250">
      <t>ウンヨウ</t>
    </rPh>
    <rPh sb="250" eb="252">
      <t>ハイシ</t>
    </rPh>
    <rPh sb="253" eb="255">
      <t>ケントウ</t>
    </rPh>
    <rPh sb="260" eb="261">
      <t>アラ</t>
    </rPh>
    <rPh sb="263" eb="265">
      <t>セツゾク</t>
    </rPh>
    <rPh sb="267" eb="269">
      <t>シセツ</t>
    </rPh>
    <rPh sb="270" eb="273">
      <t>ミリヨウ</t>
    </rPh>
    <rPh sb="273" eb="275">
      <t>キノウ</t>
    </rPh>
    <rPh sb="278" eb="280">
      <t>カツヨウ</t>
    </rPh>
    <rPh sb="281" eb="282">
      <t>ツト</t>
    </rPh>
    <phoneticPr fontId="4"/>
  </si>
  <si>
    <t>　施設運営に伴う経費の効率化を常に意識するのは当然のことながら、健全な経営の基礎となる収支バランスを改善させるため、主要な財源である現行の下水道使用料が適正であるか検証し、必要に応じ早期に対策を講じます。
　特に使用料については、今後の消費税率アップ・農業集落排水と公共下水道との統合を契機に、現在それぞれの料金体系を見直す必要性があり、事業全般の経営改善・安定化を図るため、現行単価より１～２割程度の使用料金引き上げを検討いたします。
　また下水道経営状況の把握・経営健全化を明確化することを目的に、公営企業会計移行に向けた事業を実施いたします。
　その準備として平成２８年度中に資産調査のための基礎調査を実施し、必要となる資料のとりまとめ・関連する諸準備等に着手し、近隣及び先進自治体・秋田県からの指導のもと公営企業会計に移行できるよう努力いたします。
　</t>
    <rPh sb="104" eb="105">
      <t>トク</t>
    </rPh>
    <rPh sb="278" eb="280">
      <t>ジュンビ</t>
    </rPh>
    <rPh sb="329" eb="330">
      <t>トウ</t>
    </rPh>
    <rPh sb="345" eb="348">
      <t>アキタケン</t>
    </rPh>
    <rPh sb="351" eb="353">
      <t>シドウ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</si>
</sst>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0174976"/>
        <c:axId val="9017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0.04</c:v>
                </c:pt>
                <c:pt idx="3">
                  <c:v>0.03</c:v>
                </c:pt>
                <c:pt idx="4">
                  <c:v>0.02</c:v>
                </c:pt>
              </c:numCache>
            </c:numRef>
          </c:val>
          <c:smooth val="0"/>
        </c:ser>
        <c:dLbls>
          <c:showLegendKey val="0"/>
          <c:showVal val="0"/>
          <c:showCatName val="0"/>
          <c:showSerName val="0"/>
          <c:showPercent val="0"/>
          <c:showBubbleSize val="0"/>
        </c:dLbls>
        <c:marker val="1"/>
        <c:smooth val="0"/>
        <c:axId val="90174976"/>
        <c:axId val="90176896"/>
      </c:lineChart>
      <c:dateAx>
        <c:axId val="90174976"/>
        <c:scaling>
          <c:orientation val="minMax"/>
        </c:scaling>
        <c:delete val="1"/>
        <c:axPos val="b"/>
        <c:numFmt formatCode="ge" sourceLinked="1"/>
        <c:majorTickMark val="none"/>
        <c:minorTickMark val="none"/>
        <c:tickLblPos val="none"/>
        <c:crossAx val="90176896"/>
        <c:crosses val="autoZero"/>
        <c:auto val="1"/>
        <c:lblOffset val="100"/>
        <c:baseTimeUnit val="years"/>
      </c:dateAx>
      <c:valAx>
        <c:axId val="9017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17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49.79</c:v>
                </c:pt>
                <c:pt idx="1">
                  <c:v>51.13</c:v>
                </c:pt>
                <c:pt idx="2">
                  <c:v>50.62</c:v>
                </c:pt>
                <c:pt idx="3">
                  <c:v>50.31</c:v>
                </c:pt>
                <c:pt idx="4">
                  <c:v>51.85</c:v>
                </c:pt>
              </c:numCache>
            </c:numRef>
          </c:val>
        </c:ser>
        <c:dLbls>
          <c:showLegendKey val="0"/>
          <c:showVal val="0"/>
          <c:showCatName val="0"/>
          <c:showSerName val="0"/>
          <c:showPercent val="0"/>
          <c:showBubbleSize val="0"/>
        </c:dLbls>
        <c:gapWidth val="150"/>
        <c:axId val="94443392"/>
        <c:axId val="9446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54.74</c:v>
                </c:pt>
                <c:pt idx="3">
                  <c:v>53.78</c:v>
                </c:pt>
                <c:pt idx="4">
                  <c:v>53.24</c:v>
                </c:pt>
              </c:numCache>
            </c:numRef>
          </c:val>
          <c:smooth val="0"/>
        </c:ser>
        <c:dLbls>
          <c:showLegendKey val="0"/>
          <c:showVal val="0"/>
          <c:showCatName val="0"/>
          <c:showSerName val="0"/>
          <c:showPercent val="0"/>
          <c:showBubbleSize val="0"/>
        </c:dLbls>
        <c:marker val="1"/>
        <c:smooth val="0"/>
        <c:axId val="94443392"/>
        <c:axId val="94461952"/>
      </c:lineChart>
      <c:dateAx>
        <c:axId val="94443392"/>
        <c:scaling>
          <c:orientation val="minMax"/>
        </c:scaling>
        <c:delete val="1"/>
        <c:axPos val="b"/>
        <c:numFmt formatCode="ge" sourceLinked="1"/>
        <c:majorTickMark val="none"/>
        <c:minorTickMark val="none"/>
        <c:tickLblPos val="none"/>
        <c:crossAx val="94461952"/>
        <c:crosses val="autoZero"/>
        <c:auto val="1"/>
        <c:lblOffset val="100"/>
        <c:baseTimeUnit val="years"/>
      </c:dateAx>
      <c:valAx>
        <c:axId val="9446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4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56.92</c:v>
                </c:pt>
                <c:pt idx="1">
                  <c:v>59.44</c:v>
                </c:pt>
                <c:pt idx="2">
                  <c:v>61.03</c:v>
                </c:pt>
                <c:pt idx="3">
                  <c:v>62.16</c:v>
                </c:pt>
                <c:pt idx="4">
                  <c:v>62.15</c:v>
                </c:pt>
              </c:numCache>
            </c:numRef>
          </c:val>
        </c:ser>
        <c:dLbls>
          <c:showLegendKey val="0"/>
          <c:showVal val="0"/>
          <c:showCatName val="0"/>
          <c:showSerName val="0"/>
          <c:showPercent val="0"/>
          <c:showBubbleSize val="0"/>
        </c:dLbls>
        <c:gapWidth val="150"/>
        <c:axId val="96601600"/>
        <c:axId val="9660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83.88</c:v>
                </c:pt>
                <c:pt idx="3">
                  <c:v>84.06</c:v>
                </c:pt>
                <c:pt idx="4">
                  <c:v>84.07</c:v>
                </c:pt>
              </c:numCache>
            </c:numRef>
          </c:val>
          <c:smooth val="0"/>
        </c:ser>
        <c:dLbls>
          <c:showLegendKey val="0"/>
          <c:showVal val="0"/>
          <c:showCatName val="0"/>
          <c:showSerName val="0"/>
          <c:showPercent val="0"/>
          <c:showBubbleSize val="0"/>
        </c:dLbls>
        <c:marker val="1"/>
        <c:smooth val="0"/>
        <c:axId val="96601600"/>
        <c:axId val="96603520"/>
      </c:lineChart>
      <c:dateAx>
        <c:axId val="96601600"/>
        <c:scaling>
          <c:orientation val="minMax"/>
        </c:scaling>
        <c:delete val="1"/>
        <c:axPos val="b"/>
        <c:numFmt formatCode="ge" sourceLinked="1"/>
        <c:majorTickMark val="none"/>
        <c:minorTickMark val="none"/>
        <c:tickLblPos val="none"/>
        <c:crossAx val="96603520"/>
        <c:crosses val="autoZero"/>
        <c:auto val="1"/>
        <c:lblOffset val="100"/>
        <c:baseTimeUnit val="years"/>
      </c:dateAx>
      <c:valAx>
        <c:axId val="9660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0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78.7</c:v>
                </c:pt>
                <c:pt idx="1">
                  <c:v>81.05</c:v>
                </c:pt>
                <c:pt idx="2">
                  <c:v>81.709999999999994</c:v>
                </c:pt>
                <c:pt idx="3">
                  <c:v>78.290000000000006</c:v>
                </c:pt>
                <c:pt idx="4">
                  <c:v>79.58</c:v>
                </c:pt>
              </c:numCache>
            </c:numRef>
          </c:val>
        </c:ser>
        <c:dLbls>
          <c:showLegendKey val="0"/>
          <c:showVal val="0"/>
          <c:showCatName val="0"/>
          <c:showSerName val="0"/>
          <c:showPercent val="0"/>
          <c:showBubbleSize val="0"/>
        </c:dLbls>
        <c:gapWidth val="150"/>
        <c:axId val="92710016"/>
        <c:axId val="927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710016"/>
        <c:axId val="92711936"/>
      </c:lineChart>
      <c:dateAx>
        <c:axId val="92710016"/>
        <c:scaling>
          <c:orientation val="minMax"/>
        </c:scaling>
        <c:delete val="1"/>
        <c:axPos val="b"/>
        <c:numFmt formatCode="ge" sourceLinked="1"/>
        <c:majorTickMark val="none"/>
        <c:minorTickMark val="none"/>
        <c:tickLblPos val="none"/>
        <c:crossAx val="92711936"/>
        <c:crosses val="autoZero"/>
        <c:auto val="1"/>
        <c:lblOffset val="100"/>
        <c:baseTimeUnit val="years"/>
      </c:dateAx>
      <c:valAx>
        <c:axId val="9271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7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323456"/>
        <c:axId val="9432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323456"/>
        <c:axId val="94325376"/>
      </c:lineChart>
      <c:dateAx>
        <c:axId val="94323456"/>
        <c:scaling>
          <c:orientation val="minMax"/>
        </c:scaling>
        <c:delete val="1"/>
        <c:axPos val="b"/>
        <c:numFmt formatCode="ge" sourceLinked="1"/>
        <c:majorTickMark val="none"/>
        <c:minorTickMark val="none"/>
        <c:tickLblPos val="none"/>
        <c:crossAx val="94325376"/>
        <c:crosses val="autoZero"/>
        <c:auto val="1"/>
        <c:lblOffset val="100"/>
        <c:baseTimeUnit val="years"/>
      </c:dateAx>
      <c:valAx>
        <c:axId val="9432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2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364032"/>
        <c:axId val="9436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364032"/>
        <c:axId val="94365952"/>
      </c:lineChart>
      <c:dateAx>
        <c:axId val="94364032"/>
        <c:scaling>
          <c:orientation val="minMax"/>
        </c:scaling>
        <c:delete val="1"/>
        <c:axPos val="b"/>
        <c:numFmt formatCode="ge" sourceLinked="1"/>
        <c:majorTickMark val="none"/>
        <c:minorTickMark val="none"/>
        <c:tickLblPos val="none"/>
        <c:crossAx val="94365952"/>
        <c:crosses val="autoZero"/>
        <c:auto val="1"/>
        <c:lblOffset val="100"/>
        <c:baseTimeUnit val="years"/>
      </c:dateAx>
      <c:valAx>
        <c:axId val="9436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6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075136"/>
        <c:axId val="9408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075136"/>
        <c:axId val="94089600"/>
      </c:lineChart>
      <c:dateAx>
        <c:axId val="94075136"/>
        <c:scaling>
          <c:orientation val="minMax"/>
        </c:scaling>
        <c:delete val="1"/>
        <c:axPos val="b"/>
        <c:numFmt formatCode="ge" sourceLinked="1"/>
        <c:majorTickMark val="none"/>
        <c:minorTickMark val="none"/>
        <c:tickLblPos val="none"/>
        <c:crossAx val="94089600"/>
        <c:crosses val="autoZero"/>
        <c:auto val="1"/>
        <c:lblOffset val="100"/>
        <c:baseTimeUnit val="years"/>
      </c:dateAx>
      <c:valAx>
        <c:axId val="9408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7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115712"/>
        <c:axId val="9412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115712"/>
        <c:axId val="94126080"/>
      </c:lineChart>
      <c:dateAx>
        <c:axId val="94115712"/>
        <c:scaling>
          <c:orientation val="minMax"/>
        </c:scaling>
        <c:delete val="1"/>
        <c:axPos val="b"/>
        <c:numFmt formatCode="ge" sourceLinked="1"/>
        <c:majorTickMark val="none"/>
        <c:minorTickMark val="none"/>
        <c:tickLblPos val="none"/>
        <c:crossAx val="94126080"/>
        <c:crosses val="autoZero"/>
        <c:auto val="1"/>
        <c:lblOffset val="100"/>
        <c:baseTimeUnit val="years"/>
      </c:dateAx>
      <c:valAx>
        <c:axId val="9412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1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1686.68</c:v>
                </c:pt>
                <c:pt idx="1">
                  <c:v>1564.05</c:v>
                </c:pt>
                <c:pt idx="2">
                  <c:v>1485.03</c:v>
                </c:pt>
                <c:pt idx="3">
                  <c:v>1372.48</c:v>
                </c:pt>
                <c:pt idx="4">
                  <c:v>1257.01</c:v>
                </c:pt>
              </c:numCache>
            </c:numRef>
          </c:val>
        </c:ser>
        <c:dLbls>
          <c:showLegendKey val="0"/>
          <c:showVal val="0"/>
          <c:showCatName val="0"/>
          <c:showSerName val="0"/>
          <c:showPercent val="0"/>
          <c:showBubbleSize val="0"/>
        </c:dLbls>
        <c:gapWidth val="150"/>
        <c:axId val="94160384"/>
        <c:axId val="9416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1197.82</c:v>
                </c:pt>
                <c:pt idx="3">
                  <c:v>1126.77</c:v>
                </c:pt>
                <c:pt idx="4">
                  <c:v>1044.8</c:v>
                </c:pt>
              </c:numCache>
            </c:numRef>
          </c:val>
          <c:smooth val="0"/>
        </c:ser>
        <c:dLbls>
          <c:showLegendKey val="0"/>
          <c:showVal val="0"/>
          <c:showCatName val="0"/>
          <c:showSerName val="0"/>
          <c:showPercent val="0"/>
          <c:showBubbleSize val="0"/>
        </c:dLbls>
        <c:marker val="1"/>
        <c:smooth val="0"/>
        <c:axId val="94160384"/>
        <c:axId val="94162304"/>
      </c:lineChart>
      <c:dateAx>
        <c:axId val="94160384"/>
        <c:scaling>
          <c:orientation val="minMax"/>
        </c:scaling>
        <c:delete val="1"/>
        <c:axPos val="b"/>
        <c:numFmt formatCode="ge" sourceLinked="1"/>
        <c:majorTickMark val="none"/>
        <c:minorTickMark val="none"/>
        <c:tickLblPos val="none"/>
        <c:crossAx val="94162304"/>
        <c:crosses val="autoZero"/>
        <c:auto val="1"/>
        <c:lblOffset val="100"/>
        <c:baseTimeUnit val="years"/>
      </c:dateAx>
      <c:valAx>
        <c:axId val="9416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6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32.17</c:v>
                </c:pt>
                <c:pt idx="1">
                  <c:v>33.909999999999997</c:v>
                </c:pt>
                <c:pt idx="2">
                  <c:v>30.35</c:v>
                </c:pt>
                <c:pt idx="3">
                  <c:v>30.66</c:v>
                </c:pt>
                <c:pt idx="4">
                  <c:v>33.25</c:v>
                </c:pt>
              </c:numCache>
            </c:numRef>
          </c:val>
        </c:ser>
        <c:dLbls>
          <c:showLegendKey val="0"/>
          <c:showVal val="0"/>
          <c:showCatName val="0"/>
          <c:showSerName val="0"/>
          <c:showPercent val="0"/>
          <c:showBubbleSize val="0"/>
        </c:dLbls>
        <c:gapWidth val="150"/>
        <c:axId val="94213248"/>
        <c:axId val="9421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51.03</c:v>
                </c:pt>
                <c:pt idx="3">
                  <c:v>50.9</c:v>
                </c:pt>
                <c:pt idx="4">
                  <c:v>50.82</c:v>
                </c:pt>
              </c:numCache>
            </c:numRef>
          </c:val>
          <c:smooth val="0"/>
        </c:ser>
        <c:dLbls>
          <c:showLegendKey val="0"/>
          <c:showVal val="0"/>
          <c:showCatName val="0"/>
          <c:showSerName val="0"/>
          <c:showPercent val="0"/>
          <c:showBubbleSize val="0"/>
        </c:dLbls>
        <c:marker val="1"/>
        <c:smooth val="0"/>
        <c:axId val="94213248"/>
        <c:axId val="94215168"/>
      </c:lineChart>
      <c:dateAx>
        <c:axId val="94213248"/>
        <c:scaling>
          <c:orientation val="minMax"/>
        </c:scaling>
        <c:delete val="1"/>
        <c:axPos val="b"/>
        <c:numFmt formatCode="ge" sourceLinked="1"/>
        <c:majorTickMark val="none"/>
        <c:minorTickMark val="none"/>
        <c:tickLblPos val="none"/>
        <c:crossAx val="94215168"/>
        <c:crosses val="autoZero"/>
        <c:auto val="1"/>
        <c:lblOffset val="100"/>
        <c:baseTimeUnit val="years"/>
      </c:dateAx>
      <c:valAx>
        <c:axId val="9421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1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393.11</c:v>
                </c:pt>
                <c:pt idx="1">
                  <c:v>372.55</c:v>
                </c:pt>
                <c:pt idx="2">
                  <c:v>424.68</c:v>
                </c:pt>
                <c:pt idx="3">
                  <c:v>433.47</c:v>
                </c:pt>
                <c:pt idx="4">
                  <c:v>396.89</c:v>
                </c:pt>
              </c:numCache>
            </c:numRef>
          </c:val>
        </c:ser>
        <c:dLbls>
          <c:showLegendKey val="0"/>
          <c:showVal val="0"/>
          <c:showCatName val="0"/>
          <c:showSerName val="0"/>
          <c:showPercent val="0"/>
          <c:showBubbleSize val="0"/>
        </c:dLbls>
        <c:gapWidth val="150"/>
        <c:axId val="94237056"/>
        <c:axId val="9423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94237056"/>
        <c:axId val="94238976"/>
      </c:lineChart>
      <c:dateAx>
        <c:axId val="94237056"/>
        <c:scaling>
          <c:orientation val="minMax"/>
        </c:scaling>
        <c:delete val="1"/>
        <c:axPos val="b"/>
        <c:numFmt formatCode="ge" sourceLinked="1"/>
        <c:majorTickMark val="none"/>
        <c:minorTickMark val="none"/>
        <c:tickLblPos val="none"/>
        <c:crossAx val="94238976"/>
        <c:crosses val="autoZero"/>
        <c:auto val="1"/>
        <c:lblOffset val="100"/>
        <c:baseTimeUnit val="years"/>
      </c:dateAx>
      <c:valAx>
        <c:axId val="9423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3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羽後町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16368</v>
      </c>
      <c r="AM8" s="47"/>
      <c r="AN8" s="47"/>
      <c r="AO8" s="47"/>
      <c r="AP8" s="47"/>
      <c r="AQ8" s="47"/>
      <c r="AR8" s="47"/>
      <c r="AS8" s="47"/>
      <c r="AT8" s="43">
        <f>データ!S6</f>
        <v>230.78</v>
      </c>
      <c r="AU8" s="43"/>
      <c r="AV8" s="43"/>
      <c r="AW8" s="43"/>
      <c r="AX8" s="43"/>
      <c r="AY8" s="43"/>
      <c r="AZ8" s="43"/>
      <c r="BA8" s="43"/>
      <c r="BB8" s="43">
        <f>データ!T6</f>
        <v>70.92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16.14</v>
      </c>
      <c r="Q10" s="43"/>
      <c r="R10" s="43"/>
      <c r="S10" s="43"/>
      <c r="T10" s="43"/>
      <c r="U10" s="43"/>
      <c r="V10" s="43"/>
      <c r="W10" s="43">
        <f>データ!P6</f>
        <v>90</v>
      </c>
      <c r="X10" s="43"/>
      <c r="Y10" s="43"/>
      <c r="Z10" s="43"/>
      <c r="AA10" s="43"/>
      <c r="AB10" s="43"/>
      <c r="AC10" s="43"/>
      <c r="AD10" s="47">
        <f>データ!Q6</f>
        <v>3005</v>
      </c>
      <c r="AE10" s="47"/>
      <c r="AF10" s="47"/>
      <c r="AG10" s="47"/>
      <c r="AH10" s="47"/>
      <c r="AI10" s="47"/>
      <c r="AJ10" s="47"/>
      <c r="AK10" s="2"/>
      <c r="AL10" s="47">
        <f>データ!U6</f>
        <v>2621</v>
      </c>
      <c r="AM10" s="47"/>
      <c r="AN10" s="47"/>
      <c r="AO10" s="47"/>
      <c r="AP10" s="47"/>
      <c r="AQ10" s="47"/>
      <c r="AR10" s="47"/>
      <c r="AS10" s="47"/>
      <c r="AT10" s="43">
        <f>データ!V6</f>
        <v>1.2</v>
      </c>
      <c r="AU10" s="43"/>
      <c r="AV10" s="43"/>
      <c r="AW10" s="43"/>
      <c r="AX10" s="43"/>
      <c r="AY10" s="43"/>
      <c r="AZ10" s="43"/>
      <c r="BA10" s="43"/>
      <c r="BB10" s="43">
        <f>データ!W6</f>
        <v>2184.17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110</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54631</v>
      </c>
      <c r="D6" s="31">
        <f t="shared" si="3"/>
        <v>47</v>
      </c>
      <c r="E6" s="31">
        <f t="shared" si="3"/>
        <v>17</v>
      </c>
      <c r="F6" s="31">
        <f t="shared" si="3"/>
        <v>5</v>
      </c>
      <c r="G6" s="31">
        <f t="shared" si="3"/>
        <v>0</v>
      </c>
      <c r="H6" s="31" t="str">
        <f t="shared" si="3"/>
        <v>秋田県　羽後町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16.14</v>
      </c>
      <c r="P6" s="32">
        <f t="shared" si="3"/>
        <v>90</v>
      </c>
      <c r="Q6" s="32">
        <f t="shared" si="3"/>
        <v>3005</v>
      </c>
      <c r="R6" s="32">
        <f t="shared" si="3"/>
        <v>16368</v>
      </c>
      <c r="S6" s="32">
        <f t="shared" si="3"/>
        <v>230.78</v>
      </c>
      <c r="T6" s="32">
        <f t="shared" si="3"/>
        <v>70.92</v>
      </c>
      <c r="U6" s="32">
        <f t="shared" si="3"/>
        <v>2621</v>
      </c>
      <c r="V6" s="32">
        <f t="shared" si="3"/>
        <v>1.2</v>
      </c>
      <c r="W6" s="32">
        <f t="shared" si="3"/>
        <v>2184.17</v>
      </c>
      <c r="X6" s="33">
        <f>IF(X7="",NA(),X7)</f>
        <v>78.7</v>
      </c>
      <c r="Y6" s="33">
        <f t="shared" ref="Y6:AG6" si="4">IF(Y7="",NA(),Y7)</f>
        <v>81.05</v>
      </c>
      <c r="Z6" s="33">
        <f t="shared" si="4"/>
        <v>81.709999999999994</v>
      </c>
      <c r="AA6" s="33">
        <f t="shared" si="4"/>
        <v>78.290000000000006</v>
      </c>
      <c r="AB6" s="33">
        <f t="shared" si="4"/>
        <v>79.58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1686.68</v>
      </c>
      <c r="BF6" s="33">
        <f t="shared" ref="BF6:BN6" si="7">IF(BF7="",NA(),BF7)</f>
        <v>1564.05</v>
      </c>
      <c r="BG6" s="33">
        <f t="shared" si="7"/>
        <v>1485.03</v>
      </c>
      <c r="BH6" s="33">
        <f t="shared" si="7"/>
        <v>1372.48</v>
      </c>
      <c r="BI6" s="33">
        <f t="shared" si="7"/>
        <v>1257.01</v>
      </c>
      <c r="BJ6" s="33">
        <f t="shared" si="7"/>
        <v>1316.7</v>
      </c>
      <c r="BK6" s="33">
        <f t="shared" si="7"/>
        <v>1224.75</v>
      </c>
      <c r="BL6" s="33">
        <f t="shared" si="7"/>
        <v>1197.82</v>
      </c>
      <c r="BM6" s="33">
        <f t="shared" si="7"/>
        <v>1126.77</v>
      </c>
      <c r="BN6" s="33">
        <f t="shared" si="7"/>
        <v>1044.8</v>
      </c>
      <c r="BO6" s="32" t="str">
        <f>IF(BO7="","",IF(BO7="-","【-】","【"&amp;SUBSTITUTE(TEXT(BO7,"#,##0.00"),"-","△")&amp;"】"))</f>
        <v>【992.47】</v>
      </c>
      <c r="BP6" s="33">
        <f>IF(BP7="",NA(),BP7)</f>
        <v>32.17</v>
      </c>
      <c r="BQ6" s="33">
        <f t="shared" ref="BQ6:BY6" si="8">IF(BQ7="",NA(),BQ7)</f>
        <v>33.909999999999997</v>
      </c>
      <c r="BR6" s="33">
        <f t="shared" si="8"/>
        <v>30.35</v>
      </c>
      <c r="BS6" s="33">
        <f t="shared" si="8"/>
        <v>30.66</v>
      </c>
      <c r="BT6" s="33">
        <f t="shared" si="8"/>
        <v>33.25</v>
      </c>
      <c r="BU6" s="33">
        <f t="shared" si="8"/>
        <v>43.24</v>
      </c>
      <c r="BV6" s="33">
        <f t="shared" si="8"/>
        <v>42.13</v>
      </c>
      <c r="BW6" s="33">
        <f t="shared" si="8"/>
        <v>51.03</v>
      </c>
      <c r="BX6" s="33">
        <f t="shared" si="8"/>
        <v>50.9</v>
      </c>
      <c r="BY6" s="33">
        <f t="shared" si="8"/>
        <v>50.82</v>
      </c>
      <c r="BZ6" s="32" t="str">
        <f>IF(BZ7="","",IF(BZ7="-","【-】","【"&amp;SUBSTITUTE(TEXT(BZ7,"#,##0.00"),"-","△")&amp;"】"))</f>
        <v>【51.49】</v>
      </c>
      <c r="CA6" s="33">
        <f>IF(CA7="",NA(),CA7)</f>
        <v>393.11</v>
      </c>
      <c r="CB6" s="33">
        <f t="shared" ref="CB6:CJ6" si="9">IF(CB7="",NA(),CB7)</f>
        <v>372.55</v>
      </c>
      <c r="CC6" s="33">
        <f t="shared" si="9"/>
        <v>424.68</v>
      </c>
      <c r="CD6" s="33">
        <f t="shared" si="9"/>
        <v>433.47</v>
      </c>
      <c r="CE6" s="33">
        <f t="shared" si="9"/>
        <v>396.89</v>
      </c>
      <c r="CF6" s="33">
        <f t="shared" si="9"/>
        <v>338.76</v>
      </c>
      <c r="CG6" s="33">
        <f t="shared" si="9"/>
        <v>348.41</v>
      </c>
      <c r="CH6" s="33">
        <f t="shared" si="9"/>
        <v>289.60000000000002</v>
      </c>
      <c r="CI6" s="33">
        <f t="shared" si="9"/>
        <v>293.27</v>
      </c>
      <c r="CJ6" s="33">
        <f t="shared" si="9"/>
        <v>300.52</v>
      </c>
      <c r="CK6" s="32" t="str">
        <f>IF(CK7="","",IF(CK7="-","【-】","【"&amp;SUBSTITUTE(TEXT(CK7,"#,##0.00"),"-","△")&amp;"】"))</f>
        <v>【295.10】</v>
      </c>
      <c r="CL6" s="33">
        <f>IF(CL7="",NA(),CL7)</f>
        <v>49.79</v>
      </c>
      <c r="CM6" s="33">
        <f t="shared" ref="CM6:CU6" si="10">IF(CM7="",NA(),CM7)</f>
        <v>51.13</v>
      </c>
      <c r="CN6" s="33">
        <f t="shared" si="10"/>
        <v>50.62</v>
      </c>
      <c r="CO6" s="33">
        <f t="shared" si="10"/>
        <v>50.31</v>
      </c>
      <c r="CP6" s="33">
        <f t="shared" si="10"/>
        <v>51.85</v>
      </c>
      <c r="CQ6" s="33">
        <f t="shared" si="10"/>
        <v>44.65</v>
      </c>
      <c r="CR6" s="33">
        <f t="shared" si="10"/>
        <v>46.85</v>
      </c>
      <c r="CS6" s="33">
        <f t="shared" si="10"/>
        <v>54.74</v>
      </c>
      <c r="CT6" s="33">
        <f t="shared" si="10"/>
        <v>53.78</v>
      </c>
      <c r="CU6" s="33">
        <f t="shared" si="10"/>
        <v>53.24</v>
      </c>
      <c r="CV6" s="32" t="str">
        <f>IF(CV7="","",IF(CV7="-","【-】","【"&amp;SUBSTITUTE(TEXT(CV7,"#,##0.00"),"-","△")&amp;"】"))</f>
        <v>【53.32】</v>
      </c>
      <c r="CW6" s="33">
        <f>IF(CW7="",NA(),CW7)</f>
        <v>56.92</v>
      </c>
      <c r="CX6" s="33">
        <f t="shared" ref="CX6:DF6" si="11">IF(CX7="",NA(),CX7)</f>
        <v>59.44</v>
      </c>
      <c r="CY6" s="33">
        <f t="shared" si="11"/>
        <v>61.03</v>
      </c>
      <c r="CZ6" s="33">
        <f t="shared" si="11"/>
        <v>62.16</v>
      </c>
      <c r="DA6" s="33">
        <f t="shared" si="11"/>
        <v>62.15</v>
      </c>
      <c r="DB6" s="33">
        <f t="shared" si="11"/>
        <v>73.599999999999994</v>
      </c>
      <c r="DC6" s="33">
        <f t="shared" si="11"/>
        <v>73.78</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0.04</v>
      </c>
      <c r="EL6" s="33">
        <f t="shared" si="14"/>
        <v>0.03</v>
      </c>
      <c r="EM6" s="33">
        <f t="shared" si="14"/>
        <v>0.02</v>
      </c>
      <c r="EN6" s="32" t="str">
        <f>IF(EN7="","",IF(EN7="-","【-】","【"&amp;SUBSTITUTE(TEXT(EN7,"#,##0.00"),"-","△")&amp;"】"))</f>
        <v>【0.03】</v>
      </c>
    </row>
    <row r="7" spans="1:144" s="34" customFormat="1">
      <c r="A7" s="26"/>
      <c r="B7" s="35">
        <v>2014</v>
      </c>
      <c r="C7" s="35">
        <v>54631</v>
      </c>
      <c r="D7" s="35">
        <v>47</v>
      </c>
      <c r="E7" s="35">
        <v>17</v>
      </c>
      <c r="F7" s="35">
        <v>5</v>
      </c>
      <c r="G7" s="35">
        <v>0</v>
      </c>
      <c r="H7" s="35" t="s">
        <v>96</v>
      </c>
      <c r="I7" s="35" t="s">
        <v>97</v>
      </c>
      <c r="J7" s="35" t="s">
        <v>98</v>
      </c>
      <c r="K7" s="35" t="s">
        <v>99</v>
      </c>
      <c r="L7" s="35" t="s">
        <v>100</v>
      </c>
      <c r="M7" s="36" t="s">
        <v>101</v>
      </c>
      <c r="N7" s="36" t="s">
        <v>102</v>
      </c>
      <c r="O7" s="36">
        <v>16.14</v>
      </c>
      <c r="P7" s="36">
        <v>90</v>
      </c>
      <c r="Q7" s="36">
        <v>3005</v>
      </c>
      <c r="R7" s="36">
        <v>16368</v>
      </c>
      <c r="S7" s="36">
        <v>230.78</v>
      </c>
      <c r="T7" s="36">
        <v>70.92</v>
      </c>
      <c r="U7" s="36">
        <v>2621</v>
      </c>
      <c r="V7" s="36">
        <v>1.2</v>
      </c>
      <c r="W7" s="36">
        <v>2184.17</v>
      </c>
      <c r="X7" s="36">
        <v>78.7</v>
      </c>
      <c r="Y7" s="36">
        <v>81.05</v>
      </c>
      <c r="Z7" s="36">
        <v>81.709999999999994</v>
      </c>
      <c r="AA7" s="36">
        <v>78.290000000000006</v>
      </c>
      <c r="AB7" s="36">
        <v>79.58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1686.68</v>
      </c>
      <c r="BF7" s="36">
        <v>1564.05</v>
      </c>
      <c r="BG7" s="36">
        <v>1485.03</v>
      </c>
      <c r="BH7" s="36">
        <v>1372.48</v>
      </c>
      <c r="BI7" s="36">
        <v>1257.01</v>
      </c>
      <c r="BJ7" s="36">
        <v>1316.7</v>
      </c>
      <c r="BK7" s="36">
        <v>1224.75</v>
      </c>
      <c r="BL7" s="36">
        <v>1197.82</v>
      </c>
      <c r="BM7" s="36">
        <v>1126.77</v>
      </c>
      <c r="BN7" s="36">
        <v>1044.8</v>
      </c>
      <c r="BO7" s="36">
        <v>992.47</v>
      </c>
      <c r="BP7" s="36">
        <v>32.17</v>
      </c>
      <c r="BQ7" s="36">
        <v>33.909999999999997</v>
      </c>
      <c r="BR7" s="36">
        <v>30.35</v>
      </c>
      <c r="BS7" s="36">
        <v>30.66</v>
      </c>
      <c r="BT7" s="36">
        <v>33.25</v>
      </c>
      <c r="BU7" s="36">
        <v>43.24</v>
      </c>
      <c r="BV7" s="36">
        <v>42.13</v>
      </c>
      <c r="BW7" s="36">
        <v>51.03</v>
      </c>
      <c r="BX7" s="36">
        <v>50.9</v>
      </c>
      <c r="BY7" s="36">
        <v>50.82</v>
      </c>
      <c r="BZ7" s="36">
        <v>51.49</v>
      </c>
      <c r="CA7" s="36">
        <v>393.11</v>
      </c>
      <c r="CB7" s="36">
        <v>372.55</v>
      </c>
      <c r="CC7" s="36">
        <v>424.68</v>
      </c>
      <c r="CD7" s="36">
        <v>433.47</v>
      </c>
      <c r="CE7" s="36">
        <v>396.89</v>
      </c>
      <c r="CF7" s="36">
        <v>338.76</v>
      </c>
      <c r="CG7" s="36">
        <v>348.41</v>
      </c>
      <c r="CH7" s="36">
        <v>289.60000000000002</v>
      </c>
      <c r="CI7" s="36">
        <v>293.27</v>
      </c>
      <c r="CJ7" s="36">
        <v>300.52</v>
      </c>
      <c r="CK7" s="36">
        <v>295.10000000000002</v>
      </c>
      <c r="CL7" s="36">
        <v>49.79</v>
      </c>
      <c r="CM7" s="36">
        <v>51.13</v>
      </c>
      <c r="CN7" s="36">
        <v>50.62</v>
      </c>
      <c r="CO7" s="36">
        <v>50.31</v>
      </c>
      <c r="CP7" s="36">
        <v>51.85</v>
      </c>
      <c r="CQ7" s="36">
        <v>44.65</v>
      </c>
      <c r="CR7" s="36">
        <v>46.85</v>
      </c>
      <c r="CS7" s="36">
        <v>54.74</v>
      </c>
      <c r="CT7" s="36">
        <v>53.78</v>
      </c>
      <c r="CU7" s="36">
        <v>53.24</v>
      </c>
      <c r="CV7" s="36">
        <v>53.32</v>
      </c>
      <c r="CW7" s="36">
        <v>56.92</v>
      </c>
      <c r="CX7" s="36">
        <v>59.44</v>
      </c>
      <c r="CY7" s="36">
        <v>61.03</v>
      </c>
      <c r="CZ7" s="36">
        <v>62.16</v>
      </c>
      <c r="DA7" s="36">
        <v>62.15</v>
      </c>
      <c r="DB7" s="36">
        <v>73.599999999999994</v>
      </c>
      <c r="DC7" s="36">
        <v>73.78</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2016-02-03T09:09:35Z</dcterms:created>
  <dcterms:modified xsi:type="dcterms:W3CDTF">2016-02-25T00:34:54Z</dcterms:modified>
</cp:coreProperties>
</file>