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<sst xmlns="http://schemas.openxmlformats.org/spreadsheetml/2006/main" count="217" uniqueCount="107">
  <si>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</si>
  <si>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</si>
  <si>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</si>
  <si>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</si>
  <si>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</si>
  <si>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</si>
  <si>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</si>
  <si>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</si>
  <si>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</si>
  <si>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</si>
  <si>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</si>
  <si>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</si>
  <si>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</si>
  <si>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</si>
  <si>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</si>
  <si>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</si>
  <si>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</si>
  <si>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</si>
  <si>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</si>
  <si>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</si>
  <si>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</si>
  <si>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</si>
  <si>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</si>
  <si>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</si>
  <si>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</si>
  <si>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</si>
  <si>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</si>
  <si>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</si>
  <si>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</si>
  <si>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</si>
  <si>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</si>
  <si>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</si>
  <si>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</si>
  <si>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</si>
  <si>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</si>
  <si>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</si>
  <si>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</si>
  <si>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</si>
  <si>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</si>
  <si>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</si>
  <si>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</si>
  <si>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</si>
  <si>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</si>
  <si>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</si>
  <si>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</si>
  <si>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</si>
  <si>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</si>
  <si>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</si>
  <si>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</si>
  <si>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</si>
  <si>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</si>
  <si>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</si>
  <si>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</si>
  <si>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</si>
  <si>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</si>
  <si>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</si>
  <si>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</si>
  <si>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</si>
  <si>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</si>
  <si>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</si>
  <si>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</si>
  <si>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</si>
  <si>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</si>
  <si>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</si>
  <si>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</si>
  <si>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</si>
  <si>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</si>
  <si>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</si>
  <si>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</si>
  <si>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</si>
  <si>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</si>
  <si>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</si>
  <si>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</si>
  <si>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</si>
  <si>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</si>
  <si>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</si>
  <si>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</si>
  <si>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</si>
  <si>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</si>
  <si>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</si>
  <si>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</si>
  <si>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</si>
  <si>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</si>
  <si>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</si>
  <si>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</si>
  <si>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</si>
  <si>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</si>
  <si>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</si>
  <si>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</si>
  <si>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</si>
  <si>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</si>
  <si>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</si>
  <si>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</si>
  <si>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羽後町</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</si>
  <si>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</si>
  <si>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</si>
  <si>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</si>
  <si>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</si>
  <si>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</si>
  <si>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</si>
  <si>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</si>
  <si>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</si>
  <si>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</si>
  <si>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</si>
  <si>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については、ほぼ全国平均に近い数値となっているが、今後は大規模な施設更新も控えており数値の向上が求めらている。次に③流動化比率については平成23年度が低い数値となっているが、これは当該年度末に建設改良工事の完成が集中し、年度内に支払いができなかったことによる「未払金」の計上が主な原因であり、２６年度については「会計制度の見直し」により企業債残高が従来の「借入資本金」から「負債」として計上されたことによるものである。⑥給水原価は、上昇傾向にあるが、施設の大規模更新に伴う減価償却費の増、動力費である電気料金の値上げが影響している。⑧有収率が全国平均に比較して低い要因は老朽配水管の更新事業を進めてきたが改善には至っておらず、今後配水管から各使用者のメーターまでに布設している「給水管の漏水調査」を実施して改善に努めて行きたい。</t>
    <rPh sb="1" eb="3">
      <t>ケイジョウ</t>
    </rPh>
    <rPh sb="3" eb="5">
      <t>シュウシ</t>
    </rPh>
    <rPh sb="5" eb="7">
      <t>ヒリツ</t>
    </rPh>
    <rPh sb="15" eb="17">
      <t>ゼンコク</t>
    </rPh>
    <rPh sb="17" eb="19">
      <t>ヘイキン</t>
    </rPh>
    <rPh sb="20" eb="21">
      <t>チカ</t>
    </rPh>
    <rPh sb="22" eb="24">
      <t>スウチ</t>
    </rPh>
    <rPh sb="32" eb="34">
      <t>コンゴ</t>
    </rPh>
    <rPh sb="35" eb="38">
      <t>ダイキボ</t>
    </rPh>
    <rPh sb="39" eb="41">
      <t>シセツ</t>
    </rPh>
    <rPh sb="41" eb="43">
      <t>コウシン</t>
    </rPh>
    <rPh sb="44" eb="45">
      <t>ヒカ</t>
    </rPh>
    <rPh sb="49" eb="51">
      <t>スウチ</t>
    </rPh>
    <rPh sb="52" eb="54">
      <t>コウジョウ</t>
    </rPh>
    <rPh sb="55" eb="56">
      <t>モト</t>
    </rPh>
    <rPh sb="62" eb="63">
      <t>ツギ</t>
    </rPh>
    <rPh sb="65" eb="68">
      <t>リュウドウカ</t>
    </rPh>
    <rPh sb="68" eb="70">
      <t>ヒリツ</t>
    </rPh>
    <rPh sb="75" eb="77">
      <t>ヘイセイ</t>
    </rPh>
    <rPh sb="79" eb="81">
      <t>ネンド</t>
    </rPh>
    <rPh sb="82" eb="83">
      <t>ヒク</t>
    </rPh>
    <rPh sb="84" eb="86">
      <t>スウチ</t>
    </rPh>
    <rPh sb="97" eb="99">
      <t>トウガイ</t>
    </rPh>
    <rPh sb="99" eb="101">
      <t>ネンド</t>
    </rPh>
    <rPh sb="101" eb="102">
      <t>マツ</t>
    </rPh>
    <rPh sb="103" eb="105">
      <t>ケンセツ</t>
    </rPh>
    <rPh sb="105" eb="107">
      <t>カイリョウ</t>
    </rPh>
    <rPh sb="107" eb="109">
      <t>コウジ</t>
    </rPh>
    <rPh sb="110" eb="112">
      <t>カンセイ</t>
    </rPh>
    <rPh sb="113" eb="115">
      <t>シュウチュウ</t>
    </rPh>
    <rPh sb="117" eb="120">
      <t>ネンドナイ</t>
    </rPh>
    <rPh sb="121" eb="123">
      <t>シハライ</t>
    </rPh>
    <rPh sb="137" eb="138">
      <t>ミ</t>
    </rPh>
    <rPh sb="138" eb="139">
      <t>バラ</t>
    </rPh>
    <rPh sb="139" eb="140">
      <t>キン</t>
    </rPh>
    <rPh sb="142" eb="144">
      <t>ケイジョウ</t>
    </rPh>
    <rPh sb="145" eb="146">
      <t>オモ</t>
    </rPh>
    <rPh sb="147" eb="149">
      <t>ゲンイン</t>
    </rPh>
    <rPh sb="155" eb="157">
      <t>ネンド</t>
    </rPh>
    <rPh sb="163" eb="165">
      <t>カイケイ</t>
    </rPh>
    <rPh sb="165" eb="167">
      <t>セイド</t>
    </rPh>
    <rPh sb="168" eb="170">
      <t>ミナオ</t>
    </rPh>
    <rPh sb="175" eb="177">
      <t>キギョウ</t>
    </rPh>
    <rPh sb="177" eb="178">
      <t>サイ</t>
    </rPh>
    <rPh sb="178" eb="180">
      <t>ザンダカ</t>
    </rPh>
    <rPh sb="181" eb="183">
      <t>ジュウライ</t>
    </rPh>
    <rPh sb="185" eb="187">
      <t>カリイレ</t>
    </rPh>
    <rPh sb="187" eb="189">
      <t>シホン</t>
    </rPh>
    <rPh sb="189" eb="190">
      <t>キン</t>
    </rPh>
    <rPh sb="194" eb="196">
      <t>フサイ</t>
    </rPh>
    <rPh sb="200" eb="202">
      <t>ケイジョウ</t>
    </rPh>
    <rPh sb="217" eb="219">
      <t>キュウスイ</t>
    </rPh>
    <rPh sb="219" eb="221">
      <t>ゲンカ</t>
    </rPh>
    <rPh sb="223" eb="225">
      <t>ジョウショウ</t>
    </rPh>
    <rPh sb="225" eb="227">
      <t>ケイコウ</t>
    </rPh>
    <rPh sb="232" eb="234">
      <t>シセツ</t>
    </rPh>
    <rPh sb="235" eb="238">
      <t>ダイキボ</t>
    </rPh>
    <rPh sb="238" eb="240">
      <t>コウシン</t>
    </rPh>
    <rPh sb="241" eb="242">
      <t>トモナ</t>
    </rPh>
    <rPh sb="243" eb="245">
      <t>ゲンカ</t>
    </rPh>
    <rPh sb="245" eb="247">
      <t>ショウキャク</t>
    </rPh>
    <rPh sb="247" eb="248">
      <t>ヒ</t>
    </rPh>
    <rPh sb="249" eb="250">
      <t>ゾウ</t>
    </rPh>
    <rPh sb="251" eb="253">
      <t>ドウリョク</t>
    </rPh>
    <rPh sb="253" eb="254">
      <t>ヒ</t>
    </rPh>
    <rPh sb="257" eb="259">
      <t>デンキ</t>
    </rPh>
    <rPh sb="259" eb="261">
      <t>リョウキン</t>
    </rPh>
    <rPh sb="262" eb="264">
      <t>ネア</t>
    </rPh>
    <rPh sb="266" eb="268">
      <t>エイキョウ</t>
    </rPh>
    <rPh sb="274" eb="276">
      <t>ユウシュウ</t>
    </rPh>
    <rPh sb="276" eb="277">
      <t>リツ</t>
    </rPh>
    <rPh sb="278" eb="280">
      <t>ゼンコク</t>
    </rPh>
    <rPh sb="280" eb="282">
      <t>ヘイキン</t>
    </rPh>
    <rPh sb="283" eb="285">
      <t>ヒカク</t>
    </rPh>
    <rPh sb="287" eb="288">
      <t>ヒク</t>
    </rPh>
    <rPh sb="289" eb="291">
      <t>ヨウイン</t>
    </rPh>
    <rPh sb="292" eb="294">
      <t>ロウキュウ</t>
    </rPh>
    <rPh sb="294" eb="297">
      <t>ハイスイカン</t>
    </rPh>
    <rPh sb="298" eb="300">
      <t>コウシン</t>
    </rPh>
    <rPh sb="300" eb="302">
      <t>ジギョウ</t>
    </rPh>
    <rPh sb="303" eb="304">
      <t>スス</t>
    </rPh>
    <rPh sb="309" eb="311">
      <t>カイゼン</t>
    </rPh>
    <rPh sb="313" eb="314">
      <t>イタ</t>
    </rPh>
    <rPh sb="320" eb="322">
      <t>コンゴ</t>
    </rPh>
    <rPh sb="322" eb="325">
      <t>ハイスイカン</t>
    </rPh>
    <rPh sb="327" eb="328">
      <t>カク</t>
    </rPh>
    <rPh sb="328" eb="331">
      <t>シヨウシャ</t>
    </rPh>
    <rPh sb="339" eb="341">
      <t>フセツ</t>
    </rPh>
    <rPh sb="346" eb="349">
      <t>キュウスイカン</t>
    </rPh>
    <rPh sb="350" eb="352">
      <t>ロウスイ</t>
    </rPh>
    <rPh sb="352" eb="354">
      <t>チョウサ</t>
    </rPh>
    <rPh sb="356" eb="358">
      <t>ジッシ</t>
    </rPh>
    <rPh sb="360" eb="362">
      <t>カイゼン</t>
    </rPh>
    <rPh sb="363" eb="364">
      <t>ツト</t>
    </rPh>
    <rPh sb="366" eb="367">
      <t>イ</t>
    </rPh>
    <phoneticPr fontId="4"/>
  </si>
  <si>
    <t>②管路経年化率については平成２５年度に送水管の全面更新を実施したが導水管については耐用年数が間もなく満了となるが更新に要する費用が相当なものとなるので、総合的な経営計画に基づいて、今後数年内に全面更新の予定である。</t>
    <rPh sb="1" eb="3">
      <t>カンロ</t>
    </rPh>
    <rPh sb="3" eb="6">
      <t>ケイネンカ</t>
    </rPh>
    <rPh sb="6" eb="7">
      <t>リツ</t>
    </rPh>
    <rPh sb="12" eb="14">
      <t>ヘイセイ</t>
    </rPh>
    <rPh sb="16" eb="18">
      <t>ネンド</t>
    </rPh>
    <rPh sb="19" eb="22">
      <t>ソウスイカン</t>
    </rPh>
    <rPh sb="23" eb="25">
      <t>ゼンメン</t>
    </rPh>
    <rPh sb="25" eb="27">
      <t>コウシン</t>
    </rPh>
    <rPh sb="28" eb="30">
      <t>ジッシ</t>
    </rPh>
    <rPh sb="33" eb="35">
      <t>ドウスイ</t>
    </rPh>
    <rPh sb="35" eb="36">
      <t>カン</t>
    </rPh>
    <rPh sb="41" eb="43">
      <t>タイヨウ</t>
    </rPh>
    <rPh sb="43" eb="45">
      <t>ネンスウ</t>
    </rPh>
    <rPh sb="46" eb="47">
      <t>マ</t>
    </rPh>
    <rPh sb="50" eb="52">
      <t>マンリョウ</t>
    </rPh>
    <rPh sb="56" eb="58">
      <t>コウシン</t>
    </rPh>
    <rPh sb="59" eb="60">
      <t>ヨウ</t>
    </rPh>
    <rPh sb="62" eb="64">
      <t>ヒヨウ</t>
    </rPh>
    <rPh sb="65" eb="67">
      <t>ソウトウ</t>
    </rPh>
    <rPh sb="76" eb="79">
      <t>ソウゴウテキ</t>
    </rPh>
    <rPh sb="80" eb="82">
      <t>ケイエイ</t>
    </rPh>
    <rPh sb="82" eb="84">
      <t>ケイカク</t>
    </rPh>
    <rPh sb="85" eb="86">
      <t>モト</t>
    </rPh>
    <rPh sb="90" eb="92">
      <t>コンゴ</t>
    </rPh>
    <rPh sb="92" eb="94">
      <t>スウネン</t>
    </rPh>
    <rPh sb="94" eb="95">
      <t>ナイ</t>
    </rPh>
    <rPh sb="96" eb="98">
      <t>ゼンメン</t>
    </rPh>
    <rPh sb="98" eb="100">
      <t>コウシン</t>
    </rPh>
    <rPh sb="101" eb="103">
      <t>ヨテイ</t>
    </rPh>
    <phoneticPr fontId="4"/>
  </si>
  <si>
    <t>平成20年度「羽後町地域水道ビジョン」を策定し平成30年度までの10年間で老朽化した主要な水道施設の全面更新を予定しておりましたが、｢東日本大震災」による資材、労務単価の上昇等による建設コストの高騰により、計画期間の後半に予定していた、浄水場、導水管などの更新が財政的に困難となっている。今後、更に経営分析を進め、「経営戦略」「新水道ビジョン」を策定し、施設の更新を確実に実施していく予定である。</t>
    <rPh sb="0" eb="2">
      <t>ヘイセイ</t>
    </rPh>
    <rPh sb="4" eb="6">
      <t>ネンド</t>
    </rPh>
    <rPh sb="7" eb="10">
      <t>ウゴマチ</t>
    </rPh>
    <rPh sb="10" eb="12">
      <t>チイキ</t>
    </rPh>
    <rPh sb="12" eb="14">
      <t>スイドウ</t>
    </rPh>
    <rPh sb="20" eb="22">
      <t>サクテイ</t>
    </rPh>
    <rPh sb="23" eb="25">
      <t>ヘイセイ</t>
    </rPh>
    <rPh sb="27" eb="29">
      <t>ネンド</t>
    </rPh>
    <rPh sb="34" eb="36">
      <t>ネンカン</t>
    </rPh>
    <rPh sb="37" eb="40">
      <t>ロウキュウカ</t>
    </rPh>
    <rPh sb="42" eb="44">
      <t>シュヨウ</t>
    </rPh>
    <rPh sb="45" eb="47">
      <t>スイドウ</t>
    </rPh>
    <rPh sb="47" eb="49">
      <t>シセツ</t>
    </rPh>
    <rPh sb="50" eb="52">
      <t>ゼンメン</t>
    </rPh>
    <rPh sb="52" eb="54">
      <t>コウシン</t>
    </rPh>
    <rPh sb="55" eb="57">
      <t>ヨテイ</t>
    </rPh>
    <rPh sb="67" eb="68">
      <t>ヒガシ</t>
    </rPh>
    <rPh sb="68" eb="70">
      <t>ニホン</t>
    </rPh>
    <rPh sb="70" eb="73">
      <t>ダイシンサイ</t>
    </rPh>
    <rPh sb="77" eb="79">
      <t>シザイ</t>
    </rPh>
    <rPh sb="80" eb="82">
      <t>ロウム</t>
    </rPh>
    <rPh sb="82" eb="84">
      <t>タンカ</t>
    </rPh>
    <rPh sb="85" eb="87">
      <t>ジョウショウ</t>
    </rPh>
    <rPh sb="87" eb="88">
      <t>トウ</t>
    </rPh>
    <rPh sb="91" eb="93">
      <t>ケンセツ</t>
    </rPh>
    <rPh sb="97" eb="99">
      <t>コウトウ</t>
    </rPh>
    <rPh sb="103" eb="105">
      <t>ケイカク</t>
    </rPh>
    <rPh sb="105" eb="107">
      <t>キカン</t>
    </rPh>
    <rPh sb="108" eb="110">
      <t>コウハン</t>
    </rPh>
    <rPh sb="111" eb="113">
      <t>ヨテイ</t>
    </rPh>
    <rPh sb="118" eb="121">
      <t>ジョウスイジョウ</t>
    </rPh>
    <rPh sb="122" eb="124">
      <t>ドウスイ</t>
    </rPh>
    <rPh sb="124" eb="125">
      <t>カン</t>
    </rPh>
    <rPh sb="128" eb="130">
      <t>コウシン</t>
    </rPh>
    <rPh sb="131" eb="133">
      <t>ザイセイ</t>
    </rPh>
    <rPh sb="133" eb="134">
      <t>テキ</t>
    </rPh>
    <rPh sb="135" eb="137">
      <t>コンナン</t>
    </rPh>
    <rPh sb="144" eb="146">
      <t>コンゴ</t>
    </rPh>
    <rPh sb="147" eb="148">
      <t>サラ</t>
    </rPh>
    <rPh sb="149" eb="151">
      <t>ケイエイ</t>
    </rPh>
    <rPh sb="151" eb="153">
      <t>ブンセキ</t>
    </rPh>
    <rPh sb="154" eb="155">
      <t>スス</t>
    </rPh>
    <rPh sb="158" eb="160">
      <t>ケイエイ</t>
    </rPh>
    <rPh sb="160" eb="162">
      <t>センリャク</t>
    </rPh>
    <rPh sb="164" eb="165">
      <t>シン</t>
    </rPh>
    <rPh sb="165" eb="167">
      <t>スイドウ</t>
    </rPh>
    <rPh sb="173" eb="175">
      <t>サクテイ</t>
    </rPh>
    <rPh sb="177" eb="179">
      <t>シセツ</t>
    </rPh>
    <rPh sb="180" eb="182">
      <t>コウシン</t>
    </rPh>
    <rPh sb="183" eb="185">
      <t>カクジツ</t>
    </rPh>
    <rPh sb="186" eb="188">
      <t>ジッシ</t>
    </rPh>
    <rPh sb="192" eb="194">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</si>
</sst>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formatCode="#,##0.00;&quot;△&quot;#,##0.00;&quot;-&quot;">
                  <c:v>2.39</c:v>
                </c:pt>
                <c:pt idx="4">
                  <c:v>0</c:v>
                </c:pt>
              </c:numCache>
            </c:numRef>
          </c:val>
        </c:ser>
        <c:dLbls>
          <c:showLegendKey val="0"/>
          <c:showVal val="0"/>
          <c:showCatName val="0"/>
          <c:showSerName val="0"/>
          <c:showPercent val="0"/>
          <c:showBubbleSize val="0"/>
        </c:dLbls>
        <c:gapWidth val="150"/>
        <c:axId val="98631040"/>
        <c:axId val="10007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0.5</c:v>
                </c:pt>
                <c:pt idx="2">
                  <c:v>0.6</c:v>
                </c:pt>
                <c:pt idx="3">
                  <c:v>0.71</c:v>
                </c:pt>
                <c:pt idx="4">
                  <c:v>0.68</c:v>
                </c:pt>
              </c:numCache>
            </c:numRef>
          </c:val>
          <c:smooth val="0"/>
        </c:ser>
        <c:dLbls>
          <c:showLegendKey val="0"/>
          <c:showVal val="0"/>
          <c:showCatName val="0"/>
          <c:showSerName val="0"/>
          <c:showPercent val="0"/>
          <c:showBubbleSize val="0"/>
        </c:dLbls>
        <c:marker val="1"/>
        <c:smooth val="0"/>
        <c:axId val="98631040"/>
        <c:axId val="100074240"/>
      </c:lineChart>
      <c:dateAx>
        <c:axId val="98631040"/>
        <c:scaling>
          <c:orientation val="minMax"/>
        </c:scaling>
        <c:delete val="1"/>
        <c:axPos val="b"/>
        <c:numFmt formatCode="ge" sourceLinked="1"/>
        <c:majorTickMark val="none"/>
        <c:minorTickMark val="none"/>
        <c:tickLblPos val="none"/>
        <c:crossAx val="100074240"/>
        <c:crosses val="autoZero"/>
        <c:auto val="1"/>
        <c:lblOffset val="100"/>
        <c:baseTimeUnit val="years"/>
      </c:dateAx>
      <c:valAx>
        <c:axId val="10007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3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62.36</c:v>
                </c:pt>
                <c:pt idx="1">
                  <c:v>63.58</c:v>
                </c:pt>
                <c:pt idx="2">
                  <c:v>63.57</c:v>
                </c:pt>
                <c:pt idx="3">
                  <c:v>64.790000000000006</c:v>
                </c:pt>
                <c:pt idx="4">
                  <c:v>64.930000000000007</c:v>
                </c:pt>
              </c:numCache>
            </c:numRef>
          </c:val>
        </c:ser>
        <c:dLbls>
          <c:showLegendKey val="0"/>
          <c:showVal val="0"/>
          <c:showCatName val="0"/>
          <c:showSerName val="0"/>
          <c:showPercent val="0"/>
          <c:showBubbleSize val="0"/>
        </c:dLbls>
        <c:gapWidth val="150"/>
        <c:axId val="101861248"/>
        <c:axId val="10187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53.5</c:v>
                </c:pt>
                <c:pt idx="1">
                  <c:v>52.9</c:v>
                </c:pt>
                <c:pt idx="2">
                  <c:v>54.51</c:v>
                </c:pt>
                <c:pt idx="3">
                  <c:v>54.47</c:v>
                </c:pt>
                <c:pt idx="4">
                  <c:v>53.61</c:v>
                </c:pt>
              </c:numCache>
            </c:numRef>
          </c:val>
          <c:smooth val="0"/>
        </c:ser>
        <c:dLbls>
          <c:showLegendKey val="0"/>
          <c:showVal val="0"/>
          <c:showCatName val="0"/>
          <c:showSerName val="0"/>
          <c:showPercent val="0"/>
          <c:showBubbleSize val="0"/>
        </c:dLbls>
        <c:marker val="1"/>
        <c:smooth val="0"/>
        <c:axId val="101861248"/>
        <c:axId val="101875712"/>
      </c:lineChart>
      <c:dateAx>
        <c:axId val="101861248"/>
        <c:scaling>
          <c:orientation val="minMax"/>
        </c:scaling>
        <c:delete val="1"/>
        <c:axPos val="b"/>
        <c:numFmt formatCode="ge" sourceLinked="1"/>
        <c:majorTickMark val="none"/>
        <c:minorTickMark val="none"/>
        <c:tickLblPos val="none"/>
        <c:crossAx val="101875712"/>
        <c:crosses val="autoZero"/>
        <c:auto val="1"/>
        <c:lblOffset val="100"/>
        <c:baseTimeUnit val="years"/>
      </c:dateAx>
      <c:valAx>
        <c:axId val="1018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74.010000000000005</c:v>
                </c:pt>
                <c:pt idx="1">
                  <c:v>70.73</c:v>
                </c:pt>
                <c:pt idx="2">
                  <c:v>73.11</c:v>
                </c:pt>
                <c:pt idx="3">
                  <c:v>68.16</c:v>
                </c:pt>
                <c:pt idx="4">
                  <c:v>69.13</c:v>
                </c:pt>
              </c:numCache>
            </c:numRef>
          </c:val>
        </c:ser>
        <c:dLbls>
          <c:showLegendKey val="0"/>
          <c:showVal val="0"/>
          <c:showCatName val="0"/>
          <c:showSerName val="0"/>
          <c:showPercent val="0"/>
          <c:showBubbleSize val="0"/>
        </c:dLbls>
        <c:gapWidth val="150"/>
        <c:axId val="104277504"/>
        <c:axId val="10427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82.8</c:v>
                </c:pt>
                <c:pt idx="1">
                  <c:v>81.63</c:v>
                </c:pt>
                <c:pt idx="2">
                  <c:v>81.790000000000006</c:v>
                </c:pt>
                <c:pt idx="3">
                  <c:v>81.459999999999994</c:v>
                </c:pt>
                <c:pt idx="4">
                  <c:v>81.31</c:v>
                </c:pt>
              </c:numCache>
            </c:numRef>
          </c:val>
          <c:smooth val="0"/>
        </c:ser>
        <c:dLbls>
          <c:showLegendKey val="0"/>
          <c:showVal val="0"/>
          <c:showCatName val="0"/>
          <c:showSerName val="0"/>
          <c:showPercent val="0"/>
          <c:showBubbleSize val="0"/>
        </c:dLbls>
        <c:marker val="1"/>
        <c:smooth val="0"/>
        <c:axId val="104277504"/>
        <c:axId val="104279424"/>
      </c:lineChart>
      <c:dateAx>
        <c:axId val="104277504"/>
        <c:scaling>
          <c:orientation val="minMax"/>
        </c:scaling>
        <c:delete val="1"/>
        <c:axPos val="b"/>
        <c:numFmt formatCode="ge" sourceLinked="1"/>
        <c:majorTickMark val="none"/>
        <c:minorTickMark val="none"/>
        <c:tickLblPos val="none"/>
        <c:crossAx val="104279424"/>
        <c:crosses val="autoZero"/>
        <c:auto val="1"/>
        <c:lblOffset val="100"/>
        <c:baseTimeUnit val="years"/>
      </c:dateAx>
      <c:valAx>
        <c:axId val="10427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7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127</c:v>
                </c:pt>
                <c:pt idx="1">
                  <c:v>103.76</c:v>
                </c:pt>
                <c:pt idx="2">
                  <c:v>120.7</c:v>
                </c:pt>
                <c:pt idx="3">
                  <c:v>104.74</c:v>
                </c:pt>
                <c:pt idx="4">
                  <c:v>106.45</c:v>
                </c:pt>
              </c:numCache>
            </c:numRef>
          </c:val>
        </c:ser>
        <c:dLbls>
          <c:showLegendKey val="0"/>
          <c:showVal val="0"/>
          <c:showCatName val="0"/>
          <c:showSerName val="0"/>
          <c:showPercent val="0"/>
          <c:showBubbleSize val="0"/>
        </c:dLbls>
        <c:gapWidth val="150"/>
        <c:axId val="100115584"/>
        <c:axId val="10011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111.1</c:v>
                </c:pt>
                <c:pt idx="1">
                  <c:v>109.08</c:v>
                </c:pt>
                <c:pt idx="2">
                  <c:v>108.33</c:v>
                </c:pt>
                <c:pt idx="3">
                  <c:v>107.95</c:v>
                </c:pt>
                <c:pt idx="4">
                  <c:v>109.49</c:v>
                </c:pt>
              </c:numCache>
            </c:numRef>
          </c:val>
          <c:smooth val="0"/>
        </c:ser>
        <c:dLbls>
          <c:showLegendKey val="0"/>
          <c:showVal val="0"/>
          <c:showCatName val="0"/>
          <c:showSerName val="0"/>
          <c:showPercent val="0"/>
          <c:showBubbleSize val="0"/>
        </c:dLbls>
        <c:marker val="1"/>
        <c:smooth val="0"/>
        <c:axId val="100115584"/>
        <c:axId val="100117504"/>
      </c:lineChart>
      <c:dateAx>
        <c:axId val="100115584"/>
        <c:scaling>
          <c:orientation val="minMax"/>
        </c:scaling>
        <c:delete val="1"/>
        <c:axPos val="b"/>
        <c:numFmt formatCode="ge" sourceLinked="1"/>
        <c:majorTickMark val="none"/>
        <c:minorTickMark val="none"/>
        <c:tickLblPos val="none"/>
        <c:crossAx val="100117504"/>
        <c:crosses val="autoZero"/>
        <c:auto val="1"/>
        <c:lblOffset val="100"/>
        <c:baseTimeUnit val="years"/>
      </c:dateAx>
      <c:valAx>
        <c:axId val="1001175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011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51.15</c:v>
                </c:pt>
                <c:pt idx="1">
                  <c:v>51.17</c:v>
                </c:pt>
                <c:pt idx="2">
                  <c:v>48.82</c:v>
                </c:pt>
                <c:pt idx="3">
                  <c:v>47.92</c:v>
                </c:pt>
                <c:pt idx="4">
                  <c:v>48.92</c:v>
                </c:pt>
              </c:numCache>
            </c:numRef>
          </c:val>
        </c:ser>
        <c:dLbls>
          <c:showLegendKey val="0"/>
          <c:showVal val="0"/>
          <c:showCatName val="0"/>
          <c:showSerName val="0"/>
          <c:showPercent val="0"/>
          <c:showBubbleSize val="0"/>
        </c:dLbls>
        <c:gapWidth val="150"/>
        <c:axId val="101729024"/>
        <c:axId val="10173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35.71</c:v>
                </c:pt>
                <c:pt idx="1">
                  <c:v>37.25</c:v>
                </c:pt>
                <c:pt idx="2">
                  <c:v>37.799999999999997</c:v>
                </c:pt>
                <c:pt idx="3">
                  <c:v>38.520000000000003</c:v>
                </c:pt>
                <c:pt idx="4">
                  <c:v>46.67</c:v>
                </c:pt>
              </c:numCache>
            </c:numRef>
          </c:val>
          <c:smooth val="0"/>
        </c:ser>
        <c:dLbls>
          <c:showLegendKey val="0"/>
          <c:showVal val="0"/>
          <c:showCatName val="0"/>
          <c:showSerName val="0"/>
          <c:showPercent val="0"/>
          <c:showBubbleSize val="0"/>
        </c:dLbls>
        <c:marker val="1"/>
        <c:smooth val="0"/>
        <c:axId val="101729024"/>
        <c:axId val="101730944"/>
      </c:lineChart>
      <c:dateAx>
        <c:axId val="101729024"/>
        <c:scaling>
          <c:orientation val="minMax"/>
        </c:scaling>
        <c:delete val="1"/>
        <c:axPos val="b"/>
        <c:numFmt formatCode="ge" sourceLinked="1"/>
        <c:majorTickMark val="none"/>
        <c:minorTickMark val="none"/>
        <c:tickLblPos val="none"/>
        <c:crossAx val="101730944"/>
        <c:crosses val="autoZero"/>
        <c:auto val="1"/>
        <c:lblOffset val="100"/>
        <c:baseTimeUnit val="years"/>
      </c:dateAx>
      <c:valAx>
        <c:axId val="10173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2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769600"/>
        <c:axId val="10177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6.62</c:v>
                </c:pt>
                <c:pt idx="1">
                  <c:v>7.9</c:v>
                </c:pt>
                <c:pt idx="2">
                  <c:v>8.2200000000000006</c:v>
                </c:pt>
                <c:pt idx="3">
                  <c:v>9.43</c:v>
                </c:pt>
                <c:pt idx="4">
                  <c:v>10.029999999999999</c:v>
                </c:pt>
              </c:numCache>
            </c:numRef>
          </c:val>
          <c:smooth val="0"/>
        </c:ser>
        <c:dLbls>
          <c:showLegendKey val="0"/>
          <c:showVal val="0"/>
          <c:showCatName val="0"/>
          <c:showSerName val="0"/>
          <c:showPercent val="0"/>
          <c:showBubbleSize val="0"/>
        </c:dLbls>
        <c:marker val="1"/>
        <c:smooth val="0"/>
        <c:axId val="101769600"/>
        <c:axId val="101771520"/>
      </c:lineChart>
      <c:dateAx>
        <c:axId val="101769600"/>
        <c:scaling>
          <c:orientation val="minMax"/>
        </c:scaling>
        <c:delete val="1"/>
        <c:axPos val="b"/>
        <c:numFmt formatCode="ge" sourceLinked="1"/>
        <c:majorTickMark val="none"/>
        <c:minorTickMark val="none"/>
        <c:tickLblPos val="none"/>
        <c:crossAx val="101771520"/>
        <c:crosses val="autoZero"/>
        <c:auto val="1"/>
        <c:lblOffset val="100"/>
        <c:baseTimeUnit val="years"/>
      </c:dateAx>
      <c:valAx>
        <c:axId val="10177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6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491072"/>
        <c:axId val="10149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17.43</c:v>
                </c:pt>
                <c:pt idx="1">
                  <c:v>16.09</c:v>
                </c:pt>
                <c:pt idx="2">
                  <c:v>15.69</c:v>
                </c:pt>
                <c:pt idx="3">
                  <c:v>13.47</c:v>
                </c:pt>
                <c:pt idx="4">
                  <c:v>9.49</c:v>
                </c:pt>
              </c:numCache>
            </c:numRef>
          </c:val>
          <c:smooth val="0"/>
        </c:ser>
        <c:dLbls>
          <c:showLegendKey val="0"/>
          <c:showVal val="0"/>
          <c:showCatName val="0"/>
          <c:showSerName val="0"/>
          <c:showPercent val="0"/>
          <c:showBubbleSize val="0"/>
        </c:dLbls>
        <c:marker val="1"/>
        <c:smooth val="0"/>
        <c:axId val="101491072"/>
        <c:axId val="101492992"/>
      </c:lineChart>
      <c:dateAx>
        <c:axId val="101491072"/>
        <c:scaling>
          <c:orientation val="minMax"/>
        </c:scaling>
        <c:delete val="1"/>
        <c:axPos val="b"/>
        <c:numFmt formatCode="ge" sourceLinked="1"/>
        <c:majorTickMark val="none"/>
        <c:minorTickMark val="none"/>
        <c:tickLblPos val="none"/>
        <c:crossAx val="101492992"/>
        <c:crosses val="autoZero"/>
        <c:auto val="1"/>
        <c:lblOffset val="100"/>
        <c:baseTimeUnit val="years"/>
      </c:dateAx>
      <c:valAx>
        <c:axId val="1014929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49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8839.51</c:v>
                </c:pt>
                <c:pt idx="1">
                  <c:v>2139.65</c:v>
                </c:pt>
                <c:pt idx="2">
                  <c:v>12284</c:v>
                </c:pt>
                <c:pt idx="3">
                  <c:v>14461.17</c:v>
                </c:pt>
                <c:pt idx="4">
                  <c:v>1042.56</c:v>
                </c:pt>
              </c:numCache>
            </c:numRef>
          </c:val>
        </c:ser>
        <c:dLbls>
          <c:showLegendKey val="0"/>
          <c:showVal val="0"/>
          <c:showCatName val="0"/>
          <c:showSerName val="0"/>
          <c:showPercent val="0"/>
          <c:showBubbleSize val="0"/>
        </c:dLbls>
        <c:gapWidth val="150"/>
        <c:axId val="101531648"/>
        <c:axId val="10153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1149.75</c:v>
                </c:pt>
                <c:pt idx="1">
                  <c:v>1128.25</c:v>
                </c:pt>
                <c:pt idx="2">
                  <c:v>1159.4100000000001</c:v>
                </c:pt>
                <c:pt idx="3">
                  <c:v>1081.23</c:v>
                </c:pt>
                <c:pt idx="4">
                  <c:v>406.37</c:v>
                </c:pt>
              </c:numCache>
            </c:numRef>
          </c:val>
          <c:smooth val="0"/>
        </c:ser>
        <c:dLbls>
          <c:showLegendKey val="0"/>
          <c:showVal val="0"/>
          <c:showCatName val="0"/>
          <c:showSerName val="0"/>
          <c:showPercent val="0"/>
          <c:showBubbleSize val="0"/>
        </c:dLbls>
        <c:marker val="1"/>
        <c:smooth val="0"/>
        <c:axId val="101531648"/>
        <c:axId val="101533568"/>
      </c:lineChart>
      <c:dateAx>
        <c:axId val="101531648"/>
        <c:scaling>
          <c:orientation val="minMax"/>
        </c:scaling>
        <c:delete val="1"/>
        <c:axPos val="b"/>
        <c:numFmt formatCode="ge" sourceLinked="1"/>
        <c:majorTickMark val="none"/>
        <c:minorTickMark val="none"/>
        <c:tickLblPos val="none"/>
        <c:crossAx val="101533568"/>
        <c:crosses val="autoZero"/>
        <c:auto val="1"/>
        <c:lblOffset val="100"/>
        <c:baseTimeUnit val="years"/>
      </c:dateAx>
      <c:valAx>
        <c:axId val="1015335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53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204.98</c:v>
                </c:pt>
                <c:pt idx="1">
                  <c:v>205.46</c:v>
                </c:pt>
                <c:pt idx="2">
                  <c:v>191.06</c:v>
                </c:pt>
                <c:pt idx="3">
                  <c:v>191.3</c:v>
                </c:pt>
                <c:pt idx="4">
                  <c:v>180.23</c:v>
                </c:pt>
              </c:numCache>
            </c:numRef>
          </c:val>
        </c:ser>
        <c:dLbls>
          <c:showLegendKey val="0"/>
          <c:showVal val="0"/>
          <c:showCatName val="0"/>
          <c:showSerName val="0"/>
          <c:showPercent val="0"/>
          <c:showBubbleSize val="0"/>
        </c:dLbls>
        <c:gapWidth val="150"/>
        <c:axId val="101555584"/>
        <c:axId val="10157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462.52</c:v>
                </c:pt>
                <c:pt idx="1">
                  <c:v>474.06</c:v>
                </c:pt>
                <c:pt idx="2">
                  <c:v>458</c:v>
                </c:pt>
                <c:pt idx="3">
                  <c:v>443.13</c:v>
                </c:pt>
                <c:pt idx="4">
                  <c:v>442.54</c:v>
                </c:pt>
              </c:numCache>
            </c:numRef>
          </c:val>
          <c:smooth val="0"/>
        </c:ser>
        <c:dLbls>
          <c:showLegendKey val="0"/>
          <c:showVal val="0"/>
          <c:showCatName val="0"/>
          <c:showSerName val="0"/>
          <c:showPercent val="0"/>
          <c:showBubbleSize val="0"/>
        </c:dLbls>
        <c:marker val="1"/>
        <c:smooth val="0"/>
        <c:axId val="101555584"/>
        <c:axId val="101570048"/>
      </c:lineChart>
      <c:dateAx>
        <c:axId val="101555584"/>
        <c:scaling>
          <c:orientation val="minMax"/>
        </c:scaling>
        <c:delete val="1"/>
        <c:axPos val="b"/>
        <c:numFmt formatCode="ge" sourceLinked="1"/>
        <c:majorTickMark val="none"/>
        <c:minorTickMark val="none"/>
        <c:tickLblPos val="none"/>
        <c:crossAx val="101570048"/>
        <c:crosses val="autoZero"/>
        <c:auto val="1"/>
        <c:lblOffset val="100"/>
        <c:baseTimeUnit val="years"/>
      </c:dateAx>
      <c:valAx>
        <c:axId val="1015700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55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122.43</c:v>
                </c:pt>
                <c:pt idx="1">
                  <c:v>100.54</c:v>
                </c:pt>
                <c:pt idx="2">
                  <c:v>117.95</c:v>
                </c:pt>
                <c:pt idx="3">
                  <c:v>96.83</c:v>
                </c:pt>
                <c:pt idx="4">
                  <c:v>103.65</c:v>
                </c:pt>
              </c:numCache>
            </c:numRef>
          </c:val>
        </c:ser>
        <c:dLbls>
          <c:showLegendKey val="0"/>
          <c:showVal val="0"/>
          <c:showCatName val="0"/>
          <c:showSerName val="0"/>
          <c:showPercent val="0"/>
          <c:showBubbleSize val="0"/>
        </c:dLbls>
        <c:gapWidth val="150"/>
        <c:axId val="101608448"/>
        <c:axId val="10161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99.71</c:v>
                </c:pt>
                <c:pt idx="1">
                  <c:v>96.62</c:v>
                </c:pt>
                <c:pt idx="2">
                  <c:v>96.27</c:v>
                </c:pt>
                <c:pt idx="3">
                  <c:v>95.4</c:v>
                </c:pt>
                <c:pt idx="4">
                  <c:v>98.6</c:v>
                </c:pt>
              </c:numCache>
            </c:numRef>
          </c:val>
          <c:smooth val="0"/>
        </c:ser>
        <c:dLbls>
          <c:showLegendKey val="0"/>
          <c:showVal val="0"/>
          <c:showCatName val="0"/>
          <c:showSerName val="0"/>
          <c:showPercent val="0"/>
          <c:showBubbleSize val="0"/>
        </c:dLbls>
        <c:marker val="1"/>
        <c:smooth val="0"/>
        <c:axId val="101608448"/>
        <c:axId val="101614720"/>
      </c:lineChart>
      <c:dateAx>
        <c:axId val="101608448"/>
        <c:scaling>
          <c:orientation val="minMax"/>
        </c:scaling>
        <c:delete val="1"/>
        <c:axPos val="b"/>
        <c:numFmt formatCode="ge" sourceLinked="1"/>
        <c:majorTickMark val="none"/>
        <c:minorTickMark val="none"/>
        <c:tickLblPos val="none"/>
        <c:crossAx val="101614720"/>
        <c:crosses val="autoZero"/>
        <c:auto val="1"/>
        <c:lblOffset val="100"/>
        <c:baseTimeUnit val="years"/>
      </c:dateAx>
      <c:valAx>
        <c:axId val="10161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0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174.36</c:v>
                </c:pt>
                <c:pt idx="1">
                  <c:v>211.43</c:v>
                </c:pt>
                <c:pt idx="2">
                  <c:v>181.34</c:v>
                </c:pt>
                <c:pt idx="3">
                  <c:v>223.38</c:v>
                </c:pt>
                <c:pt idx="4">
                  <c:v>209.14</c:v>
                </c:pt>
              </c:numCache>
            </c:numRef>
          </c:val>
        </c:ser>
        <c:dLbls>
          <c:showLegendKey val="0"/>
          <c:showVal val="0"/>
          <c:showCatName val="0"/>
          <c:showSerName val="0"/>
          <c:showPercent val="0"/>
          <c:showBubbleSize val="0"/>
        </c:dLbls>
        <c:gapWidth val="150"/>
        <c:axId val="101640448"/>
        <c:axId val="10184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176.84</c:v>
                </c:pt>
                <c:pt idx="1">
                  <c:v>184.53</c:v>
                </c:pt>
                <c:pt idx="2">
                  <c:v>186.94</c:v>
                </c:pt>
                <c:pt idx="3">
                  <c:v>186.15</c:v>
                </c:pt>
                <c:pt idx="4">
                  <c:v>181.67</c:v>
                </c:pt>
              </c:numCache>
            </c:numRef>
          </c:val>
          <c:smooth val="0"/>
        </c:ser>
        <c:dLbls>
          <c:showLegendKey val="0"/>
          <c:showVal val="0"/>
          <c:showCatName val="0"/>
          <c:showSerName val="0"/>
          <c:showPercent val="0"/>
          <c:showBubbleSize val="0"/>
        </c:dLbls>
        <c:marker val="1"/>
        <c:smooth val="0"/>
        <c:axId val="101640448"/>
        <c:axId val="101843328"/>
      </c:lineChart>
      <c:dateAx>
        <c:axId val="101640448"/>
        <c:scaling>
          <c:orientation val="minMax"/>
        </c:scaling>
        <c:delete val="1"/>
        <c:axPos val="b"/>
        <c:numFmt formatCode="ge" sourceLinked="1"/>
        <c:majorTickMark val="none"/>
        <c:minorTickMark val="none"/>
        <c:tickLblPos val="none"/>
        <c:crossAx val="101843328"/>
        <c:crosses val="autoZero"/>
        <c:auto val="1"/>
        <c:lblOffset val="100"/>
        <c:baseTimeUnit val="years"/>
      </c:dateAx>
      <c:valAx>
        <c:axId val="10184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羽後町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A7</v>
      </c>
      <c r="AA8" s="72"/>
      <c r="AB8" s="72"/>
      <c r="AC8" s="72"/>
      <c r="AD8" s="72"/>
      <c r="AE8" s="72"/>
      <c r="AF8" s="72"/>
      <c r="AG8" s="73"/>
      <c r="AH8" s="3"/>
      <c r="AI8" s="74">
        <f>データ!Q6</f>
        <v>16368</v>
      </c>
      <c r="AJ8" s="75"/>
      <c r="AK8" s="75"/>
      <c r="AL8" s="75"/>
      <c r="AM8" s="75"/>
      <c r="AN8" s="75"/>
      <c r="AO8" s="75"/>
      <c r="AP8" s="76"/>
      <c r="AQ8" s="57">
        <f>データ!R6</f>
        <v>230.78</v>
      </c>
      <c r="AR8" s="57"/>
      <c r="AS8" s="57"/>
      <c r="AT8" s="57"/>
      <c r="AU8" s="57"/>
      <c r="AV8" s="57"/>
      <c r="AW8" s="57"/>
      <c r="AX8" s="57"/>
      <c r="AY8" s="57">
        <f>データ!S6</f>
        <v>70.92</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78.489999999999995</v>
      </c>
      <c r="K10" s="57"/>
      <c r="L10" s="57"/>
      <c r="M10" s="57"/>
      <c r="N10" s="57"/>
      <c r="O10" s="57"/>
      <c r="P10" s="57"/>
      <c r="Q10" s="57"/>
      <c r="R10" s="57">
        <f>データ!O6</f>
        <v>65.010000000000005</v>
      </c>
      <c r="S10" s="57"/>
      <c r="T10" s="57"/>
      <c r="U10" s="57"/>
      <c r="V10" s="57"/>
      <c r="W10" s="57"/>
      <c r="X10" s="57"/>
      <c r="Y10" s="57"/>
      <c r="Z10" s="65">
        <f>データ!P6</f>
        <v>4324</v>
      </c>
      <c r="AA10" s="65"/>
      <c r="AB10" s="65"/>
      <c r="AC10" s="65"/>
      <c r="AD10" s="65"/>
      <c r="AE10" s="65"/>
      <c r="AF10" s="65"/>
      <c r="AG10" s="65"/>
      <c r="AH10" s="2"/>
      <c r="AI10" s="65">
        <f>データ!T6</f>
        <v>10558</v>
      </c>
      <c r="AJ10" s="65"/>
      <c r="AK10" s="65"/>
      <c r="AL10" s="65"/>
      <c r="AM10" s="65"/>
      <c r="AN10" s="65"/>
      <c r="AO10" s="65"/>
      <c r="AP10" s="65"/>
      <c r="AQ10" s="57">
        <f>データ!U6</f>
        <v>58.74</v>
      </c>
      <c r="AR10" s="57"/>
      <c r="AS10" s="57"/>
      <c r="AT10" s="57"/>
      <c r="AU10" s="57"/>
      <c r="AV10" s="57"/>
      <c r="AW10" s="57"/>
      <c r="AX10" s="57"/>
      <c r="AY10" s="57">
        <f>データ!V6</f>
        <v>179.74</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54631</v>
      </c>
      <c r="D6" s="31">
        <f t="shared" si="3"/>
        <v>46</v>
      </c>
      <c r="E6" s="31">
        <f t="shared" si="3"/>
        <v>1</v>
      </c>
      <c r="F6" s="31">
        <f t="shared" si="3"/>
        <v>0</v>
      </c>
      <c r="G6" s="31">
        <f t="shared" si="3"/>
        <v>1</v>
      </c>
      <c r="H6" s="31" t="str">
        <f t="shared" si="3"/>
        <v>秋田県　羽後町</v>
      </c>
      <c r="I6" s="31" t="str">
        <f t="shared" si="3"/>
        <v>法適用</v>
      </c>
      <c r="J6" s="31" t="str">
        <f t="shared" si="3"/>
        <v>水道事業</v>
      </c>
      <c r="K6" s="31" t="str">
        <f t="shared" si="3"/>
        <v>末端給水事業</v>
      </c>
      <c r="L6" s="31" t="str">
        <f t="shared" si="3"/>
        <v>A7</v>
      </c>
      <c r="M6" s="32" t="str">
        <f t="shared" si="3"/>
        <v>-</v>
      </c>
      <c r="N6" s="32">
        <f t="shared" si="3"/>
        <v>78.489999999999995</v>
      </c>
      <c r="O6" s="32">
        <f t="shared" si="3"/>
        <v>65.010000000000005</v>
      </c>
      <c r="P6" s="32">
        <f t="shared" si="3"/>
        <v>4324</v>
      </c>
      <c r="Q6" s="32">
        <f t="shared" si="3"/>
        <v>16368</v>
      </c>
      <c r="R6" s="32">
        <f t="shared" si="3"/>
        <v>230.78</v>
      </c>
      <c r="S6" s="32">
        <f t="shared" si="3"/>
        <v>70.92</v>
      </c>
      <c r="T6" s="32">
        <f t="shared" si="3"/>
        <v>10558</v>
      </c>
      <c r="U6" s="32">
        <f t="shared" si="3"/>
        <v>58.74</v>
      </c>
      <c r="V6" s="32">
        <f t="shared" si="3"/>
        <v>179.74</v>
      </c>
      <c r="W6" s="33">
        <f>IF(W7="",NA(),W7)</f>
        <v>127</v>
      </c>
      <c r="X6" s="33">
        <f t="shared" ref="X6:AF6" si="4">IF(X7="",NA(),X7)</f>
        <v>103.76</v>
      </c>
      <c r="Y6" s="33">
        <f t="shared" si="4"/>
        <v>120.7</v>
      </c>
      <c r="Z6" s="33">
        <f t="shared" si="4"/>
        <v>104.74</v>
      </c>
      <c r="AA6" s="33">
        <f t="shared" si="4"/>
        <v>106.45</v>
      </c>
      <c r="AB6" s="33">
        <f t="shared" si="4"/>
        <v>111.1</v>
      </c>
      <c r="AC6" s="33">
        <f t="shared" si="4"/>
        <v>109.08</v>
      </c>
      <c r="AD6" s="33">
        <f t="shared" si="4"/>
        <v>108.33</v>
      </c>
      <c r="AE6" s="33">
        <f t="shared" si="4"/>
        <v>107.95</v>
      </c>
      <c r="AF6" s="33">
        <f t="shared" si="4"/>
        <v>109.49</v>
      </c>
      <c r="AG6" s="32" t="str">
        <f>IF(AG7="","",IF(AG7="-","【-】","【"&amp;SUBSTITUTE(TEXT(AG7,"#,##0.00"),"-","△")&amp;"】"))</f>
        <v>【113.03】</v>
      </c>
      <c r="AH6" s="32">
        <f>IF(AH7="",NA(),AH7)</f>
        <v>0</v>
      </c>
      <c r="AI6" s="32">
        <f t="shared" ref="AI6:AQ6" si="5">IF(AI7="",NA(),AI7)</f>
        <v>0</v>
      </c>
      <c r="AJ6" s="32">
        <f t="shared" si="5"/>
        <v>0</v>
      </c>
      <c r="AK6" s="32">
        <f t="shared" si="5"/>
        <v>0</v>
      </c>
      <c r="AL6" s="32">
        <f t="shared" si="5"/>
        <v>0</v>
      </c>
      <c r="AM6" s="33">
        <f t="shared" si="5"/>
        <v>17.43</v>
      </c>
      <c r="AN6" s="33">
        <f t="shared" si="5"/>
        <v>16.09</v>
      </c>
      <c r="AO6" s="33">
        <f t="shared" si="5"/>
        <v>15.69</v>
      </c>
      <c r="AP6" s="33">
        <f t="shared" si="5"/>
        <v>13.47</v>
      </c>
      <c r="AQ6" s="33">
        <f t="shared" si="5"/>
        <v>9.49</v>
      </c>
      <c r="AR6" s="32" t="str">
        <f>IF(AR7="","",IF(AR7="-","【-】","【"&amp;SUBSTITUTE(TEXT(AR7,"#,##0.00"),"-","△")&amp;"】"))</f>
        <v>【0.81】</v>
      </c>
      <c r="AS6" s="33">
        <f>IF(AS7="",NA(),AS7)</f>
        <v>8839.51</v>
      </c>
      <c r="AT6" s="33">
        <f t="shared" ref="AT6:BB6" si="6">IF(AT7="",NA(),AT7)</f>
        <v>2139.65</v>
      </c>
      <c r="AU6" s="33">
        <f t="shared" si="6"/>
        <v>12284</v>
      </c>
      <c r="AV6" s="33">
        <f t="shared" si="6"/>
        <v>14461.17</v>
      </c>
      <c r="AW6" s="33">
        <f t="shared" si="6"/>
        <v>1042.56</v>
      </c>
      <c r="AX6" s="33">
        <f t="shared" si="6"/>
        <v>1149.75</v>
      </c>
      <c r="AY6" s="33">
        <f t="shared" si="6"/>
        <v>1128.25</v>
      </c>
      <c r="AZ6" s="33">
        <f t="shared" si="6"/>
        <v>1159.4100000000001</v>
      </c>
      <c r="BA6" s="33">
        <f t="shared" si="6"/>
        <v>1081.23</v>
      </c>
      <c r="BB6" s="33">
        <f t="shared" si="6"/>
        <v>406.37</v>
      </c>
      <c r="BC6" s="32" t="str">
        <f>IF(BC7="","",IF(BC7="-","【-】","【"&amp;SUBSTITUTE(TEXT(BC7,"#,##0.00"),"-","△")&amp;"】"))</f>
        <v>【264.16】</v>
      </c>
      <c r="BD6" s="33">
        <f>IF(BD7="",NA(),BD7)</f>
        <v>204.98</v>
      </c>
      <c r="BE6" s="33">
        <f t="shared" ref="BE6:BM6" si="7">IF(BE7="",NA(),BE7)</f>
        <v>205.46</v>
      </c>
      <c r="BF6" s="33">
        <f t="shared" si="7"/>
        <v>191.06</v>
      </c>
      <c r="BG6" s="33">
        <f t="shared" si="7"/>
        <v>191.3</v>
      </c>
      <c r="BH6" s="33">
        <f t="shared" si="7"/>
        <v>180.23</v>
      </c>
      <c r="BI6" s="33">
        <f t="shared" si="7"/>
        <v>462.52</v>
      </c>
      <c r="BJ6" s="33">
        <f t="shared" si="7"/>
        <v>474.06</v>
      </c>
      <c r="BK6" s="33">
        <f t="shared" si="7"/>
        <v>458</v>
      </c>
      <c r="BL6" s="33">
        <f t="shared" si="7"/>
        <v>443.13</v>
      </c>
      <c r="BM6" s="33">
        <f t="shared" si="7"/>
        <v>442.54</v>
      </c>
      <c r="BN6" s="32" t="str">
        <f>IF(BN7="","",IF(BN7="-","【-】","【"&amp;SUBSTITUTE(TEXT(BN7,"#,##0.00"),"-","△")&amp;"】"))</f>
        <v>【283.72】</v>
      </c>
      <c r="BO6" s="33">
        <f>IF(BO7="",NA(),BO7)</f>
        <v>122.43</v>
      </c>
      <c r="BP6" s="33">
        <f t="shared" ref="BP6:BX6" si="8">IF(BP7="",NA(),BP7)</f>
        <v>100.54</v>
      </c>
      <c r="BQ6" s="33">
        <f t="shared" si="8"/>
        <v>117.95</v>
      </c>
      <c r="BR6" s="33">
        <f t="shared" si="8"/>
        <v>96.83</v>
      </c>
      <c r="BS6" s="33">
        <f t="shared" si="8"/>
        <v>103.65</v>
      </c>
      <c r="BT6" s="33">
        <f t="shared" si="8"/>
        <v>99.71</v>
      </c>
      <c r="BU6" s="33">
        <f t="shared" si="8"/>
        <v>96.62</v>
      </c>
      <c r="BV6" s="33">
        <f t="shared" si="8"/>
        <v>96.27</v>
      </c>
      <c r="BW6" s="33">
        <f t="shared" si="8"/>
        <v>95.4</v>
      </c>
      <c r="BX6" s="33">
        <f t="shared" si="8"/>
        <v>98.6</v>
      </c>
      <c r="BY6" s="32" t="str">
        <f>IF(BY7="","",IF(BY7="-","【-】","【"&amp;SUBSTITUTE(TEXT(BY7,"#,##0.00"),"-","△")&amp;"】"))</f>
        <v>【104.60】</v>
      </c>
      <c r="BZ6" s="33">
        <f>IF(BZ7="",NA(),BZ7)</f>
        <v>174.36</v>
      </c>
      <c r="CA6" s="33">
        <f t="shared" ref="CA6:CI6" si="9">IF(CA7="",NA(),CA7)</f>
        <v>211.43</v>
      </c>
      <c r="CB6" s="33">
        <f t="shared" si="9"/>
        <v>181.34</v>
      </c>
      <c r="CC6" s="33">
        <f t="shared" si="9"/>
        <v>223.38</v>
      </c>
      <c r="CD6" s="33">
        <f t="shared" si="9"/>
        <v>209.14</v>
      </c>
      <c r="CE6" s="33">
        <f t="shared" si="9"/>
        <v>176.84</v>
      </c>
      <c r="CF6" s="33">
        <f t="shared" si="9"/>
        <v>184.53</v>
      </c>
      <c r="CG6" s="33">
        <f t="shared" si="9"/>
        <v>186.94</v>
      </c>
      <c r="CH6" s="33">
        <f t="shared" si="9"/>
        <v>186.15</v>
      </c>
      <c r="CI6" s="33">
        <f t="shared" si="9"/>
        <v>181.67</v>
      </c>
      <c r="CJ6" s="32" t="str">
        <f>IF(CJ7="","",IF(CJ7="-","【-】","【"&amp;SUBSTITUTE(TEXT(CJ7,"#,##0.00"),"-","△")&amp;"】"))</f>
        <v>【164.21】</v>
      </c>
      <c r="CK6" s="33">
        <f>IF(CK7="",NA(),CK7)</f>
        <v>62.36</v>
      </c>
      <c r="CL6" s="33">
        <f t="shared" ref="CL6:CT6" si="10">IF(CL7="",NA(),CL7)</f>
        <v>63.58</v>
      </c>
      <c r="CM6" s="33">
        <f t="shared" si="10"/>
        <v>63.57</v>
      </c>
      <c r="CN6" s="33">
        <f t="shared" si="10"/>
        <v>64.790000000000006</v>
      </c>
      <c r="CO6" s="33">
        <f t="shared" si="10"/>
        <v>64.930000000000007</v>
      </c>
      <c r="CP6" s="33">
        <f t="shared" si="10"/>
        <v>53.5</v>
      </c>
      <c r="CQ6" s="33">
        <f t="shared" si="10"/>
        <v>52.9</v>
      </c>
      <c r="CR6" s="33">
        <f t="shared" si="10"/>
        <v>54.51</v>
      </c>
      <c r="CS6" s="33">
        <f t="shared" si="10"/>
        <v>54.47</v>
      </c>
      <c r="CT6" s="33">
        <f t="shared" si="10"/>
        <v>53.61</v>
      </c>
      <c r="CU6" s="32" t="str">
        <f>IF(CU7="","",IF(CU7="-","【-】","【"&amp;SUBSTITUTE(TEXT(CU7,"#,##0.00"),"-","△")&amp;"】"))</f>
        <v>【59.80】</v>
      </c>
      <c r="CV6" s="33">
        <f>IF(CV7="",NA(),CV7)</f>
        <v>74.010000000000005</v>
      </c>
      <c r="CW6" s="33">
        <f t="shared" ref="CW6:DE6" si="11">IF(CW7="",NA(),CW7)</f>
        <v>70.73</v>
      </c>
      <c r="CX6" s="33">
        <f t="shared" si="11"/>
        <v>73.11</v>
      </c>
      <c r="CY6" s="33">
        <f t="shared" si="11"/>
        <v>68.16</v>
      </c>
      <c r="CZ6" s="33">
        <f t="shared" si="11"/>
        <v>69.13</v>
      </c>
      <c r="DA6" s="33">
        <f t="shared" si="11"/>
        <v>82.8</v>
      </c>
      <c r="DB6" s="33">
        <f t="shared" si="11"/>
        <v>81.63</v>
      </c>
      <c r="DC6" s="33">
        <f t="shared" si="11"/>
        <v>81.790000000000006</v>
      </c>
      <c r="DD6" s="33">
        <f t="shared" si="11"/>
        <v>81.459999999999994</v>
      </c>
      <c r="DE6" s="33">
        <f t="shared" si="11"/>
        <v>81.31</v>
      </c>
      <c r="DF6" s="32" t="str">
        <f>IF(DF7="","",IF(DF7="-","【-】","【"&amp;SUBSTITUTE(TEXT(DF7,"#,##0.00"),"-","△")&amp;"】"))</f>
        <v>【89.78】</v>
      </c>
      <c r="DG6" s="33">
        <f>IF(DG7="",NA(),DG7)</f>
        <v>51.15</v>
      </c>
      <c r="DH6" s="33">
        <f t="shared" ref="DH6:DP6" si="12">IF(DH7="",NA(),DH7)</f>
        <v>51.17</v>
      </c>
      <c r="DI6" s="33">
        <f t="shared" si="12"/>
        <v>48.82</v>
      </c>
      <c r="DJ6" s="33">
        <f t="shared" si="12"/>
        <v>47.92</v>
      </c>
      <c r="DK6" s="33">
        <f t="shared" si="12"/>
        <v>48.92</v>
      </c>
      <c r="DL6" s="33">
        <f t="shared" si="12"/>
        <v>35.71</v>
      </c>
      <c r="DM6" s="33">
        <f t="shared" si="12"/>
        <v>37.25</v>
      </c>
      <c r="DN6" s="33">
        <f t="shared" si="12"/>
        <v>37.799999999999997</v>
      </c>
      <c r="DO6" s="33">
        <f t="shared" si="12"/>
        <v>38.520000000000003</v>
      </c>
      <c r="DP6" s="33">
        <f t="shared" si="12"/>
        <v>46.67</v>
      </c>
      <c r="DQ6" s="32" t="str">
        <f>IF(DQ7="","",IF(DQ7="-","【-】","【"&amp;SUBSTITUTE(TEXT(DQ7,"#,##0.00"),"-","△")&amp;"】"))</f>
        <v>【46.31】</v>
      </c>
      <c r="DR6" s="32">
        <f>IF(DR7="",NA(),DR7)</f>
        <v>0</v>
      </c>
      <c r="DS6" s="32">
        <f t="shared" ref="DS6:EA6" si="13">IF(DS7="",NA(),DS7)</f>
        <v>0</v>
      </c>
      <c r="DT6" s="32">
        <f t="shared" si="13"/>
        <v>0</v>
      </c>
      <c r="DU6" s="32">
        <f t="shared" si="13"/>
        <v>0</v>
      </c>
      <c r="DV6" s="32">
        <f t="shared" si="13"/>
        <v>0</v>
      </c>
      <c r="DW6" s="33">
        <f t="shared" si="13"/>
        <v>6.62</v>
      </c>
      <c r="DX6" s="33">
        <f t="shared" si="13"/>
        <v>7.9</v>
      </c>
      <c r="DY6" s="33">
        <f t="shared" si="13"/>
        <v>8.2200000000000006</v>
      </c>
      <c r="DZ6" s="33">
        <f t="shared" si="13"/>
        <v>9.43</v>
      </c>
      <c r="EA6" s="33">
        <f t="shared" si="13"/>
        <v>10.029999999999999</v>
      </c>
      <c r="EB6" s="32" t="str">
        <f>IF(EB7="","",IF(EB7="-","【-】","【"&amp;SUBSTITUTE(TEXT(EB7,"#,##0.00"),"-","△")&amp;"】"))</f>
        <v>【12.42】</v>
      </c>
      <c r="EC6" s="32">
        <f>IF(EC7="",NA(),EC7)</f>
        <v>0</v>
      </c>
      <c r="ED6" s="32">
        <f t="shared" ref="ED6:EL6" si="14">IF(ED7="",NA(),ED7)</f>
        <v>0</v>
      </c>
      <c r="EE6" s="32">
        <f t="shared" si="14"/>
        <v>0</v>
      </c>
      <c r="EF6" s="33">
        <f t="shared" si="14"/>
        <v>2.39</v>
      </c>
      <c r="EG6" s="32">
        <f t="shared" si="14"/>
        <v>0</v>
      </c>
      <c r="EH6" s="33">
        <f t="shared" si="14"/>
        <v>0.61</v>
      </c>
      <c r="EI6" s="33">
        <f t="shared" si="14"/>
        <v>0.5</v>
      </c>
      <c r="EJ6" s="33">
        <f t="shared" si="14"/>
        <v>0.6</v>
      </c>
      <c r="EK6" s="33">
        <f t="shared" si="14"/>
        <v>0.71</v>
      </c>
      <c r="EL6" s="33">
        <f t="shared" si="14"/>
        <v>0.68</v>
      </c>
      <c r="EM6" s="32" t="str">
        <f>IF(EM7="","",IF(EM7="-","【-】","【"&amp;SUBSTITUTE(TEXT(EM7,"#,##0.00"),"-","△")&amp;"】"))</f>
        <v>【0.78】</v>
      </c>
    </row>
    <row r="7" spans="1:143" s="34" customFormat="1">
      <c r="A7" s="26"/>
      <c r="B7" s="35">
        <v>2014</v>
      </c>
      <c r="C7" s="35">
        <v>54631</v>
      </c>
      <c r="D7" s="35">
        <v>46</v>
      </c>
      <c r="E7" s="35">
        <v>1</v>
      </c>
      <c r="F7" s="35">
        <v>0</v>
      </c>
      <c r="G7" s="35">
        <v>1</v>
      </c>
      <c r="H7" s="35" t="s">
        <v>93</v>
      </c>
      <c r="I7" s="35" t="s">
        <v>94</v>
      </c>
      <c r="J7" s="35" t="s">
        <v>95</v>
      </c>
      <c r="K7" s="35" t="s">
        <v>96</v>
      </c>
      <c r="L7" s="35" t="s">
        <v>97</v>
      </c>
      <c r="M7" s="36" t="s">
        <v>98</v>
      </c>
      <c r="N7" s="36">
        <v>78.489999999999995</v>
      </c>
      <c r="O7" s="36">
        <v>65.010000000000005</v>
      </c>
      <c r="P7" s="36">
        <v>4324</v>
      </c>
      <c r="Q7" s="36">
        <v>16368</v>
      </c>
      <c r="R7" s="36">
        <v>230.78</v>
      </c>
      <c r="S7" s="36">
        <v>70.92</v>
      </c>
      <c r="T7" s="36">
        <v>10558</v>
      </c>
      <c r="U7" s="36">
        <v>58.74</v>
      </c>
      <c r="V7" s="36">
        <v>179.74</v>
      </c>
      <c r="W7" s="36">
        <v>127</v>
      </c>
      <c r="X7" s="36">
        <v>103.76</v>
      </c>
      <c r="Y7" s="36">
        <v>120.7</v>
      </c>
      <c r="Z7" s="36">
        <v>104.74</v>
      </c>
      <c r="AA7" s="36">
        <v>106.45</v>
      </c>
      <c r="AB7" s="36">
        <v>111.1</v>
      </c>
      <c r="AC7" s="36">
        <v>109.08</v>
      </c>
      <c r="AD7" s="36">
        <v>108.33</v>
      </c>
      <c r="AE7" s="36">
        <v>107.95</v>
      </c>
      <c r="AF7" s="36">
        <v>109.49</v>
      </c>
      <c r="AG7" s="36">
        <v>113.03</v>
      </c>
      <c r="AH7" s="36">
        <v>0</v>
      </c>
      <c r="AI7" s="36">
        <v>0</v>
      </c>
      <c r="AJ7" s="36">
        <v>0</v>
      </c>
      <c r="AK7" s="36">
        <v>0</v>
      </c>
      <c r="AL7" s="36">
        <v>0</v>
      </c>
      <c r="AM7" s="36">
        <v>17.43</v>
      </c>
      <c r="AN7" s="36">
        <v>16.09</v>
      </c>
      <c r="AO7" s="36">
        <v>15.69</v>
      </c>
      <c r="AP7" s="36">
        <v>13.47</v>
      </c>
      <c r="AQ7" s="36">
        <v>9.49</v>
      </c>
      <c r="AR7" s="36">
        <v>0.81</v>
      </c>
      <c r="AS7" s="36">
        <v>8839.51</v>
      </c>
      <c r="AT7" s="36">
        <v>2139.65</v>
      </c>
      <c r="AU7" s="36">
        <v>12284</v>
      </c>
      <c r="AV7" s="36">
        <v>14461.17</v>
      </c>
      <c r="AW7" s="36">
        <v>1042.56</v>
      </c>
      <c r="AX7" s="36">
        <v>1149.75</v>
      </c>
      <c r="AY7" s="36">
        <v>1128.25</v>
      </c>
      <c r="AZ7" s="36">
        <v>1159.4100000000001</v>
      </c>
      <c r="BA7" s="36">
        <v>1081.23</v>
      </c>
      <c r="BB7" s="36">
        <v>406.37</v>
      </c>
      <c r="BC7" s="36">
        <v>264.16000000000003</v>
      </c>
      <c r="BD7" s="36">
        <v>204.98</v>
      </c>
      <c r="BE7" s="36">
        <v>205.46</v>
      </c>
      <c r="BF7" s="36">
        <v>191.06</v>
      </c>
      <c r="BG7" s="36">
        <v>191.3</v>
      </c>
      <c r="BH7" s="36">
        <v>180.23</v>
      </c>
      <c r="BI7" s="36">
        <v>462.52</v>
      </c>
      <c r="BJ7" s="36">
        <v>474.06</v>
      </c>
      <c r="BK7" s="36">
        <v>458</v>
      </c>
      <c r="BL7" s="36">
        <v>443.13</v>
      </c>
      <c r="BM7" s="36">
        <v>442.54</v>
      </c>
      <c r="BN7" s="36">
        <v>283.72000000000003</v>
      </c>
      <c r="BO7" s="36">
        <v>122.43</v>
      </c>
      <c r="BP7" s="36">
        <v>100.54</v>
      </c>
      <c r="BQ7" s="36">
        <v>117.95</v>
      </c>
      <c r="BR7" s="36">
        <v>96.83</v>
      </c>
      <c r="BS7" s="36">
        <v>103.65</v>
      </c>
      <c r="BT7" s="36">
        <v>99.71</v>
      </c>
      <c r="BU7" s="36">
        <v>96.62</v>
      </c>
      <c r="BV7" s="36">
        <v>96.27</v>
      </c>
      <c r="BW7" s="36">
        <v>95.4</v>
      </c>
      <c r="BX7" s="36">
        <v>98.6</v>
      </c>
      <c r="BY7" s="36">
        <v>104.6</v>
      </c>
      <c r="BZ7" s="36">
        <v>174.36</v>
      </c>
      <c r="CA7" s="36">
        <v>211.43</v>
      </c>
      <c r="CB7" s="36">
        <v>181.34</v>
      </c>
      <c r="CC7" s="36">
        <v>223.38</v>
      </c>
      <c r="CD7" s="36">
        <v>209.14</v>
      </c>
      <c r="CE7" s="36">
        <v>176.84</v>
      </c>
      <c r="CF7" s="36">
        <v>184.53</v>
      </c>
      <c r="CG7" s="36">
        <v>186.94</v>
      </c>
      <c r="CH7" s="36">
        <v>186.15</v>
      </c>
      <c r="CI7" s="36">
        <v>181.67</v>
      </c>
      <c r="CJ7" s="36">
        <v>164.21</v>
      </c>
      <c r="CK7" s="36">
        <v>62.36</v>
      </c>
      <c r="CL7" s="36">
        <v>63.58</v>
      </c>
      <c r="CM7" s="36">
        <v>63.57</v>
      </c>
      <c r="CN7" s="36">
        <v>64.790000000000006</v>
      </c>
      <c r="CO7" s="36">
        <v>64.930000000000007</v>
      </c>
      <c r="CP7" s="36">
        <v>53.5</v>
      </c>
      <c r="CQ7" s="36">
        <v>52.9</v>
      </c>
      <c r="CR7" s="36">
        <v>54.51</v>
      </c>
      <c r="CS7" s="36">
        <v>54.47</v>
      </c>
      <c r="CT7" s="36">
        <v>53.61</v>
      </c>
      <c r="CU7" s="36">
        <v>59.8</v>
      </c>
      <c r="CV7" s="36">
        <v>74.010000000000005</v>
      </c>
      <c r="CW7" s="36">
        <v>70.73</v>
      </c>
      <c r="CX7" s="36">
        <v>73.11</v>
      </c>
      <c r="CY7" s="36">
        <v>68.16</v>
      </c>
      <c r="CZ7" s="36">
        <v>69.13</v>
      </c>
      <c r="DA7" s="36">
        <v>82.8</v>
      </c>
      <c r="DB7" s="36">
        <v>81.63</v>
      </c>
      <c r="DC7" s="36">
        <v>81.790000000000006</v>
      </c>
      <c r="DD7" s="36">
        <v>81.459999999999994</v>
      </c>
      <c r="DE7" s="36">
        <v>81.31</v>
      </c>
      <c r="DF7" s="36">
        <v>89.78</v>
      </c>
      <c r="DG7" s="36">
        <v>51.15</v>
      </c>
      <c r="DH7" s="36">
        <v>51.17</v>
      </c>
      <c r="DI7" s="36">
        <v>48.82</v>
      </c>
      <c r="DJ7" s="36">
        <v>47.92</v>
      </c>
      <c r="DK7" s="36">
        <v>48.92</v>
      </c>
      <c r="DL7" s="36">
        <v>35.71</v>
      </c>
      <c r="DM7" s="36">
        <v>37.25</v>
      </c>
      <c r="DN7" s="36">
        <v>37.799999999999997</v>
      </c>
      <c r="DO7" s="36">
        <v>38.520000000000003</v>
      </c>
      <c r="DP7" s="36">
        <v>46.67</v>
      </c>
      <c r="DQ7" s="36">
        <v>46.31</v>
      </c>
      <c r="DR7" s="36">
        <v>0</v>
      </c>
      <c r="DS7" s="36">
        <v>0</v>
      </c>
      <c r="DT7" s="36">
        <v>0</v>
      </c>
      <c r="DU7" s="36">
        <v>0</v>
      </c>
      <c r="DV7" s="36">
        <v>0</v>
      </c>
      <c r="DW7" s="36">
        <v>6.62</v>
      </c>
      <c r="DX7" s="36">
        <v>7.9</v>
      </c>
      <c r="DY7" s="36">
        <v>8.2200000000000006</v>
      </c>
      <c r="DZ7" s="36">
        <v>9.43</v>
      </c>
      <c r="EA7" s="36">
        <v>10.029999999999999</v>
      </c>
      <c r="EB7" s="36">
        <v>12.42</v>
      </c>
      <c r="EC7" s="36">
        <v>0</v>
      </c>
      <c r="ED7" s="36">
        <v>0</v>
      </c>
      <c r="EE7" s="36">
        <v>0</v>
      </c>
      <c r="EF7" s="36">
        <v>2.39</v>
      </c>
      <c r="EG7" s="36">
        <v>0</v>
      </c>
      <c r="EH7" s="36">
        <v>0.61</v>
      </c>
      <c r="EI7" s="36">
        <v>0.5</v>
      </c>
      <c r="EJ7" s="36">
        <v>0.6</v>
      </c>
      <c r="EK7" s="36">
        <v>0.71</v>
      </c>
      <c r="EL7" s="36">
        <v>0.68</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2016-02-03T02:10:55Z</cp:lastPrinted>
  <dcterms:created xsi:type="dcterms:W3CDTF">2016-01-18T04:40:35Z</dcterms:created>
  <dcterms:modified xsi:type="dcterms:W3CDTF">2016-02-25T00:34:41Z</dcterms:modified>
</cp:coreProperties>
</file>