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iterate="1" iterateCount="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O6" i="5"/>
  <c r="N6" i="5"/>
  <c r="M6" i="5"/>
  <c r="B10" i="4" s="1"/>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I10" i="4"/>
  <c r="BB8" i="4"/>
  <c r="AT8" i="4"/>
  <c r="AL8" i="4"/>
  <c r="W8" i="4"/>
  <c r="P8" i="4"/>
  <c r="I8" i="4"/>
  <c r="B8" i="4"/>
  <c r="B6" i="4"/>
  <c r="C10" i="5" l="1"/>
  <c r="D10" i="5"/>
  <c r="E10" i="5"/>
  <c r="B10" i="5"/>
</calcChain>
</file>

<file path=xl/sharedStrings.xml><?xml version="1.0" encoding="utf-8"?>
<sst xmlns="http://schemas.openxmlformats.org/spreadsheetml/2006/main" count="264" uniqueCount="110">
  <si>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</si>
  <si>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</si>
  <si>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</si>
  <si>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</si>
  <si>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</si>
  <si>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</si>
  <si>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</si>
  <si>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</si>
  <si>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</si>
  <si>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</si>
  <si>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</si>
  <si>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</si>
  <si>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</si>
  <si>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</si>
  <si>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</si>
  <si>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</si>
  <si>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</si>
  <si>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</si>
  <si>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</si>
  <si>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</si>
  <si>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</si>
  <si>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</si>
  <si>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</si>
  <si>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</si>
  <si>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</si>
  <si>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</si>
  <si>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</si>
  <si>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</si>
  <si>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</si>
  <si>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</si>
  <si>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</si>
  <si>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</si>
  <si>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</si>
  <si>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</si>
  <si>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</si>
  <si>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</si>
  <si>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</si>
  <si>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</si>
  <si>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</si>
  <si>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</si>
  <si>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</si>
  <si>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</si>
  <si>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</si>
  <si>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</si>
  <si>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</si>
  <si>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</si>
  <si>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</si>
  <si>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</si>
  <si>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</si>
  <si>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</si>
  <si>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</si>
  <si>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</si>
  <si>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</si>
  <si>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</si>
  <si>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</si>
  <si>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</si>
  <si>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</si>
  <si>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</si>
  <si>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</si>
  <si>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</si>
  <si>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</si>
  <si>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</si>
  <si>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</si>
  <si>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</si>
  <si>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</si>
  <si>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</si>
  <si>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</si>
  <si>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</si>
  <si>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</si>
  <si>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</si>
  <si>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</si>
  <si>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</si>
  <si>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</si>
  <si>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</si>
  <si>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</si>
  <si>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</si>
  <si>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</si>
  <si>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</si>
  <si>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</si>
  <si>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</si>
  <si>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</si>
  <si>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</si>
  <si>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</si>
  <si>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</si>
  <si>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</si>
  <si>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</si>
  <si>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</si>
  <si>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</si>
  <si>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</si>
  <si>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</si>
  <si>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</si>
  <si>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</si>
  <si>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</si>
  <si>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</si>
  <si>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</si>
  <si>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</si>
  <si>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</si>
  <si>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法適用</t>
  </si>
  <si>
    <t>下水道事業</t>
  </si>
  <si>
    <t>公共下水道</t>
  </si>
  <si>
    <t>Cc1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</si>
  <si>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</si>
  <si>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</si>
  <si>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</si>
  <si>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</si>
  <si>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</si>
  <si>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</si>
  <si>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公共下水道事業については、平成２４年度に地方公営企業法を適用している。
　これまでの経営状況については、収益面では欠損金は生じていないものの、経常収支比率や経費回収率の減少、汚水処理原価の増加、内部留保資金の減少に伴う流動比率の減少など、収益構造は厳しい状態である。
　施設整備においては、終末処理場の増設などの大規模建設改良事業の影響などにより、企業債残高も増加しているほか、下水道普及率も５割に満たない状況のため、施設利用率等の数値も低くなっている。</t>
    <rPh sb="1" eb="3">
      <t>コウキョウ</t>
    </rPh>
    <rPh sb="3" eb="6">
      <t>ゲスイドウ</t>
    </rPh>
    <rPh sb="6" eb="8">
      <t>ジギョウ</t>
    </rPh>
    <rPh sb="14" eb="16">
      <t>ヘイセイ</t>
    </rPh>
    <rPh sb="18" eb="20">
      <t>ネンド</t>
    </rPh>
    <rPh sb="21" eb="23">
      <t>チホウ</t>
    </rPh>
    <rPh sb="23" eb="25">
      <t>コウエイ</t>
    </rPh>
    <rPh sb="25" eb="27">
      <t>キギョウ</t>
    </rPh>
    <rPh sb="27" eb="28">
      <t>ホウ</t>
    </rPh>
    <rPh sb="29" eb="31">
      <t>テキヨウ</t>
    </rPh>
    <rPh sb="43" eb="45">
      <t>ケイエイ</t>
    </rPh>
    <rPh sb="45" eb="47">
      <t>ジョウキョウ</t>
    </rPh>
    <rPh sb="53" eb="56">
      <t>シュウエキメン</t>
    </rPh>
    <rPh sb="58" eb="61">
      <t>ケッソンキン</t>
    </rPh>
    <rPh sb="62" eb="63">
      <t>ショウ</t>
    </rPh>
    <rPh sb="72" eb="74">
      <t>ケイジョウ</t>
    </rPh>
    <rPh sb="74" eb="76">
      <t>シュウシ</t>
    </rPh>
    <rPh sb="76" eb="78">
      <t>ヒリツ</t>
    </rPh>
    <rPh sb="79" eb="81">
      <t>ケイヒ</t>
    </rPh>
    <rPh sb="81" eb="83">
      <t>カイシュウ</t>
    </rPh>
    <rPh sb="83" eb="84">
      <t>リツ</t>
    </rPh>
    <rPh sb="85" eb="87">
      <t>ゲンショウ</t>
    </rPh>
    <rPh sb="88" eb="90">
      <t>オスイ</t>
    </rPh>
    <rPh sb="90" eb="92">
      <t>ショリ</t>
    </rPh>
    <rPh sb="92" eb="94">
      <t>ゲンカ</t>
    </rPh>
    <rPh sb="95" eb="97">
      <t>ゾウカ</t>
    </rPh>
    <rPh sb="98" eb="100">
      <t>ナイブ</t>
    </rPh>
    <rPh sb="100" eb="102">
      <t>リュウホ</t>
    </rPh>
    <rPh sb="102" eb="104">
      <t>シキン</t>
    </rPh>
    <rPh sb="105" eb="107">
      <t>ゲンショウ</t>
    </rPh>
    <rPh sb="108" eb="109">
      <t>トモナ</t>
    </rPh>
    <rPh sb="110" eb="112">
      <t>リュウドウ</t>
    </rPh>
    <rPh sb="112" eb="114">
      <t>ヒリツ</t>
    </rPh>
    <rPh sb="115" eb="116">
      <t>ゲン</t>
    </rPh>
    <rPh sb="116" eb="117">
      <t>ショウ</t>
    </rPh>
    <rPh sb="120" eb="122">
      <t>シュウエキ</t>
    </rPh>
    <rPh sb="122" eb="124">
      <t>コウゾウ</t>
    </rPh>
    <rPh sb="125" eb="126">
      <t>キビ</t>
    </rPh>
    <rPh sb="128" eb="130">
      <t>ジョウタイ</t>
    </rPh>
    <rPh sb="136" eb="138">
      <t>シセツ</t>
    </rPh>
    <rPh sb="138" eb="140">
      <t>セイビ</t>
    </rPh>
    <rPh sb="146" eb="148">
      <t>シュウマツ</t>
    </rPh>
    <rPh sb="148" eb="150">
      <t>ショリ</t>
    </rPh>
    <rPh sb="150" eb="151">
      <t>バ</t>
    </rPh>
    <rPh sb="152" eb="154">
      <t>ゾウセツ</t>
    </rPh>
    <rPh sb="157" eb="160">
      <t>ダイキボ</t>
    </rPh>
    <rPh sb="160" eb="162">
      <t>ケンセツ</t>
    </rPh>
    <rPh sb="162" eb="164">
      <t>カイリョウ</t>
    </rPh>
    <rPh sb="164" eb="166">
      <t>ジギョウ</t>
    </rPh>
    <rPh sb="167" eb="169">
      <t>エイキョウ</t>
    </rPh>
    <rPh sb="175" eb="177">
      <t>キギョウ</t>
    </rPh>
    <rPh sb="177" eb="178">
      <t>サイ</t>
    </rPh>
    <rPh sb="178" eb="180">
      <t>ザンダカ</t>
    </rPh>
    <rPh sb="181" eb="183">
      <t>ゾウカ</t>
    </rPh>
    <rPh sb="190" eb="193">
      <t>ゲスイドウ</t>
    </rPh>
    <rPh sb="193" eb="195">
      <t>フキュウ</t>
    </rPh>
    <rPh sb="195" eb="196">
      <t>リツ</t>
    </rPh>
    <rPh sb="198" eb="199">
      <t>ワリ</t>
    </rPh>
    <rPh sb="200" eb="201">
      <t>ミ</t>
    </rPh>
    <rPh sb="204" eb="206">
      <t>ジョウキョウ</t>
    </rPh>
    <rPh sb="210" eb="212">
      <t>シセツ</t>
    </rPh>
    <rPh sb="212" eb="216">
      <t>リヨウリツトウ</t>
    </rPh>
    <rPh sb="217" eb="219">
      <t>スウチ</t>
    </rPh>
    <rPh sb="220" eb="221">
      <t>ヒク</t>
    </rPh>
    <phoneticPr fontId="4"/>
  </si>
  <si>
    <t>　公共下水道事業については、老朽化した管渠が多く、順次更新を進めているため、管渠の改善率は高くなっている。
　今後も長寿命化計画に基づいて更新を進めていく必要がある。</t>
    <rPh sb="1" eb="3">
      <t>コウキョウ</t>
    </rPh>
    <rPh sb="3" eb="6">
      <t>ゲスイドウ</t>
    </rPh>
    <rPh sb="6" eb="8">
      <t>ジギョウ</t>
    </rPh>
    <rPh sb="14" eb="17">
      <t>ロウキュウカ</t>
    </rPh>
    <rPh sb="19" eb="20">
      <t>カン</t>
    </rPh>
    <rPh sb="20" eb="21">
      <t>キョ</t>
    </rPh>
    <rPh sb="22" eb="23">
      <t>オオ</t>
    </rPh>
    <rPh sb="25" eb="27">
      <t>ジュンジ</t>
    </rPh>
    <rPh sb="27" eb="29">
      <t>コウシン</t>
    </rPh>
    <rPh sb="30" eb="31">
      <t>スス</t>
    </rPh>
    <rPh sb="38" eb="39">
      <t>カン</t>
    </rPh>
    <rPh sb="39" eb="40">
      <t>キョ</t>
    </rPh>
    <rPh sb="41" eb="43">
      <t>カイゼン</t>
    </rPh>
    <rPh sb="43" eb="44">
      <t>リツ</t>
    </rPh>
    <rPh sb="45" eb="46">
      <t>タカ</t>
    </rPh>
    <rPh sb="55" eb="57">
      <t>コンゴ</t>
    </rPh>
    <rPh sb="58" eb="59">
      <t>チョウ</t>
    </rPh>
    <rPh sb="59" eb="62">
      <t>ジュミョウカ</t>
    </rPh>
    <rPh sb="62" eb="64">
      <t>ケイカク</t>
    </rPh>
    <rPh sb="65" eb="66">
      <t>モト</t>
    </rPh>
    <rPh sb="69" eb="71">
      <t>コウシン</t>
    </rPh>
    <rPh sb="72" eb="73">
      <t>スス</t>
    </rPh>
    <rPh sb="77" eb="79">
      <t>ヒツヨウ</t>
    </rPh>
    <phoneticPr fontId="4"/>
  </si>
  <si>
    <t>　今後の経営見通しでは、収益面においては、これまでに実施してきた建設改良事業に伴う減価償却費や企業債利息、施設等の維持管理費が今後も増え続けて行くことになり、財源が不足することが予想される。
　また、施設整備においても、区域拡大や老朽施設の更新、増え続ける企業債償還金により、補填財源不足が生じることとなる。
　このため、平成２８年度から下水道使用料を値上げすることとしている。</t>
    <rPh sb="14" eb="15">
      <t>メン</t>
    </rPh>
    <rPh sb="89" eb="91">
      <t>ヨソウ</t>
    </rPh>
    <rPh sb="100" eb="102">
      <t>シセツ</t>
    </rPh>
    <rPh sb="102" eb="104">
      <t>セイビ</t>
    </rPh>
    <rPh sb="115" eb="117">
      <t>ロウキュウ</t>
    </rPh>
    <rPh sb="117" eb="119">
      <t>シセツ</t>
    </rPh>
    <rPh sb="120" eb="122">
      <t>コウシン</t>
    </rPh>
    <rPh sb="161" eb="163">
      <t>ヘイセイ</t>
    </rPh>
    <rPh sb="165" eb="167">
      <t>ネンド</t>
    </rPh>
    <rPh sb="169" eb="172">
      <t>ゲスイドウ</t>
    </rPh>
    <rPh sb="172" eb="174">
      <t>シヨウ</t>
    </rPh>
    <rPh sb="174" eb="175">
      <t>リョウ</t>
    </rPh>
    <rPh sb="176" eb="178">
      <t>ネア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</si>
</sst>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1.75</c:v>
                </c:pt>
                <c:pt idx="3">
                  <c:v>3.39</c:v>
                </c:pt>
                <c:pt idx="4">
                  <c:v>2.69</c:v>
                </c:pt>
              </c:numCache>
            </c:numRef>
          </c:val>
        </c:ser>
        <c:dLbls>
          <c:showLegendKey val="0"/>
          <c:showVal val="0"/>
          <c:showCatName val="0"/>
          <c:showSerName val="0"/>
          <c:showPercent val="0"/>
          <c:showBubbleSize val="0"/>
        </c:dLbls>
        <c:gapWidth val="150"/>
        <c:axId val="93255168"/>
        <c:axId val="9325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0.1</c:v>
                </c:pt>
                <c:pt idx="3">
                  <c:v>7.0000000000000007E-2</c:v>
                </c:pt>
                <c:pt idx="4">
                  <c:v>0.11</c:v>
                </c:pt>
              </c:numCache>
            </c:numRef>
          </c:val>
          <c:smooth val="0"/>
        </c:ser>
        <c:dLbls>
          <c:showLegendKey val="0"/>
          <c:showVal val="0"/>
          <c:showCatName val="0"/>
          <c:showSerName val="0"/>
          <c:showPercent val="0"/>
          <c:showBubbleSize val="0"/>
        </c:dLbls>
        <c:marker val="1"/>
        <c:smooth val="0"/>
        <c:axId val="93255168"/>
        <c:axId val="93257088"/>
      </c:lineChart>
      <c:dateAx>
        <c:axId val="93255168"/>
        <c:scaling>
          <c:orientation val="minMax"/>
        </c:scaling>
        <c:delete val="1"/>
        <c:axPos val="b"/>
        <c:numFmt formatCode="ge" sourceLinked="1"/>
        <c:majorTickMark val="none"/>
        <c:minorTickMark val="none"/>
        <c:tickLblPos val="none"/>
        <c:crossAx val="93257088"/>
        <c:crosses val="autoZero"/>
        <c:auto val="1"/>
        <c:lblOffset val="100"/>
        <c:baseTimeUnit val="years"/>
      </c:dateAx>
      <c:valAx>
        <c:axId val="9325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25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53.77</c:v>
                </c:pt>
                <c:pt idx="3">
                  <c:v>52.63</c:v>
                </c:pt>
                <c:pt idx="4">
                  <c:v>52.36</c:v>
                </c:pt>
              </c:numCache>
            </c:numRef>
          </c:val>
        </c:ser>
        <c:dLbls>
          <c:showLegendKey val="0"/>
          <c:showVal val="0"/>
          <c:showCatName val="0"/>
          <c:showSerName val="0"/>
          <c:showPercent val="0"/>
          <c:showBubbleSize val="0"/>
        </c:dLbls>
        <c:gapWidth val="150"/>
        <c:axId val="96487296"/>
        <c:axId val="96501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55.41</c:v>
                </c:pt>
                <c:pt idx="3">
                  <c:v>55.81</c:v>
                </c:pt>
                <c:pt idx="4">
                  <c:v>64.23</c:v>
                </c:pt>
              </c:numCache>
            </c:numRef>
          </c:val>
          <c:smooth val="0"/>
        </c:ser>
        <c:dLbls>
          <c:showLegendKey val="0"/>
          <c:showVal val="0"/>
          <c:showCatName val="0"/>
          <c:showSerName val="0"/>
          <c:showPercent val="0"/>
          <c:showBubbleSize val="0"/>
        </c:dLbls>
        <c:marker val="1"/>
        <c:smooth val="0"/>
        <c:axId val="96487296"/>
        <c:axId val="96501760"/>
      </c:lineChart>
      <c:dateAx>
        <c:axId val="96487296"/>
        <c:scaling>
          <c:orientation val="minMax"/>
        </c:scaling>
        <c:delete val="1"/>
        <c:axPos val="b"/>
        <c:numFmt formatCode="ge" sourceLinked="1"/>
        <c:majorTickMark val="none"/>
        <c:minorTickMark val="none"/>
        <c:tickLblPos val="none"/>
        <c:crossAx val="96501760"/>
        <c:crosses val="autoZero"/>
        <c:auto val="1"/>
        <c:lblOffset val="100"/>
        <c:baseTimeUnit val="years"/>
      </c:dateAx>
      <c:valAx>
        <c:axId val="96501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8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66.95</c:v>
                </c:pt>
                <c:pt idx="3">
                  <c:v>70.150000000000006</c:v>
                </c:pt>
                <c:pt idx="4">
                  <c:v>72.209999999999994</c:v>
                </c:pt>
              </c:numCache>
            </c:numRef>
          </c:val>
        </c:ser>
        <c:dLbls>
          <c:showLegendKey val="0"/>
          <c:showVal val="0"/>
          <c:showCatName val="0"/>
          <c:showSerName val="0"/>
          <c:showPercent val="0"/>
          <c:showBubbleSize val="0"/>
        </c:dLbls>
        <c:gapWidth val="150"/>
        <c:axId val="96540160"/>
        <c:axId val="9654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84.12</c:v>
                </c:pt>
                <c:pt idx="3">
                  <c:v>84.41</c:v>
                </c:pt>
                <c:pt idx="4">
                  <c:v>90.22</c:v>
                </c:pt>
              </c:numCache>
            </c:numRef>
          </c:val>
          <c:smooth val="0"/>
        </c:ser>
        <c:dLbls>
          <c:showLegendKey val="0"/>
          <c:showVal val="0"/>
          <c:showCatName val="0"/>
          <c:showSerName val="0"/>
          <c:showPercent val="0"/>
          <c:showBubbleSize val="0"/>
        </c:dLbls>
        <c:marker val="1"/>
        <c:smooth val="0"/>
        <c:axId val="96540160"/>
        <c:axId val="96542080"/>
      </c:lineChart>
      <c:dateAx>
        <c:axId val="96540160"/>
        <c:scaling>
          <c:orientation val="minMax"/>
        </c:scaling>
        <c:delete val="1"/>
        <c:axPos val="b"/>
        <c:numFmt formatCode="ge" sourceLinked="1"/>
        <c:majorTickMark val="none"/>
        <c:minorTickMark val="none"/>
        <c:tickLblPos val="none"/>
        <c:crossAx val="96542080"/>
        <c:crosses val="autoZero"/>
        <c:auto val="1"/>
        <c:lblOffset val="100"/>
        <c:baseTimeUnit val="years"/>
      </c:dateAx>
      <c:valAx>
        <c:axId val="9654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4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107.65</c:v>
                </c:pt>
                <c:pt idx="3">
                  <c:v>101.88</c:v>
                </c:pt>
                <c:pt idx="4">
                  <c:v>100.65</c:v>
                </c:pt>
              </c:numCache>
            </c:numRef>
          </c:val>
        </c:ser>
        <c:dLbls>
          <c:showLegendKey val="0"/>
          <c:showVal val="0"/>
          <c:showCatName val="0"/>
          <c:showSerName val="0"/>
          <c:showPercent val="0"/>
          <c:showBubbleSize val="0"/>
        </c:dLbls>
        <c:gapWidth val="150"/>
        <c:axId val="93561984"/>
        <c:axId val="9356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102.83</c:v>
                </c:pt>
                <c:pt idx="3">
                  <c:v>102.73</c:v>
                </c:pt>
                <c:pt idx="4">
                  <c:v>107.31</c:v>
                </c:pt>
              </c:numCache>
            </c:numRef>
          </c:val>
          <c:smooth val="0"/>
        </c:ser>
        <c:dLbls>
          <c:showLegendKey val="0"/>
          <c:showVal val="0"/>
          <c:showCatName val="0"/>
          <c:showSerName val="0"/>
          <c:showPercent val="0"/>
          <c:showBubbleSize val="0"/>
        </c:dLbls>
        <c:marker val="1"/>
        <c:smooth val="0"/>
        <c:axId val="93561984"/>
        <c:axId val="93563904"/>
      </c:lineChart>
      <c:dateAx>
        <c:axId val="93561984"/>
        <c:scaling>
          <c:orientation val="minMax"/>
        </c:scaling>
        <c:delete val="1"/>
        <c:axPos val="b"/>
        <c:numFmt formatCode="ge" sourceLinked="1"/>
        <c:majorTickMark val="none"/>
        <c:minorTickMark val="none"/>
        <c:tickLblPos val="none"/>
        <c:crossAx val="93563904"/>
        <c:crosses val="autoZero"/>
        <c:auto val="1"/>
        <c:lblOffset val="100"/>
        <c:baseTimeUnit val="years"/>
      </c:dateAx>
      <c:valAx>
        <c:axId val="9356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6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0</c:v>
                </c:pt>
                <c:pt idx="1">
                  <c:v>0</c:v>
                </c:pt>
                <c:pt idx="2">
                  <c:v>1.79</c:v>
                </c:pt>
                <c:pt idx="3">
                  <c:v>3.43</c:v>
                </c:pt>
                <c:pt idx="4">
                  <c:v>7.86</c:v>
                </c:pt>
              </c:numCache>
            </c:numRef>
          </c:val>
        </c:ser>
        <c:dLbls>
          <c:showLegendKey val="0"/>
          <c:showVal val="0"/>
          <c:showCatName val="0"/>
          <c:showSerName val="0"/>
          <c:showPercent val="0"/>
          <c:showBubbleSize val="0"/>
        </c:dLbls>
        <c:gapWidth val="150"/>
        <c:axId val="96097024"/>
        <c:axId val="9609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10.46</c:v>
                </c:pt>
                <c:pt idx="3">
                  <c:v>11.39</c:v>
                </c:pt>
                <c:pt idx="4">
                  <c:v>33.46</c:v>
                </c:pt>
              </c:numCache>
            </c:numRef>
          </c:val>
          <c:smooth val="0"/>
        </c:ser>
        <c:dLbls>
          <c:showLegendKey val="0"/>
          <c:showVal val="0"/>
          <c:showCatName val="0"/>
          <c:showSerName val="0"/>
          <c:showPercent val="0"/>
          <c:showBubbleSize val="0"/>
        </c:dLbls>
        <c:marker val="1"/>
        <c:smooth val="0"/>
        <c:axId val="96097024"/>
        <c:axId val="96098944"/>
      </c:lineChart>
      <c:dateAx>
        <c:axId val="96097024"/>
        <c:scaling>
          <c:orientation val="minMax"/>
        </c:scaling>
        <c:delete val="1"/>
        <c:axPos val="b"/>
        <c:numFmt formatCode="ge" sourceLinked="1"/>
        <c:majorTickMark val="none"/>
        <c:minorTickMark val="none"/>
        <c:tickLblPos val="none"/>
        <c:crossAx val="96098944"/>
        <c:crosses val="autoZero"/>
        <c:auto val="1"/>
        <c:lblOffset val="100"/>
        <c:baseTimeUnit val="years"/>
      </c:dateAx>
      <c:valAx>
        <c:axId val="9609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09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13.04</c:v>
                </c:pt>
                <c:pt idx="3">
                  <c:v>13.56</c:v>
                </c:pt>
                <c:pt idx="4">
                  <c:v>14.01</c:v>
                </c:pt>
              </c:numCache>
            </c:numRef>
          </c:val>
        </c:ser>
        <c:dLbls>
          <c:showLegendKey val="0"/>
          <c:showVal val="0"/>
          <c:showCatName val="0"/>
          <c:showSerName val="0"/>
          <c:showPercent val="0"/>
          <c:showBubbleSize val="0"/>
        </c:dLbls>
        <c:gapWidth val="150"/>
        <c:axId val="96133504"/>
        <c:axId val="9613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0.66</c:v>
                </c:pt>
                <c:pt idx="3">
                  <c:v>0.78</c:v>
                </c:pt>
                <c:pt idx="4">
                  <c:v>3.12</c:v>
                </c:pt>
              </c:numCache>
            </c:numRef>
          </c:val>
          <c:smooth val="0"/>
        </c:ser>
        <c:dLbls>
          <c:showLegendKey val="0"/>
          <c:showVal val="0"/>
          <c:showCatName val="0"/>
          <c:showSerName val="0"/>
          <c:showPercent val="0"/>
          <c:showBubbleSize val="0"/>
        </c:dLbls>
        <c:marker val="1"/>
        <c:smooth val="0"/>
        <c:axId val="96133504"/>
        <c:axId val="96135424"/>
      </c:lineChart>
      <c:dateAx>
        <c:axId val="96133504"/>
        <c:scaling>
          <c:orientation val="minMax"/>
        </c:scaling>
        <c:delete val="1"/>
        <c:axPos val="b"/>
        <c:numFmt formatCode="ge" sourceLinked="1"/>
        <c:majorTickMark val="none"/>
        <c:minorTickMark val="none"/>
        <c:tickLblPos val="none"/>
        <c:crossAx val="96135424"/>
        <c:crosses val="autoZero"/>
        <c:auto val="1"/>
        <c:lblOffset val="100"/>
        <c:baseTimeUnit val="years"/>
      </c:dateAx>
      <c:valAx>
        <c:axId val="9613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3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96180096"/>
        <c:axId val="9619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146.78</c:v>
                </c:pt>
                <c:pt idx="3">
                  <c:v>149.66</c:v>
                </c:pt>
                <c:pt idx="4">
                  <c:v>24.54</c:v>
                </c:pt>
              </c:numCache>
            </c:numRef>
          </c:val>
          <c:smooth val="0"/>
        </c:ser>
        <c:dLbls>
          <c:showLegendKey val="0"/>
          <c:showVal val="0"/>
          <c:showCatName val="0"/>
          <c:showSerName val="0"/>
          <c:showPercent val="0"/>
          <c:showBubbleSize val="0"/>
        </c:dLbls>
        <c:marker val="1"/>
        <c:smooth val="0"/>
        <c:axId val="96180096"/>
        <c:axId val="96190464"/>
      </c:lineChart>
      <c:dateAx>
        <c:axId val="96180096"/>
        <c:scaling>
          <c:orientation val="minMax"/>
        </c:scaling>
        <c:delete val="1"/>
        <c:axPos val="b"/>
        <c:numFmt formatCode="ge" sourceLinked="1"/>
        <c:majorTickMark val="none"/>
        <c:minorTickMark val="none"/>
        <c:tickLblPos val="none"/>
        <c:crossAx val="96190464"/>
        <c:crosses val="autoZero"/>
        <c:auto val="1"/>
        <c:lblOffset val="100"/>
        <c:baseTimeUnit val="years"/>
      </c:dateAx>
      <c:valAx>
        <c:axId val="9619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8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0</c:v>
                </c:pt>
                <c:pt idx="1">
                  <c:v>0</c:v>
                </c:pt>
                <c:pt idx="2">
                  <c:v>149.72</c:v>
                </c:pt>
                <c:pt idx="3">
                  <c:v>130.33000000000001</c:v>
                </c:pt>
                <c:pt idx="4">
                  <c:v>50.45</c:v>
                </c:pt>
              </c:numCache>
            </c:numRef>
          </c:val>
        </c:ser>
        <c:dLbls>
          <c:showLegendKey val="0"/>
          <c:showVal val="0"/>
          <c:showCatName val="0"/>
          <c:showSerName val="0"/>
          <c:showPercent val="0"/>
          <c:showBubbleSize val="0"/>
        </c:dLbls>
        <c:gapWidth val="150"/>
        <c:axId val="96212864"/>
        <c:axId val="9622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151.6</c:v>
                </c:pt>
                <c:pt idx="3">
                  <c:v>246.4</c:v>
                </c:pt>
                <c:pt idx="4">
                  <c:v>56.94</c:v>
                </c:pt>
              </c:numCache>
            </c:numRef>
          </c:val>
          <c:smooth val="0"/>
        </c:ser>
        <c:dLbls>
          <c:showLegendKey val="0"/>
          <c:showVal val="0"/>
          <c:showCatName val="0"/>
          <c:showSerName val="0"/>
          <c:showPercent val="0"/>
          <c:showBubbleSize val="0"/>
        </c:dLbls>
        <c:marker val="1"/>
        <c:smooth val="0"/>
        <c:axId val="96212864"/>
        <c:axId val="96227328"/>
      </c:lineChart>
      <c:dateAx>
        <c:axId val="96212864"/>
        <c:scaling>
          <c:orientation val="minMax"/>
        </c:scaling>
        <c:delete val="1"/>
        <c:axPos val="b"/>
        <c:numFmt formatCode="ge" sourceLinked="1"/>
        <c:majorTickMark val="none"/>
        <c:minorTickMark val="none"/>
        <c:tickLblPos val="none"/>
        <c:crossAx val="96227328"/>
        <c:crosses val="autoZero"/>
        <c:auto val="1"/>
        <c:lblOffset val="100"/>
        <c:baseTimeUnit val="years"/>
      </c:dateAx>
      <c:valAx>
        <c:axId val="9622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1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564.11</c:v>
                </c:pt>
                <c:pt idx="3">
                  <c:v>925.68</c:v>
                </c:pt>
                <c:pt idx="4">
                  <c:v>894.95</c:v>
                </c:pt>
              </c:numCache>
            </c:numRef>
          </c:val>
        </c:ser>
        <c:dLbls>
          <c:showLegendKey val="0"/>
          <c:showVal val="0"/>
          <c:showCatName val="0"/>
          <c:showSerName val="0"/>
          <c:showPercent val="0"/>
          <c:showBubbleSize val="0"/>
        </c:dLbls>
        <c:gapWidth val="150"/>
        <c:axId val="96243072"/>
        <c:axId val="9626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1273.52</c:v>
                </c:pt>
                <c:pt idx="3">
                  <c:v>1209.95</c:v>
                </c:pt>
                <c:pt idx="4">
                  <c:v>721.06</c:v>
                </c:pt>
              </c:numCache>
            </c:numRef>
          </c:val>
          <c:smooth val="0"/>
        </c:ser>
        <c:dLbls>
          <c:showLegendKey val="0"/>
          <c:showVal val="0"/>
          <c:showCatName val="0"/>
          <c:showSerName val="0"/>
          <c:showPercent val="0"/>
          <c:showBubbleSize val="0"/>
        </c:dLbls>
        <c:marker val="1"/>
        <c:smooth val="0"/>
        <c:axId val="96243072"/>
        <c:axId val="96261632"/>
      </c:lineChart>
      <c:dateAx>
        <c:axId val="96243072"/>
        <c:scaling>
          <c:orientation val="minMax"/>
        </c:scaling>
        <c:delete val="1"/>
        <c:axPos val="b"/>
        <c:numFmt formatCode="ge" sourceLinked="1"/>
        <c:majorTickMark val="none"/>
        <c:minorTickMark val="none"/>
        <c:tickLblPos val="none"/>
        <c:crossAx val="96261632"/>
        <c:crosses val="autoZero"/>
        <c:auto val="1"/>
        <c:lblOffset val="100"/>
        <c:baseTimeUnit val="years"/>
      </c:dateAx>
      <c:valAx>
        <c:axId val="9626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4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107.36</c:v>
                </c:pt>
                <c:pt idx="3">
                  <c:v>90.2</c:v>
                </c:pt>
                <c:pt idx="4">
                  <c:v>84.14</c:v>
                </c:pt>
              </c:numCache>
            </c:numRef>
          </c:val>
        </c:ser>
        <c:dLbls>
          <c:showLegendKey val="0"/>
          <c:showVal val="0"/>
          <c:showCatName val="0"/>
          <c:showSerName val="0"/>
          <c:showPercent val="0"/>
          <c:showBubbleSize val="0"/>
        </c:dLbls>
        <c:gapWidth val="150"/>
        <c:axId val="96308224"/>
        <c:axId val="9631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67.849999999999994</c:v>
                </c:pt>
                <c:pt idx="3">
                  <c:v>69.48</c:v>
                </c:pt>
                <c:pt idx="4">
                  <c:v>84.86</c:v>
                </c:pt>
              </c:numCache>
            </c:numRef>
          </c:val>
          <c:smooth val="0"/>
        </c:ser>
        <c:dLbls>
          <c:showLegendKey val="0"/>
          <c:showVal val="0"/>
          <c:showCatName val="0"/>
          <c:showSerName val="0"/>
          <c:showPercent val="0"/>
          <c:showBubbleSize val="0"/>
        </c:dLbls>
        <c:marker val="1"/>
        <c:smooth val="0"/>
        <c:axId val="96308224"/>
        <c:axId val="96310400"/>
      </c:lineChart>
      <c:dateAx>
        <c:axId val="96308224"/>
        <c:scaling>
          <c:orientation val="minMax"/>
        </c:scaling>
        <c:delete val="1"/>
        <c:axPos val="b"/>
        <c:numFmt formatCode="ge" sourceLinked="1"/>
        <c:majorTickMark val="none"/>
        <c:minorTickMark val="none"/>
        <c:tickLblPos val="none"/>
        <c:crossAx val="96310400"/>
        <c:crosses val="autoZero"/>
        <c:auto val="1"/>
        <c:lblOffset val="100"/>
        <c:baseTimeUnit val="years"/>
      </c:dateAx>
      <c:valAx>
        <c:axId val="9631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0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130.38</c:v>
                </c:pt>
                <c:pt idx="3">
                  <c:v>155.32</c:v>
                </c:pt>
                <c:pt idx="4">
                  <c:v>166.4</c:v>
                </c:pt>
              </c:numCache>
            </c:numRef>
          </c:val>
        </c:ser>
        <c:dLbls>
          <c:showLegendKey val="0"/>
          <c:showVal val="0"/>
          <c:showCatName val="0"/>
          <c:showSerName val="0"/>
          <c:showPercent val="0"/>
          <c:showBubbleSize val="0"/>
        </c:dLbls>
        <c:gapWidth val="150"/>
        <c:axId val="96332032"/>
        <c:axId val="9633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224.94</c:v>
                </c:pt>
                <c:pt idx="3">
                  <c:v>220.67</c:v>
                </c:pt>
                <c:pt idx="4">
                  <c:v>188.14</c:v>
                </c:pt>
              </c:numCache>
            </c:numRef>
          </c:val>
          <c:smooth val="0"/>
        </c:ser>
        <c:dLbls>
          <c:showLegendKey val="0"/>
          <c:showVal val="0"/>
          <c:showCatName val="0"/>
          <c:showSerName val="0"/>
          <c:showPercent val="0"/>
          <c:showBubbleSize val="0"/>
        </c:dLbls>
        <c:marker val="1"/>
        <c:smooth val="0"/>
        <c:axId val="96332032"/>
        <c:axId val="96334208"/>
      </c:lineChart>
      <c:dateAx>
        <c:axId val="96332032"/>
        <c:scaling>
          <c:orientation val="minMax"/>
        </c:scaling>
        <c:delete val="1"/>
        <c:axPos val="b"/>
        <c:numFmt formatCode="ge" sourceLinked="1"/>
        <c:majorTickMark val="none"/>
        <c:minorTickMark val="none"/>
        <c:tickLblPos val="none"/>
        <c:crossAx val="96334208"/>
        <c:crosses val="autoZero"/>
        <c:auto val="1"/>
        <c:lblOffset val="100"/>
        <c:baseTimeUnit val="years"/>
      </c:dateAx>
      <c:valAx>
        <c:axId val="9633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3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【107.74】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【56.46】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【36.27】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【4.35】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能代市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Cc1</v>
      </c>
      <c r="X8" s="46"/>
      <c r="Y8" s="46"/>
      <c r="Z8" s="46"/>
      <c r="AA8" s="46"/>
      <c r="AB8" s="46"/>
      <c r="AC8" s="46"/>
      <c r="AD8" s="3"/>
      <c r="AE8" s="3"/>
      <c r="AF8" s="3"/>
      <c r="AG8" s="3"/>
      <c r="AH8" s="3"/>
      <c r="AI8" s="3"/>
      <c r="AJ8" s="3"/>
      <c r="AK8" s="3"/>
      <c r="AL8" s="47">
        <f>データ!R6</f>
        <v>56991</v>
      </c>
      <c r="AM8" s="47"/>
      <c r="AN8" s="47"/>
      <c r="AO8" s="47"/>
      <c r="AP8" s="47"/>
      <c r="AQ8" s="47"/>
      <c r="AR8" s="47"/>
      <c r="AS8" s="47"/>
      <c r="AT8" s="43">
        <f>データ!S6</f>
        <v>426.95</v>
      </c>
      <c r="AU8" s="43"/>
      <c r="AV8" s="43"/>
      <c r="AW8" s="43"/>
      <c r="AX8" s="43"/>
      <c r="AY8" s="43"/>
      <c r="AZ8" s="43"/>
      <c r="BA8" s="43"/>
      <c r="BB8" s="43">
        <f>データ!T6</f>
        <v>133.47999999999999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44.88</v>
      </c>
      <c r="J10" s="43"/>
      <c r="K10" s="43"/>
      <c r="L10" s="43"/>
      <c r="M10" s="43"/>
      <c r="N10" s="43"/>
      <c r="O10" s="43"/>
      <c r="P10" s="43">
        <f>データ!O6</f>
        <v>45.13</v>
      </c>
      <c r="Q10" s="43"/>
      <c r="R10" s="43"/>
      <c r="S10" s="43"/>
      <c r="T10" s="43"/>
      <c r="U10" s="43"/>
      <c r="V10" s="43"/>
      <c r="W10" s="43">
        <f>データ!P6</f>
        <v>73.11</v>
      </c>
      <c r="X10" s="43"/>
      <c r="Y10" s="43"/>
      <c r="Z10" s="43"/>
      <c r="AA10" s="43"/>
      <c r="AB10" s="43"/>
      <c r="AC10" s="43"/>
      <c r="AD10" s="47">
        <f>データ!Q6</f>
        <v>2773</v>
      </c>
      <c r="AE10" s="47"/>
      <c r="AF10" s="47"/>
      <c r="AG10" s="47"/>
      <c r="AH10" s="47"/>
      <c r="AI10" s="47"/>
      <c r="AJ10" s="47"/>
      <c r="AK10" s="2"/>
      <c r="AL10" s="47">
        <f>データ!U6</f>
        <v>25540</v>
      </c>
      <c r="AM10" s="47"/>
      <c r="AN10" s="47"/>
      <c r="AO10" s="47"/>
      <c r="AP10" s="47"/>
      <c r="AQ10" s="47"/>
      <c r="AR10" s="47"/>
      <c r="AS10" s="47"/>
      <c r="AT10" s="43">
        <f>データ!V6</f>
        <v>7.68</v>
      </c>
      <c r="AU10" s="43"/>
      <c r="AV10" s="43"/>
      <c r="AW10" s="43"/>
      <c r="AX10" s="43"/>
      <c r="AY10" s="43"/>
      <c r="AZ10" s="43"/>
      <c r="BA10" s="43"/>
      <c r="BB10" s="43">
        <f>データ!W6</f>
        <v>3325.52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52027</v>
      </c>
      <c r="D6" s="31">
        <f t="shared" si="3"/>
        <v>46</v>
      </c>
      <c r="E6" s="31">
        <f t="shared" si="3"/>
        <v>17</v>
      </c>
      <c r="F6" s="31">
        <f t="shared" si="3"/>
        <v>1</v>
      </c>
      <c r="G6" s="31">
        <f t="shared" si="3"/>
        <v>0</v>
      </c>
      <c r="H6" s="31" t="str">
        <f t="shared" si="3"/>
        <v>秋田県　能代市</v>
      </c>
      <c r="I6" s="31" t="str">
        <f t="shared" si="3"/>
        <v>法適用</v>
      </c>
      <c r="J6" s="31" t="str">
        <f t="shared" si="3"/>
        <v>下水道事業</v>
      </c>
      <c r="K6" s="31" t="str">
        <f t="shared" si="3"/>
        <v>公共下水道</v>
      </c>
      <c r="L6" s="31" t="str">
        <f t="shared" si="3"/>
        <v>Cc1</v>
      </c>
      <c r="M6" s="32" t="str">
        <f t="shared" si="3"/>
        <v>-</v>
      </c>
      <c r="N6" s="32">
        <f t="shared" si="3"/>
        <v>44.88</v>
      </c>
      <c r="O6" s="32">
        <f t="shared" si="3"/>
        <v>45.13</v>
      </c>
      <c r="P6" s="32">
        <f t="shared" si="3"/>
        <v>73.11</v>
      </c>
      <c r="Q6" s="32">
        <f t="shared" si="3"/>
        <v>2773</v>
      </c>
      <c r="R6" s="32">
        <f t="shared" si="3"/>
        <v>56991</v>
      </c>
      <c r="S6" s="32">
        <f t="shared" si="3"/>
        <v>426.95</v>
      </c>
      <c r="T6" s="32">
        <f t="shared" si="3"/>
        <v>133.47999999999999</v>
      </c>
      <c r="U6" s="32">
        <f t="shared" si="3"/>
        <v>25540</v>
      </c>
      <c r="V6" s="32">
        <f t="shared" si="3"/>
        <v>7.68</v>
      </c>
      <c r="W6" s="32">
        <f t="shared" si="3"/>
        <v>3325.52</v>
      </c>
      <c r="X6" s="33" t="str">
        <f>IF(X7="",NA(),X7)</f>
        <v>-</v>
      </c>
      <c r="Y6" s="33" t="str">
        <f t="shared" ref="Y6:AG6" si="4">IF(Y7="",NA(),Y7)</f>
        <v>-</v>
      </c>
      <c r="Z6" s="33">
        <f t="shared" si="4"/>
        <v>107.65</v>
      </c>
      <c r="AA6" s="33">
        <f t="shared" si="4"/>
        <v>101.88</v>
      </c>
      <c r="AB6" s="33">
        <f t="shared" si="4"/>
        <v>100.65</v>
      </c>
      <c r="AC6" s="33" t="str">
        <f t="shared" si="4"/>
        <v>-</v>
      </c>
      <c r="AD6" s="33" t="str">
        <f t="shared" si="4"/>
        <v>-</v>
      </c>
      <c r="AE6" s="33">
        <f t="shared" si="4"/>
        <v>102.83</v>
      </c>
      <c r="AF6" s="33">
        <f t="shared" si="4"/>
        <v>102.73</v>
      </c>
      <c r="AG6" s="33">
        <f t="shared" si="4"/>
        <v>107.31</v>
      </c>
      <c r="AH6" s="32" t="str">
        <f>IF(AH7="","",IF(AH7="-","【-】","【"&amp;SUBSTITUTE(TEXT(AH7,"#,##0.00"),"-","△")&amp;"】"))</f>
        <v>【107.74】</v>
      </c>
      <c r="AI6" s="33" t="str">
        <f>IF(AI7="",NA(),AI7)</f>
        <v>-</v>
      </c>
      <c r="AJ6" s="33" t="str">
        <f t="shared" ref="AJ6:AR6" si="5">IF(AJ7="",NA(),AJ7)</f>
        <v>-</v>
      </c>
      <c r="AK6" s="32">
        <f t="shared" si="5"/>
        <v>0</v>
      </c>
      <c r="AL6" s="32">
        <f t="shared" si="5"/>
        <v>0</v>
      </c>
      <c r="AM6" s="32">
        <f t="shared" si="5"/>
        <v>0</v>
      </c>
      <c r="AN6" s="33" t="str">
        <f t="shared" si="5"/>
        <v>-</v>
      </c>
      <c r="AO6" s="33" t="str">
        <f t="shared" si="5"/>
        <v>-</v>
      </c>
      <c r="AP6" s="33">
        <f t="shared" si="5"/>
        <v>146.78</v>
      </c>
      <c r="AQ6" s="33">
        <f t="shared" si="5"/>
        <v>149.66</v>
      </c>
      <c r="AR6" s="33">
        <f t="shared" si="5"/>
        <v>24.54</v>
      </c>
      <c r="AS6" s="32" t="str">
        <f>IF(AS7="","",IF(AS7="-","【-】","【"&amp;SUBSTITUTE(TEXT(AS7,"#,##0.00"),"-","△")&amp;"】"))</f>
        <v>【4.71】</v>
      </c>
      <c r="AT6" s="33" t="str">
        <f>IF(AT7="",NA(),AT7)</f>
        <v>-</v>
      </c>
      <c r="AU6" s="33" t="str">
        <f t="shared" ref="AU6:BC6" si="6">IF(AU7="",NA(),AU7)</f>
        <v>-</v>
      </c>
      <c r="AV6" s="33">
        <f t="shared" si="6"/>
        <v>149.72</v>
      </c>
      <c r="AW6" s="33">
        <f t="shared" si="6"/>
        <v>130.33000000000001</v>
      </c>
      <c r="AX6" s="33">
        <f t="shared" si="6"/>
        <v>50.45</v>
      </c>
      <c r="AY6" s="33" t="str">
        <f t="shared" si="6"/>
        <v>-</v>
      </c>
      <c r="AZ6" s="33" t="str">
        <f t="shared" si="6"/>
        <v>-</v>
      </c>
      <c r="BA6" s="33">
        <f t="shared" si="6"/>
        <v>151.6</v>
      </c>
      <c r="BB6" s="33">
        <f t="shared" si="6"/>
        <v>246.4</v>
      </c>
      <c r="BC6" s="33">
        <f t="shared" si="6"/>
        <v>56.94</v>
      </c>
      <c r="BD6" s="32" t="str">
        <f>IF(BD7="","",IF(BD7="-","【-】","【"&amp;SUBSTITUTE(TEXT(BD7,"#,##0.00"),"-","△")&amp;"】"))</f>
        <v>【56.46】</v>
      </c>
      <c r="BE6" s="33" t="str">
        <f>IF(BE7="",NA(),BE7)</f>
        <v>-</v>
      </c>
      <c r="BF6" s="33" t="str">
        <f t="shared" ref="BF6:BN6" si="7">IF(BF7="",NA(),BF7)</f>
        <v>-</v>
      </c>
      <c r="BG6" s="33">
        <f t="shared" si="7"/>
        <v>564.11</v>
      </c>
      <c r="BH6" s="33">
        <f t="shared" si="7"/>
        <v>925.68</v>
      </c>
      <c r="BI6" s="33">
        <f t="shared" si="7"/>
        <v>894.95</v>
      </c>
      <c r="BJ6" s="33" t="str">
        <f t="shared" si="7"/>
        <v>-</v>
      </c>
      <c r="BK6" s="33" t="str">
        <f t="shared" si="7"/>
        <v>-</v>
      </c>
      <c r="BL6" s="33">
        <f t="shared" si="7"/>
        <v>1273.52</v>
      </c>
      <c r="BM6" s="33">
        <f t="shared" si="7"/>
        <v>1209.95</v>
      </c>
      <c r="BN6" s="33">
        <f t="shared" si="7"/>
        <v>721.06</v>
      </c>
      <c r="BO6" s="32" t="str">
        <f>IF(BO7="","",IF(BO7="-","【-】","【"&amp;SUBSTITUTE(TEXT(BO7,"#,##0.00"),"-","△")&amp;"】"))</f>
        <v>【776.35】</v>
      </c>
      <c r="BP6" s="33" t="str">
        <f>IF(BP7="",NA(),BP7)</f>
        <v>-</v>
      </c>
      <c r="BQ6" s="33" t="str">
        <f t="shared" ref="BQ6:BY6" si="8">IF(BQ7="",NA(),BQ7)</f>
        <v>-</v>
      </c>
      <c r="BR6" s="33">
        <f t="shared" si="8"/>
        <v>107.36</v>
      </c>
      <c r="BS6" s="33">
        <f t="shared" si="8"/>
        <v>90.2</v>
      </c>
      <c r="BT6" s="33">
        <f t="shared" si="8"/>
        <v>84.14</v>
      </c>
      <c r="BU6" s="33" t="str">
        <f t="shared" si="8"/>
        <v>-</v>
      </c>
      <c r="BV6" s="33" t="str">
        <f t="shared" si="8"/>
        <v>-</v>
      </c>
      <c r="BW6" s="33">
        <f t="shared" si="8"/>
        <v>67.849999999999994</v>
      </c>
      <c r="BX6" s="33">
        <f t="shared" si="8"/>
        <v>69.48</v>
      </c>
      <c r="BY6" s="33">
        <f t="shared" si="8"/>
        <v>84.86</v>
      </c>
      <c r="BZ6" s="32" t="str">
        <f>IF(BZ7="","",IF(BZ7="-","【-】","【"&amp;SUBSTITUTE(TEXT(BZ7,"#,##0.00"),"-","△")&amp;"】"))</f>
        <v>【96.57】</v>
      </c>
      <c r="CA6" s="33" t="str">
        <f>IF(CA7="",NA(),CA7)</f>
        <v>-</v>
      </c>
      <c r="CB6" s="33" t="str">
        <f t="shared" ref="CB6:CJ6" si="9">IF(CB7="",NA(),CB7)</f>
        <v>-</v>
      </c>
      <c r="CC6" s="33">
        <f t="shared" si="9"/>
        <v>130.38</v>
      </c>
      <c r="CD6" s="33">
        <f t="shared" si="9"/>
        <v>155.32</v>
      </c>
      <c r="CE6" s="33">
        <f t="shared" si="9"/>
        <v>166.4</v>
      </c>
      <c r="CF6" s="33" t="str">
        <f t="shared" si="9"/>
        <v>-</v>
      </c>
      <c r="CG6" s="33" t="str">
        <f t="shared" si="9"/>
        <v>-</v>
      </c>
      <c r="CH6" s="33">
        <f t="shared" si="9"/>
        <v>224.94</v>
      </c>
      <c r="CI6" s="33">
        <f t="shared" si="9"/>
        <v>220.67</v>
      </c>
      <c r="CJ6" s="33">
        <f t="shared" si="9"/>
        <v>188.14</v>
      </c>
      <c r="CK6" s="32" t="str">
        <f>IF(CK7="","",IF(CK7="-","【-】","【"&amp;SUBSTITUTE(TEXT(CK7,"#,##0.00"),"-","△")&amp;"】"))</f>
        <v>【142.28】</v>
      </c>
      <c r="CL6" s="33" t="str">
        <f>IF(CL7="",NA(),CL7)</f>
        <v>-</v>
      </c>
      <c r="CM6" s="33" t="str">
        <f t="shared" ref="CM6:CU6" si="10">IF(CM7="",NA(),CM7)</f>
        <v>-</v>
      </c>
      <c r="CN6" s="33">
        <f t="shared" si="10"/>
        <v>53.77</v>
      </c>
      <c r="CO6" s="33">
        <f t="shared" si="10"/>
        <v>52.63</v>
      </c>
      <c r="CP6" s="33">
        <f t="shared" si="10"/>
        <v>52.36</v>
      </c>
      <c r="CQ6" s="33" t="str">
        <f t="shared" si="10"/>
        <v>-</v>
      </c>
      <c r="CR6" s="33" t="str">
        <f t="shared" si="10"/>
        <v>-</v>
      </c>
      <c r="CS6" s="33">
        <f t="shared" si="10"/>
        <v>55.41</v>
      </c>
      <c r="CT6" s="33">
        <f t="shared" si="10"/>
        <v>55.81</v>
      </c>
      <c r="CU6" s="33">
        <f t="shared" si="10"/>
        <v>64.23</v>
      </c>
      <c r="CV6" s="32" t="str">
        <f>IF(CV7="","",IF(CV7="-","【-】","【"&amp;SUBSTITUTE(TEXT(CV7,"#,##0.00"),"-","△")&amp;"】"))</f>
        <v>【60.35】</v>
      </c>
      <c r="CW6" s="33" t="str">
        <f>IF(CW7="",NA(),CW7)</f>
        <v>-</v>
      </c>
      <c r="CX6" s="33" t="str">
        <f t="shared" ref="CX6:DF6" si="11">IF(CX7="",NA(),CX7)</f>
        <v>-</v>
      </c>
      <c r="CY6" s="33">
        <f t="shared" si="11"/>
        <v>66.95</v>
      </c>
      <c r="CZ6" s="33">
        <f t="shared" si="11"/>
        <v>70.150000000000006</v>
      </c>
      <c r="DA6" s="33">
        <f t="shared" si="11"/>
        <v>72.209999999999994</v>
      </c>
      <c r="DB6" s="33" t="str">
        <f t="shared" si="11"/>
        <v>-</v>
      </c>
      <c r="DC6" s="33" t="str">
        <f t="shared" si="11"/>
        <v>-</v>
      </c>
      <c r="DD6" s="33">
        <f t="shared" si="11"/>
        <v>84.12</v>
      </c>
      <c r="DE6" s="33">
        <f t="shared" si="11"/>
        <v>84.41</v>
      </c>
      <c r="DF6" s="33">
        <f t="shared" si="11"/>
        <v>90.22</v>
      </c>
      <c r="DG6" s="32" t="str">
        <f>IF(DG7="","",IF(DG7="-","【-】","【"&amp;SUBSTITUTE(TEXT(DG7,"#,##0.00"),"-","△")&amp;"】"))</f>
        <v>【94.57】</v>
      </c>
      <c r="DH6" s="33" t="str">
        <f>IF(DH7="",NA(),DH7)</f>
        <v>-</v>
      </c>
      <c r="DI6" s="33" t="str">
        <f t="shared" ref="DI6:DQ6" si="12">IF(DI7="",NA(),DI7)</f>
        <v>-</v>
      </c>
      <c r="DJ6" s="33">
        <f t="shared" si="12"/>
        <v>1.79</v>
      </c>
      <c r="DK6" s="33">
        <f t="shared" si="12"/>
        <v>3.43</v>
      </c>
      <c r="DL6" s="33">
        <f t="shared" si="12"/>
        <v>7.86</v>
      </c>
      <c r="DM6" s="33" t="str">
        <f t="shared" si="12"/>
        <v>-</v>
      </c>
      <c r="DN6" s="33" t="str">
        <f t="shared" si="12"/>
        <v>-</v>
      </c>
      <c r="DO6" s="33">
        <f t="shared" si="12"/>
        <v>10.46</v>
      </c>
      <c r="DP6" s="33">
        <f t="shared" si="12"/>
        <v>11.39</v>
      </c>
      <c r="DQ6" s="33">
        <f t="shared" si="12"/>
        <v>33.46</v>
      </c>
      <c r="DR6" s="32" t="str">
        <f>IF(DR7="","",IF(DR7="-","【-】","【"&amp;SUBSTITUTE(TEXT(DR7,"#,##0.00"),"-","△")&amp;"】"))</f>
        <v>【36.27】</v>
      </c>
      <c r="DS6" s="33" t="str">
        <f>IF(DS7="",NA(),DS7)</f>
        <v>-</v>
      </c>
      <c r="DT6" s="33" t="str">
        <f t="shared" ref="DT6:EB6" si="13">IF(DT7="",NA(),DT7)</f>
        <v>-</v>
      </c>
      <c r="DU6" s="33">
        <f t="shared" si="13"/>
        <v>13.04</v>
      </c>
      <c r="DV6" s="33">
        <f t="shared" si="13"/>
        <v>13.56</v>
      </c>
      <c r="DW6" s="33">
        <f t="shared" si="13"/>
        <v>14.01</v>
      </c>
      <c r="DX6" s="33" t="str">
        <f t="shared" si="13"/>
        <v>-</v>
      </c>
      <c r="DY6" s="33" t="str">
        <f t="shared" si="13"/>
        <v>-</v>
      </c>
      <c r="DZ6" s="33">
        <f t="shared" si="13"/>
        <v>0.66</v>
      </c>
      <c r="EA6" s="33">
        <f t="shared" si="13"/>
        <v>0.78</v>
      </c>
      <c r="EB6" s="33">
        <f t="shared" si="13"/>
        <v>3.12</v>
      </c>
      <c r="EC6" s="32" t="str">
        <f>IF(EC7="","",IF(EC7="-","【-】","【"&amp;SUBSTITUTE(TEXT(EC7,"#,##0.00"),"-","△")&amp;"】"))</f>
        <v>【4.35】</v>
      </c>
      <c r="ED6" s="33" t="str">
        <f>IF(ED7="",NA(),ED7)</f>
        <v>-</v>
      </c>
      <c r="EE6" s="33" t="str">
        <f t="shared" ref="EE6:EM6" si="14">IF(EE7="",NA(),EE7)</f>
        <v>-</v>
      </c>
      <c r="EF6" s="33">
        <f t="shared" si="14"/>
        <v>1.75</v>
      </c>
      <c r="EG6" s="33">
        <f t="shared" si="14"/>
        <v>3.39</v>
      </c>
      <c r="EH6" s="33">
        <f t="shared" si="14"/>
        <v>2.69</v>
      </c>
      <c r="EI6" s="33" t="str">
        <f t="shared" si="14"/>
        <v>-</v>
      </c>
      <c r="EJ6" s="33" t="str">
        <f t="shared" si="14"/>
        <v>-</v>
      </c>
      <c r="EK6" s="33">
        <f t="shared" si="14"/>
        <v>0.1</v>
      </c>
      <c r="EL6" s="33">
        <f t="shared" si="14"/>
        <v>7.0000000000000007E-2</v>
      </c>
      <c r="EM6" s="33">
        <f t="shared" si="14"/>
        <v>0.11</v>
      </c>
      <c r="EN6" s="32" t="str">
        <f>IF(EN7="","",IF(EN7="-","【-】","【"&amp;SUBSTITUTE(TEXT(EN7,"#,##0.00"),"-","△")&amp;"】"))</f>
        <v>【0.17】</v>
      </c>
    </row>
    <row r="7" spans="1:147" s="34" customFormat="1">
      <c r="A7" s="26"/>
      <c r="B7" s="35">
        <v>2014</v>
      </c>
      <c r="C7" s="35">
        <v>52027</v>
      </c>
      <c r="D7" s="35">
        <v>46</v>
      </c>
      <c r="E7" s="35">
        <v>17</v>
      </c>
      <c r="F7" s="35">
        <v>1</v>
      </c>
      <c r="G7" s="35">
        <v>0</v>
      </c>
      <c r="H7" s="35" t="s">
        <v>96</v>
      </c>
      <c r="I7" s="35" t="s">
        <v>97</v>
      </c>
      <c r="J7" s="35" t="s">
        <v>98</v>
      </c>
      <c r="K7" s="35" t="s">
        <v>99</v>
      </c>
      <c r="L7" s="35" t="s">
        <v>100</v>
      </c>
      <c r="M7" s="36" t="s">
        <v>101</v>
      </c>
      <c r="N7" s="36">
        <v>44.88</v>
      </c>
      <c r="O7" s="36">
        <v>45.13</v>
      </c>
      <c r="P7" s="36">
        <v>73.11</v>
      </c>
      <c r="Q7" s="36">
        <v>2773</v>
      </c>
      <c r="R7" s="36">
        <v>56991</v>
      </c>
      <c r="S7" s="36">
        <v>426.95</v>
      </c>
      <c r="T7" s="36">
        <v>133.47999999999999</v>
      </c>
      <c r="U7" s="36">
        <v>25540</v>
      </c>
      <c r="V7" s="36">
        <v>7.68</v>
      </c>
      <c r="W7" s="36">
        <v>3325.52</v>
      </c>
      <c r="X7" s="36" t="s">
        <v>101</v>
      </c>
      <c r="Y7" s="36" t="s">
        <v>101</v>
      </c>
      <c r="Z7" s="36">
        <v>107.65</v>
      </c>
      <c r="AA7" s="36">
        <v>101.88</v>
      </c>
      <c r="AB7" s="36">
        <v>100.65</v>
      </c>
      <c r="AC7" s="36" t="s">
        <v>101</v>
      </c>
      <c r="AD7" s="36" t="s">
        <v>101</v>
      </c>
      <c r="AE7" s="36">
        <v>102.83</v>
      </c>
      <c r="AF7" s="36">
        <v>102.73</v>
      </c>
      <c r="AG7" s="36">
        <v>107.31</v>
      </c>
      <c r="AH7" s="36">
        <v>107.74</v>
      </c>
      <c r="AI7" s="36" t="s">
        <v>101</v>
      </c>
      <c r="AJ7" s="36" t="s">
        <v>101</v>
      </c>
      <c r="AK7" s="36">
        <v>0</v>
      </c>
      <c r="AL7" s="36">
        <v>0</v>
      </c>
      <c r="AM7" s="36">
        <v>0</v>
      </c>
      <c r="AN7" s="36" t="s">
        <v>101</v>
      </c>
      <c r="AO7" s="36" t="s">
        <v>101</v>
      </c>
      <c r="AP7" s="36">
        <v>146.78</v>
      </c>
      <c r="AQ7" s="36">
        <v>149.66</v>
      </c>
      <c r="AR7" s="36">
        <v>24.54</v>
      </c>
      <c r="AS7" s="36">
        <v>4.71</v>
      </c>
      <c r="AT7" s="36" t="s">
        <v>101</v>
      </c>
      <c r="AU7" s="36" t="s">
        <v>101</v>
      </c>
      <c r="AV7" s="36">
        <v>149.72</v>
      </c>
      <c r="AW7" s="36">
        <v>130.33000000000001</v>
      </c>
      <c r="AX7" s="36">
        <v>50.45</v>
      </c>
      <c r="AY7" s="36" t="s">
        <v>101</v>
      </c>
      <c r="AZ7" s="36" t="s">
        <v>101</v>
      </c>
      <c r="BA7" s="36">
        <v>151.6</v>
      </c>
      <c r="BB7" s="36">
        <v>246.4</v>
      </c>
      <c r="BC7" s="36">
        <v>56.94</v>
      </c>
      <c r="BD7" s="36">
        <v>56.46</v>
      </c>
      <c r="BE7" s="36" t="s">
        <v>101</v>
      </c>
      <c r="BF7" s="36" t="s">
        <v>101</v>
      </c>
      <c r="BG7" s="36">
        <v>564.11</v>
      </c>
      <c r="BH7" s="36">
        <v>925.68</v>
      </c>
      <c r="BI7" s="36">
        <v>894.95</v>
      </c>
      <c r="BJ7" s="36" t="s">
        <v>101</v>
      </c>
      <c r="BK7" s="36" t="s">
        <v>101</v>
      </c>
      <c r="BL7" s="36">
        <v>1273.52</v>
      </c>
      <c r="BM7" s="36">
        <v>1209.95</v>
      </c>
      <c r="BN7" s="36">
        <v>721.06</v>
      </c>
      <c r="BO7" s="36">
        <v>776.35</v>
      </c>
      <c r="BP7" s="36" t="s">
        <v>101</v>
      </c>
      <c r="BQ7" s="36" t="s">
        <v>101</v>
      </c>
      <c r="BR7" s="36">
        <v>107.36</v>
      </c>
      <c r="BS7" s="36">
        <v>90.2</v>
      </c>
      <c r="BT7" s="36">
        <v>84.14</v>
      </c>
      <c r="BU7" s="36" t="s">
        <v>101</v>
      </c>
      <c r="BV7" s="36" t="s">
        <v>101</v>
      </c>
      <c r="BW7" s="36">
        <v>67.849999999999994</v>
      </c>
      <c r="BX7" s="36">
        <v>69.48</v>
      </c>
      <c r="BY7" s="36">
        <v>84.86</v>
      </c>
      <c r="BZ7" s="36">
        <v>96.57</v>
      </c>
      <c r="CA7" s="36" t="s">
        <v>101</v>
      </c>
      <c r="CB7" s="36" t="s">
        <v>101</v>
      </c>
      <c r="CC7" s="36">
        <v>130.38</v>
      </c>
      <c r="CD7" s="36">
        <v>155.32</v>
      </c>
      <c r="CE7" s="36">
        <v>166.4</v>
      </c>
      <c r="CF7" s="36" t="s">
        <v>101</v>
      </c>
      <c r="CG7" s="36" t="s">
        <v>101</v>
      </c>
      <c r="CH7" s="36">
        <v>224.94</v>
      </c>
      <c r="CI7" s="36">
        <v>220.67</v>
      </c>
      <c r="CJ7" s="36">
        <v>188.14</v>
      </c>
      <c r="CK7" s="36">
        <v>142.28</v>
      </c>
      <c r="CL7" s="36" t="s">
        <v>101</v>
      </c>
      <c r="CM7" s="36" t="s">
        <v>101</v>
      </c>
      <c r="CN7" s="36">
        <v>53.77</v>
      </c>
      <c r="CO7" s="36">
        <v>52.63</v>
      </c>
      <c r="CP7" s="36">
        <v>52.36</v>
      </c>
      <c r="CQ7" s="36" t="s">
        <v>101</v>
      </c>
      <c r="CR7" s="36" t="s">
        <v>101</v>
      </c>
      <c r="CS7" s="36">
        <v>55.41</v>
      </c>
      <c r="CT7" s="36">
        <v>55.81</v>
      </c>
      <c r="CU7" s="36">
        <v>64.23</v>
      </c>
      <c r="CV7" s="36">
        <v>60.35</v>
      </c>
      <c r="CW7" s="36" t="s">
        <v>101</v>
      </c>
      <c r="CX7" s="36" t="s">
        <v>101</v>
      </c>
      <c r="CY7" s="36">
        <v>66.95</v>
      </c>
      <c r="CZ7" s="36">
        <v>70.150000000000006</v>
      </c>
      <c r="DA7" s="36">
        <v>72.209999999999994</v>
      </c>
      <c r="DB7" s="36" t="s">
        <v>101</v>
      </c>
      <c r="DC7" s="36" t="s">
        <v>101</v>
      </c>
      <c r="DD7" s="36">
        <v>84.12</v>
      </c>
      <c r="DE7" s="36">
        <v>84.41</v>
      </c>
      <c r="DF7" s="36">
        <v>90.22</v>
      </c>
      <c r="DG7" s="36">
        <v>94.57</v>
      </c>
      <c r="DH7" s="36" t="s">
        <v>101</v>
      </c>
      <c r="DI7" s="36" t="s">
        <v>101</v>
      </c>
      <c r="DJ7" s="36">
        <v>1.79</v>
      </c>
      <c r="DK7" s="36">
        <v>3.43</v>
      </c>
      <c r="DL7" s="36">
        <v>7.86</v>
      </c>
      <c r="DM7" s="36" t="s">
        <v>101</v>
      </c>
      <c r="DN7" s="36" t="s">
        <v>101</v>
      </c>
      <c r="DO7" s="36">
        <v>10.46</v>
      </c>
      <c r="DP7" s="36">
        <v>11.39</v>
      </c>
      <c r="DQ7" s="36">
        <v>33.46</v>
      </c>
      <c r="DR7" s="36">
        <v>36.270000000000003</v>
      </c>
      <c r="DS7" s="36" t="s">
        <v>101</v>
      </c>
      <c r="DT7" s="36" t="s">
        <v>101</v>
      </c>
      <c r="DU7" s="36">
        <v>13.04</v>
      </c>
      <c r="DV7" s="36">
        <v>13.56</v>
      </c>
      <c r="DW7" s="36">
        <v>14.01</v>
      </c>
      <c r="DX7" s="36" t="s">
        <v>101</v>
      </c>
      <c r="DY7" s="36" t="s">
        <v>101</v>
      </c>
      <c r="DZ7" s="36">
        <v>0.66</v>
      </c>
      <c r="EA7" s="36">
        <v>0.78</v>
      </c>
      <c r="EB7" s="36">
        <v>3.12</v>
      </c>
      <c r="EC7" s="36">
        <v>4.3499999999999996</v>
      </c>
      <c r="ED7" s="36" t="s">
        <v>101</v>
      </c>
      <c r="EE7" s="36" t="s">
        <v>101</v>
      </c>
      <c r="EF7" s="36">
        <v>1.75</v>
      </c>
      <c r="EG7" s="36">
        <v>3.39</v>
      </c>
      <c r="EH7" s="36">
        <v>2.69</v>
      </c>
      <c r="EI7" s="36" t="s">
        <v>101</v>
      </c>
      <c r="EJ7" s="36" t="s">
        <v>101</v>
      </c>
      <c r="EK7" s="36">
        <v>0.1</v>
      </c>
      <c r="EL7" s="36">
        <v>7.0000000000000007E-2</v>
      </c>
      <c r="EM7" s="36">
        <v>0.11</v>
      </c>
      <c r="EN7" s="36">
        <v>0.17</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2016-02-03T07:42:50Z</dcterms:created>
  <dcterms:modified xsi:type="dcterms:W3CDTF">2016-02-25T00:02:33Z</dcterms:modified>
</cp:coreProperties>
</file>