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45621" iterate="1" iterateCount="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Y8" i="4"/>
  <c r="AQ8" i="4"/>
  <c r="AI8" i="4"/>
  <c r="Z8" i="4"/>
  <c r="R8" i="4"/>
  <c r="J8" i="4"/>
  <c r="B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<sst xmlns="http://schemas.openxmlformats.org/spreadsheetml/2006/main" count="217" uniqueCount="107">
  <si>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</si>
  <si>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</si>
  <si>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</si>
  <si>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</si>
  <si>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</si>
  <si>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</si>
  <si>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</si>
  <si>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</si>
  <si>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</si>
  <si>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</si>
  <si>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</si>
  <si>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</si>
  <si>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</si>
  <si>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</si>
  <si>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</si>
  <si>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</si>
  <si>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</si>
  <si>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</si>
  <si>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</si>
  <si>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</si>
  <si>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</si>
  <si>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</si>
  <si>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</si>
  <si>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</si>
  <si>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</si>
  <si>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</si>
  <si>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</si>
  <si>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</si>
  <si>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</si>
  <si>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</si>
  <si>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</si>
  <si>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</si>
  <si>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</si>
  <si>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</si>
  <si>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</si>
  <si>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</si>
  <si>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</si>
  <si>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</si>
  <si>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</si>
  <si>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</si>
  <si>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</si>
  <si>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</si>
  <si>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</si>
  <si>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</si>
  <si>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</si>
  <si>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</si>
  <si>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</si>
  <si>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</si>
  <si>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</si>
  <si>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</si>
  <si>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</si>
  <si>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</si>
  <si>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</si>
  <si>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</si>
  <si>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</si>
  <si>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</si>
  <si>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</si>
  <si>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</si>
  <si>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</si>
  <si>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</si>
  <si>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</si>
  <si>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</si>
  <si>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</si>
  <si>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</si>
  <si>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</si>
  <si>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</si>
  <si>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</si>
  <si>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</si>
  <si>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</si>
  <si>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</si>
  <si>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</si>
  <si>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</si>
  <si>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</si>
  <si>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</si>
  <si>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</si>
  <si>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</si>
  <si>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</si>
  <si>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</si>
  <si>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</si>
  <si>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</si>
  <si>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</si>
  <si>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</si>
  <si>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</si>
  <si>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</si>
  <si>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</si>
  <si>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</si>
  <si>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</si>
  <si>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</si>
  <si>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</si>
  <si>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</si>
  <si>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</si>
  <si>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</si>
  <si>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</si>
  <si>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能代市</t>
  </si>
  <si>
    <t>法適用</t>
  </si>
  <si>
    <t>水道事業</t>
  </si>
  <si>
    <t>末端給水事業</t>
  </si>
  <si>
    <t>A5</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</si>
  <si>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</si>
  <si>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</si>
  <si>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</si>
  <si>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</si>
  <si>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</si>
  <si>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</si>
  <si>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経営の収益では、平成２４年度の料金改定により、欠損は発生していない。また、経常収支比率や料金回収率でも良好な指標が得られている。
　流動比率については、平成２６年度の会計制度見直しの影響等により数値の落ち込みはあったが、安定的な収益が確保されているため、今後数値は改善していくものと見込んでいる。
　給水原価については、簡易水道や下水道の料金徴収事務等を受託しているため、経費が増加しているものの、その分の収入は営業外収益で、積算算定外であるため、実質数値は平均値以下となる。
　施設整備については、浄水場整備等の大規模建設改良事業が終了していることから、企業債残高は減少傾向にあるほか、老朽管路の更新により、有収率も向上している。
　施設利用率については、人口減少に伴う配水量の減少により数値の減少が続いているが、今後の拡張事業に係る配水量や災害時等の水需要も考慮しながら、将来の適正な施設規模を検討する。
　</t>
    <rPh sb="1" eb="3">
      <t>ケイエイ</t>
    </rPh>
    <rPh sb="4" eb="6">
      <t>シュウエキ</t>
    </rPh>
    <rPh sb="9" eb="11">
      <t>ヘイセイ</t>
    </rPh>
    <rPh sb="13" eb="15">
      <t>ネンド</t>
    </rPh>
    <rPh sb="16" eb="18">
      <t>リョウキン</t>
    </rPh>
    <rPh sb="18" eb="20">
      <t>カイテイ</t>
    </rPh>
    <rPh sb="67" eb="69">
      <t>リュウドウ</t>
    </rPh>
    <rPh sb="69" eb="71">
      <t>ヒリツ</t>
    </rPh>
    <rPh sb="77" eb="79">
      <t>ヘイセイ</t>
    </rPh>
    <rPh sb="81" eb="83">
      <t>ネンド</t>
    </rPh>
    <rPh sb="84" eb="86">
      <t>カイケイ</t>
    </rPh>
    <rPh sb="86" eb="88">
      <t>セイド</t>
    </rPh>
    <rPh sb="88" eb="90">
      <t>ミナオ</t>
    </rPh>
    <rPh sb="92" eb="94">
      <t>エイキョウ</t>
    </rPh>
    <rPh sb="94" eb="95">
      <t>トウ</t>
    </rPh>
    <rPh sb="98" eb="100">
      <t>スウチ</t>
    </rPh>
    <rPh sb="101" eb="102">
      <t>オ</t>
    </rPh>
    <rPh sb="103" eb="104">
      <t>コ</t>
    </rPh>
    <rPh sb="111" eb="114">
      <t>アンテイテキ</t>
    </rPh>
    <rPh sb="115" eb="117">
      <t>シュウエキ</t>
    </rPh>
    <rPh sb="118" eb="120">
      <t>カクホ</t>
    </rPh>
    <rPh sb="128" eb="130">
      <t>コンゴ</t>
    </rPh>
    <rPh sb="130" eb="132">
      <t>スウチ</t>
    </rPh>
    <rPh sb="133" eb="135">
      <t>カイゼン</t>
    </rPh>
    <rPh sb="142" eb="144">
      <t>ミコ</t>
    </rPh>
    <rPh sb="151" eb="153">
      <t>キュウスイ</t>
    </rPh>
    <rPh sb="153" eb="155">
      <t>ゲンカ</t>
    </rPh>
    <rPh sb="161" eb="163">
      <t>カンイ</t>
    </rPh>
    <rPh sb="163" eb="165">
      <t>スイドウ</t>
    </rPh>
    <rPh sb="166" eb="169">
      <t>ゲスイドウ</t>
    </rPh>
    <rPh sb="170" eb="172">
      <t>リョウキン</t>
    </rPh>
    <rPh sb="172" eb="174">
      <t>チョウシュウ</t>
    </rPh>
    <rPh sb="174" eb="176">
      <t>ジム</t>
    </rPh>
    <rPh sb="176" eb="177">
      <t>トウ</t>
    </rPh>
    <rPh sb="178" eb="180">
      <t>ジュタク</t>
    </rPh>
    <rPh sb="187" eb="189">
      <t>ケイヒ</t>
    </rPh>
    <rPh sb="190" eb="192">
      <t>ゾウカ</t>
    </rPh>
    <rPh sb="202" eb="203">
      <t>ブン</t>
    </rPh>
    <rPh sb="204" eb="206">
      <t>シュウニュウ</t>
    </rPh>
    <rPh sb="207" eb="210">
      <t>エイギョウガイ</t>
    </rPh>
    <rPh sb="210" eb="212">
      <t>シュウエキ</t>
    </rPh>
    <rPh sb="214" eb="216">
      <t>セキサン</t>
    </rPh>
    <rPh sb="216" eb="218">
      <t>サンテイ</t>
    </rPh>
    <rPh sb="218" eb="219">
      <t>ガイ</t>
    </rPh>
    <rPh sb="230" eb="233">
      <t>ヘイキンチ</t>
    </rPh>
    <rPh sb="233" eb="235">
      <t>イカ</t>
    </rPh>
    <rPh sb="241" eb="243">
      <t>シセツ</t>
    </rPh>
    <rPh sb="243" eb="245">
      <t>セイビ</t>
    </rPh>
    <rPh sb="251" eb="253">
      <t>ジョウスイ</t>
    </rPh>
    <rPh sb="253" eb="254">
      <t>バ</t>
    </rPh>
    <rPh sb="254" eb="256">
      <t>セイビ</t>
    </rPh>
    <rPh sb="256" eb="257">
      <t>トウ</t>
    </rPh>
    <rPh sb="258" eb="261">
      <t>ダイキボ</t>
    </rPh>
    <rPh sb="261" eb="263">
      <t>ケンセツ</t>
    </rPh>
    <rPh sb="263" eb="265">
      <t>カイリョウ</t>
    </rPh>
    <rPh sb="265" eb="267">
      <t>ジギョウ</t>
    </rPh>
    <rPh sb="268" eb="270">
      <t>シュウリョウ</t>
    </rPh>
    <rPh sb="279" eb="281">
      <t>キギョウ</t>
    </rPh>
    <rPh sb="281" eb="282">
      <t>サイ</t>
    </rPh>
    <rPh sb="282" eb="284">
      <t>ザンダカ</t>
    </rPh>
    <rPh sb="285" eb="287">
      <t>ゲンショウ</t>
    </rPh>
    <rPh sb="287" eb="289">
      <t>ケイコウ</t>
    </rPh>
    <rPh sb="295" eb="297">
      <t>ロウキュウ</t>
    </rPh>
    <rPh sb="297" eb="299">
      <t>カンロ</t>
    </rPh>
    <rPh sb="300" eb="302">
      <t>コウシン</t>
    </rPh>
    <rPh sb="306" eb="307">
      <t>ユウ</t>
    </rPh>
    <rPh sb="307" eb="308">
      <t>シュウ</t>
    </rPh>
    <rPh sb="308" eb="309">
      <t>リツ</t>
    </rPh>
    <rPh sb="310" eb="312">
      <t>コウジョウ</t>
    </rPh>
    <rPh sb="319" eb="321">
      <t>シセツ</t>
    </rPh>
    <rPh sb="321" eb="324">
      <t>リヨウリツ</t>
    </rPh>
    <rPh sb="330" eb="332">
      <t>ジンコウ</t>
    </rPh>
    <rPh sb="332" eb="334">
      <t>ゲンショウ</t>
    </rPh>
    <rPh sb="335" eb="336">
      <t>トモナ</t>
    </rPh>
    <rPh sb="337" eb="339">
      <t>ハイスイ</t>
    </rPh>
    <rPh sb="339" eb="340">
      <t>リョウ</t>
    </rPh>
    <rPh sb="341" eb="342">
      <t>ゲン</t>
    </rPh>
    <rPh sb="342" eb="343">
      <t>ショウ</t>
    </rPh>
    <rPh sb="346" eb="348">
      <t>スウチ</t>
    </rPh>
    <rPh sb="349" eb="351">
      <t>ゲンショウ</t>
    </rPh>
    <rPh sb="352" eb="353">
      <t>ツヅ</t>
    </rPh>
    <rPh sb="359" eb="361">
      <t>コンゴ</t>
    </rPh>
    <rPh sb="362" eb="364">
      <t>カクチョウ</t>
    </rPh>
    <rPh sb="364" eb="366">
      <t>ジギョウ</t>
    </rPh>
    <rPh sb="367" eb="368">
      <t>カカ</t>
    </rPh>
    <rPh sb="369" eb="371">
      <t>ハイスイ</t>
    </rPh>
    <rPh sb="371" eb="372">
      <t>リョウ</t>
    </rPh>
    <rPh sb="373" eb="375">
      <t>サイガイ</t>
    </rPh>
    <rPh sb="375" eb="376">
      <t>ジ</t>
    </rPh>
    <rPh sb="376" eb="377">
      <t>トウ</t>
    </rPh>
    <rPh sb="378" eb="379">
      <t>ミズ</t>
    </rPh>
    <rPh sb="379" eb="381">
      <t>ジュヨウ</t>
    </rPh>
    <rPh sb="382" eb="384">
      <t>コウリョ</t>
    </rPh>
    <rPh sb="392" eb="394">
      <t>テキセイ</t>
    </rPh>
    <rPh sb="395" eb="397">
      <t>シセツ</t>
    </rPh>
    <rPh sb="397" eb="399">
      <t>キボ</t>
    </rPh>
    <rPh sb="400" eb="402">
      <t>ケントウ</t>
    </rPh>
    <phoneticPr fontId="4"/>
  </si>
  <si>
    <t>　老朽化の著しい基幹管路の更新については平成２５年度までで終了し、平成２６年度からは小口径の管路の更新を進めている。
　今後も法定耐用年数を越えた管路が増えていくことから、継続的に更新事業を進めていく。</t>
    <rPh sb="1" eb="4">
      <t>ロウキュウカ</t>
    </rPh>
    <rPh sb="5" eb="6">
      <t>イチジル</t>
    </rPh>
    <rPh sb="8" eb="10">
      <t>キカン</t>
    </rPh>
    <rPh sb="10" eb="12">
      <t>カンロ</t>
    </rPh>
    <rPh sb="13" eb="15">
      <t>コウシン</t>
    </rPh>
    <rPh sb="20" eb="22">
      <t>ヘイセイ</t>
    </rPh>
    <rPh sb="24" eb="26">
      <t>ネンド</t>
    </rPh>
    <rPh sb="29" eb="31">
      <t>シュウリョウ</t>
    </rPh>
    <rPh sb="33" eb="35">
      <t>ヘイセイ</t>
    </rPh>
    <rPh sb="37" eb="39">
      <t>ネンド</t>
    </rPh>
    <rPh sb="42" eb="45">
      <t>ショウコウケイ</t>
    </rPh>
    <rPh sb="46" eb="48">
      <t>カンロ</t>
    </rPh>
    <rPh sb="49" eb="51">
      <t>コウシン</t>
    </rPh>
    <rPh sb="52" eb="53">
      <t>スス</t>
    </rPh>
    <rPh sb="60" eb="62">
      <t>コンゴ</t>
    </rPh>
    <rPh sb="63" eb="65">
      <t>ホウテイ</t>
    </rPh>
    <rPh sb="65" eb="67">
      <t>タイヨウ</t>
    </rPh>
    <rPh sb="67" eb="69">
      <t>ネンスウ</t>
    </rPh>
    <rPh sb="70" eb="71">
      <t>コ</t>
    </rPh>
    <rPh sb="73" eb="75">
      <t>カンロ</t>
    </rPh>
    <rPh sb="76" eb="77">
      <t>フ</t>
    </rPh>
    <rPh sb="86" eb="89">
      <t>ケイゾクテキ</t>
    </rPh>
    <rPh sb="90" eb="92">
      <t>コウシン</t>
    </rPh>
    <rPh sb="92" eb="94">
      <t>ジギョウ</t>
    </rPh>
    <rPh sb="95" eb="96">
      <t>スス</t>
    </rPh>
    <phoneticPr fontId="4"/>
  </si>
  <si>
    <t>　今後の経営見通しでは、料金改定による収益の確保により、今後も安定した経営が見込まれる。
　施設整備については、老朽管路の更新や区域拡張に伴う配水管布設等を予定しているため、経営状態を考慮した事業規模を検討していく。</t>
    <rPh sb="1" eb="3">
      <t>コンゴ</t>
    </rPh>
    <rPh sb="4" eb="6">
      <t>ケイエイ</t>
    </rPh>
    <rPh sb="6" eb="8">
      <t>ミトオ</t>
    </rPh>
    <rPh sb="12" eb="14">
      <t>リョウキン</t>
    </rPh>
    <rPh sb="14" eb="16">
      <t>カイテイ</t>
    </rPh>
    <rPh sb="19" eb="21">
      <t>シュウエキ</t>
    </rPh>
    <rPh sb="22" eb="24">
      <t>カクホ</t>
    </rPh>
    <rPh sb="28" eb="30">
      <t>コンゴ</t>
    </rPh>
    <rPh sb="31" eb="33">
      <t>アンテイ</t>
    </rPh>
    <rPh sb="35" eb="37">
      <t>ケイエイ</t>
    </rPh>
    <rPh sb="38" eb="40">
      <t>ミコ</t>
    </rPh>
    <rPh sb="46" eb="48">
      <t>シセツ</t>
    </rPh>
    <rPh sb="48" eb="50">
      <t>セイビ</t>
    </rPh>
    <rPh sb="56" eb="58">
      <t>ロウキュウ</t>
    </rPh>
    <rPh sb="58" eb="60">
      <t>カンロ</t>
    </rPh>
    <rPh sb="61" eb="63">
      <t>コウシン</t>
    </rPh>
    <rPh sb="64" eb="66">
      <t>クイキ</t>
    </rPh>
    <rPh sb="66" eb="68">
      <t>カクチョウ</t>
    </rPh>
    <rPh sb="69" eb="70">
      <t>トモナ</t>
    </rPh>
    <rPh sb="71" eb="73">
      <t>ハイスイ</t>
    </rPh>
    <rPh sb="73" eb="74">
      <t>カン</t>
    </rPh>
    <rPh sb="74" eb="77">
      <t>フセツトウ</t>
    </rPh>
    <rPh sb="78" eb="80">
      <t>ヨテイ</t>
    </rPh>
    <rPh sb="87" eb="89">
      <t>ケイエイ</t>
    </rPh>
    <rPh sb="89" eb="91">
      <t>ジョウタイ</t>
    </rPh>
    <rPh sb="92" eb="94">
      <t>コウリョ</t>
    </rPh>
    <rPh sb="96" eb="98">
      <t>ジギョウ</t>
    </rPh>
    <rPh sb="98" eb="100">
      <t>キボ</t>
    </rPh>
    <rPh sb="101" eb="103">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</si>
</sst>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0.35</c:v>
                </c:pt>
                <c:pt idx="1">
                  <c:v>0.51</c:v>
                </c:pt>
                <c:pt idx="2">
                  <c:v>0.47</c:v>
                </c:pt>
                <c:pt idx="3">
                  <c:v>0.38</c:v>
                </c:pt>
                <c:pt idx="4">
                  <c:v>0.65</c:v>
                </c:pt>
              </c:numCache>
            </c:numRef>
          </c:val>
        </c:ser>
        <c:dLbls>
          <c:showLegendKey val="0"/>
          <c:showVal val="0"/>
          <c:showCatName val="0"/>
          <c:showSerName val="0"/>
          <c:showPercent val="0"/>
          <c:showBubbleSize val="0"/>
        </c:dLbls>
        <c:gapWidth val="150"/>
        <c:axId val="91289088"/>
        <c:axId val="91291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0.68</c:v>
                </c:pt>
                <c:pt idx="1">
                  <c:v>0.7</c:v>
                </c:pt>
                <c:pt idx="2">
                  <c:v>0.81</c:v>
                </c:pt>
                <c:pt idx="3">
                  <c:v>0.59</c:v>
                </c:pt>
                <c:pt idx="4">
                  <c:v>0.6</c:v>
                </c:pt>
              </c:numCache>
            </c:numRef>
          </c:val>
          <c:smooth val="0"/>
        </c:ser>
        <c:dLbls>
          <c:showLegendKey val="0"/>
          <c:showVal val="0"/>
          <c:showCatName val="0"/>
          <c:showSerName val="0"/>
          <c:showPercent val="0"/>
          <c:showBubbleSize val="0"/>
        </c:dLbls>
        <c:marker val="1"/>
        <c:smooth val="0"/>
        <c:axId val="91289088"/>
        <c:axId val="91291008"/>
      </c:lineChart>
      <c:dateAx>
        <c:axId val="91289088"/>
        <c:scaling>
          <c:orientation val="minMax"/>
        </c:scaling>
        <c:delete val="1"/>
        <c:axPos val="b"/>
        <c:numFmt formatCode="ge" sourceLinked="1"/>
        <c:majorTickMark val="none"/>
        <c:minorTickMark val="none"/>
        <c:tickLblPos val="none"/>
        <c:crossAx val="91291008"/>
        <c:crosses val="autoZero"/>
        <c:auto val="1"/>
        <c:lblOffset val="100"/>
        <c:baseTimeUnit val="years"/>
      </c:dateAx>
      <c:valAx>
        <c:axId val="9129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28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54.98</c:v>
                </c:pt>
                <c:pt idx="1">
                  <c:v>53.99</c:v>
                </c:pt>
                <c:pt idx="2">
                  <c:v>53.26</c:v>
                </c:pt>
                <c:pt idx="3">
                  <c:v>52.51</c:v>
                </c:pt>
                <c:pt idx="4">
                  <c:v>52.07</c:v>
                </c:pt>
              </c:numCache>
            </c:numRef>
          </c:val>
        </c:ser>
        <c:dLbls>
          <c:showLegendKey val="0"/>
          <c:showVal val="0"/>
          <c:showCatName val="0"/>
          <c:showSerName val="0"/>
          <c:showPercent val="0"/>
          <c:showBubbleSize val="0"/>
        </c:dLbls>
        <c:gapWidth val="150"/>
        <c:axId val="94521216"/>
        <c:axId val="94535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60.17</c:v>
                </c:pt>
                <c:pt idx="1">
                  <c:v>58.76</c:v>
                </c:pt>
                <c:pt idx="2">
                  <c:v>59.09</c:v>
                </c:pt>
                <c:pt idx="3">
                  <c:v>59.23</c:v>
                </c:pt>
                <c:pt idx="4">
                  <c:v>58.58</c:v>
                </c:pt>
              </c:numCache>
            </c:numRef>
          </c:val>
          <c:smooth val="0"/>
        </c:ser>
        <c:dLbls>
          <c:showLegendKey val="0"/>
          <c:showVal val="0"/>
          <c:showCatName val="0"/>
          <c:showSerName val="0"/>
          <c:showPercent val="0"/>
          <c:showBubbleSize val="0"/>
        </c:dLbls>
        <c:marker val="1"/>
        <c:smooth val="0"/>
        <c:axId val="94521216"/>
        <c:axId val="94535680"/>
      </c:lineChart>
      <c:dateAx>
        <c:axId val="94521216"/>
        <c:scaling>
          <c:orientation val="minMax"/>
        </c:scaling>
        <c:delete val="1"/>
        <c:axPos val="b"/>
        <c:numFmt formatCode="ge" sourceLinked="1"/>
        <c:majorTickMark val="none"/>
        <c:minorTickMark val="none"/>
        <c:tickLblPos val="none"/>
        <c:crossAx val="94535680"/>
        <c:crosses val="autoZero"/>
        <c:auto val="1"/>
        <c:lblOffset val="100"/>
        <c:baseTimeUnit val="years"/>
      </c:dateAx>
      <c:valAx>
        <c:axId val="9453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521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85.19</c:v>
                </c:pt>
                <c:pt idx="1">
                  <c:v>85.33</c:v>
                </c:pt>
                <c:pt idx="2">
                  <c:v>86.36</c:v>
                </c:pt>
                <c:pt idx="3">
                  <c:v>86.6</c:v>
                </c:pt>
                <c:pt idx="4">
                  <c:v>86.65</c:v>
                </c:pt>
              </c:numCache>
            </c:numRef>
          </c:val>
        </c:ser>
        <c:dLbls>
          <c:showLegendKey val="0"/>
          <c:showVal val="0"/>
          <c:showCatName val="0"/>
          <c:showSerName val="0"/>
          <c:showPercent val="0"/>
          <c:showBubbleSize val="0"/>
        </c:dLbls>
        <c:gapWidth val="150"/>
        <c:axId val="95884800"/>
        <c:axId val="95886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85.47</c:v>
                </c:pt>
                <c:pt idx="1">
                  <c:v>84.87</c:v>
                </c:pt>
                <c:pt idx="2">
                  <c:v>85.4</c:v>
                </c:pt>
                <c:pt idx="3">
                  <c:v>85.53</c:v>
                </c:pt>
                <c:pt idx="4">
                  <c:v>85.23</c:v>
                </c:pt>
              </c:numCache>
            </c:numRef>
          </c:val>
          <c:smooth val="0"/>
        </c:ser>
        <c:dLbls>
          <c:showLegendKey val="0"/>
          <c:showVal val="0"/>
          <c:showCatName val="0"/>
          <c:showSerName val="0"/>
          <c:showPercent val="0"/>
          <c:showBubbleSize val="0"/>
        </c:dLbls>
        <c:marker val="1"/>
        <c:smooth val="0"/>
        <c:axId val="95884800"/>
        <c:axId val="95886720"/>
      </c:lineChart>
      <c:dateAx>
        <c:axId val="95884800"/>
        <c:scaling>
          <c:orientation val="minMax"/>
        </c:scaling>
        <c:delete val="1"/>
        <c:axPos val="b"/>
        <c:numFmt formatCode="ge" sourceLinked="1"/>
        <c:majorTickMark val="none"/>
        <c:minorTickMark val="none"/>
        <c:tickLblPos val="none"/>
        <c:crossAx val="95886720"/>
        <c:crosses val="autoZero"/>
        <c:auto val="1"/>
        <c:lblOffset val="100"/>
        <c:baseTimeUnit val="years"/>
      </c:dateAx>
      <c:valAx>
        <c:axId val="95886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884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105.23</c:v>
                </c:pt>
                <c:pt idx="1">
                  <c:v>104.88</c:v>
                </c:pt>
                <c:pt idx="2">
                  <c:v>117.28</c:v>
                </c:pt>
                <c:pt idx="3">
                  <c:v>122.58</c:v>
                </c:pt>
                <c:pt idx="4">
                  <c:v>119.04</c:v>
                </c:pt>
              </c:numCache>
            </c:numRef>
          </c:val>
        </c:ser>
        <c:dLbls>
          <c:showLegendKey val="0"/>
          <c:showVal val="0"/>
          <c:showCatName val="0"/>
          <c:showSerName val="0"/>
          <c:showPercent val="0"/>
          <c:showBubbleSize val="0"/>
        </c:dLbls>
        <c:gapWidth val="150"/>
        <c:axId val="91464832"/>
        <c:axId val="91466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108.43</c:v>
                </c:pt>
                <c:pt idx="1">
                  <c:v>105.61</c:v>
                </c:pt>
                <c:pt idx="2">
                  <c:v>106.41</c:v>
                </c:pt>
                <c:pt idx="3">
                  <c:v>106.89</c:v>
                </c:pt>
                <c:pt idx="4">
                  <c:v>109.04</c:v>
                </c:pt>
              </c:numCache>
            </c:numRef>
          </c:val>
          <c:smooth val="0"/>
        </c:ser>
        <c:dLbls>
          <c:showLegendKey val="0"/>
          <c:showVal val="0"/>
          <c:showCatName val="0"/>
          <c:showSerName val="0"/>
          <c:showPercent val="0"/>
          <c:showBubbleSize val="0"/>
        </c:dLbls>
        <c:marker val="1"/>
        <c:smooth val="0"/>
        <c:axId val="91464832"/>
        <c:axId val="91466752"/>
      </c:lineChart>
      <c:dateAx>
        <c:axId val="91464832"/>
        <c:scaling>
          <c:orientation val="minMax"/>
        </c:scaling>
        <c:delete val="1"/>
        <c:axPos val="b"/>
        <c:numFmt formatCode="ge" sourceLinked="1"/>
        <c:majorTickMark val="none"/>
        <c:minorTickMark val="none"/>
        <c:tickLblPos val="none"/>
        <c:crossAx val="91466752"/>
        <c:crosses val="autoZero"/>
        <c:auto val="1"/>
        <c:lblOffset val="100"/>
        <c:baseTimeUnit val="years"/>
      </c:dateAx>
      <c:valAx>
        <c:axId val="91466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146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24.79</c:v>
                </c:pt>
                <c:pt idx="1">
                  <c:v>25.94</c:v>
                </c:pt>
                <c:pt idx="2">
                  <c:v>27.12</c:v>
                </c:pt>
                <c:pt idx="3">
                  <c:v>28.42</c:v>
                </c:pt>
                <c:pt idx="4">
                  <c:v>39.18</c:v>
                </c:pt>
              </c:numCache>
            </c:numRef>
          </c:val>
        </c:ser>
        <c:dLbls>
          <c:showLegendKey val="0"/>
          <c:showVal val="0"/>
          <c:showCatName val="0"/>
          <c:showSerName val="0"/>
          <c:showPercent val="0"/>
          <c:showBubbleSize val="0"/>
        </c:dLbls>
        <c:gapWidth val="150"/>
        <c:axId val="92553984"/>
        <c:axId val="9255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34.47</c:v>
                </c:pt>
                <c:pt idx="1">
                  <c:v>35.53</c:v>
                </c:pt>
                <c:pt idx="2">
                  <c:v>36.36</c:v>
                </c:pt>
                <c:pt idx="3">
                  <c:v>37.340000000000003</c:v>
                </c:pt>
                <c:pt idx="4">
                  <c:v>44.31</c:v>
                </c:pt>
              </c:numCache>
            </c:numRef>
          </c:val>
          <c:smooth val="0"/>
        </c:ser>
        <c:dLbls>
          <c:showLegendKey val="0"/>
          <c:showVal val="0"/>
          <c:showCatName val="0"/>
          <c:showSerName val="0"/>
          <c:showPercent val="0"/>
          <c:showBubbleSize val="0"/>
        </c:dLbls>
        <c:marker val="1"/>
        <c:smooth val="0"/>
        <c:axId val="92553984"/>
        <c:axId val="92555904"/>
      </c:lineChart>
      <c:dateAx>
        <c:axId val="92553984"/>
        <c:scaling>
          <c:orientation val="minMax"/>
        </c:scaling>
        <c:delete val="1"/>
        <c:axPos val="b"/>
        <c:numFmt formatCode="ge" sourceLinked="1"/>
        <c:majorTickMark val="none"/>
        <c:minorTickMark val="none"/>
        <c:tickLblPos val="none"/>
        <c:crossAx val="92555904"/>
        <c:crosses val="autoZero"/>
        <c:auto val="1"/>
        <c:lblOffset val="100"/>
        <c:baseTimeUnit val="years"/>
      </c:dateAx>
      <c:valAx>
        <c:axId val="9255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553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formatCode="#,##0.00;&quot;△&quot;#,##0.00">
                  <c:v>0</c:v>
                </c:pt>
                <c:pt idx="1">
                  <c:v>4.12</c:v>
                </c:pt>
                <c:pt idx="2">
                  <c:v>5.34</c:v>
                </c:pt>
                <c:pt idx="3">
                  <c:v>6.12</c:v>
                </c:pt>
                <c:pt idx="4">
                  <c:v>7.52</c:v>
                </c:pt>
              </c:numCache>
            </c:numRef>
          </c:val>
        </c:ser>
        <c:dLbls>
          <c:showLegendKey val="0"/>
          <c:showVal val="0"/>
          <c:showCatName val="0"/>
          <c:showSerName val="0"/>
          <c:showPercent val="0"/>
          <c:showBubbleSize val="0"/>
        </c:dLbls>
        <c:gapWidth val="150"/>
        <c:axId val="92594560"/>
        <c:axId val="92596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6.06</c:v>
                </c:pt>
                <c:pt idx="1">
                  <c:v>6.47</c:v>
                </c:pt>
                <c:pt idx="2">
                  <c:v>7.8</c:v>
                </c:pt>
                <c:pt idx="3">
                  <c:v>8.39</c:v>
                </c:pt>
                <c:pt idx="4">
                  <c:v>10.09</c:v>
                </c:pt>
              </c:numCache>
            </c:numRef>
          </c:val>
          <c:smooth val="0"/>
        </c:ser>
        <c:dLbls>
          <c:showLegendKey val="0"/>
          <c:showVal val="0"/>
          <c:showCatName val="0"/>
          <c:showSerName val="0"/>
          <c:showPercent val="0"/>
          <c:showBubbleSize val="0"/>
        </c:dLbls>
        <c:marker val="1"/>
        <c:smooth val="0"/>
        <c:axId val="92594560"/>
        <c:axId val="92596480"/>
      </c:lineChart>
      <c:dateAx>
        <c:axId val="92594560"/>
        <c:scaling>
          <c:orientation val="minMax"/>
        </c:scaling>
        <c:delete val="1"/>
        <c:axPos val="b"/>
        <c:numFmt formatCode="ge" sourceLinked="1"/>
        <c:majorTickMark val="none"/>
        <c:minorTickMark val="none"/>
        <c:tickLblPos val="none"/>
        <c:crossAx val="92596480"/>
        <c:crosses val="autoZero"/>
        <c:auto val="1"/>
        <c:lblOffset val="100"/>
        <c:baseTimeUnit val="years"/>
      </c:dateAx>
      <c:valAx>
        <c:axId val="92596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594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4214016"/>
        <c:axId val="94224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5.37</c:v>
                </c:pt>
                <c:pt idx="1">
                  <c:v>6.79</c:v>
                </c:pt>
                <c:pt idx="2">
                  <c:v>6.33</c:v>
                </c:pt>
                <c:pt idx="3">
                  <c:v>7.76</c:v>
                </c:pt>
                <c:pt idx="4">
                  <c:v>3.77</c:v>
                </c:pt>
              </c:numCache>
            </c:numRef>
          </c:val>
          <c:smooth val="0"/>
        </c:ser>
        <c:dLbls>
          <c:showLegendKey val="0"/>
          <c:showVal val="0"/>
          <c:showCatName val="0"/>
          <c:showSerName val="0"/>
          <c:showPercent val="0"/>
          <c:showBubbleSize val="0"/>
        </c:dLbls>
        <c:marker val="1"/>
        <c:smooth val="0"/>
        <c:axId val="94214016"/>
        <c:axId val="94224384"/>
      </c:lineChart>
      <c:dateAx>
        <c:axId val="94214016"/>
        <c:scaling>
          <c:orientation val="minMax"/>
        </c:scaling>
        <c:delete val="1"/>
        <c:axPos val="b"/>
        <c:numFmt formatCode="ge" sourceLinked="1"/>
        <c:majorTickMark val="none"/>
        <c:minorTickMark val="none"/>
        <c:tickLblPos val="none"/>
        <c:crossAx val="94224384"/>
        <c:crosses val="autoZero"/>
        <c:auto val="1"/>
        <c:lblOffset val="100"/>
        <c:baseTimeUnit val="years"/>
      </c:dateAx>
      <c:valAx>
        <c:axId val="942243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4214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470.98</c:v>
                </c:pt>
                <c:pt idx="1">
                  <c:v>371.07</c:v>
                </c:pt>
                <c:pt idx="2">
                  <c:v>311.41000000000003</c:v>
                </c:pt>
                <c:pt idx="3">
                  <c:v>363.93</c:v>
                </c:pt>
                <c:pt idx="4">
                  <c:v>98.13</c:v>
                </c:pt>
              </c:numCache>
            </c:numRef>
          </c:val>
        </c:ser>
        <c:dLbls>
          <c:showLegendKey val="0"/>
          <c:showVal val="0"/>
          <c:showCatName val="0"/>
          <c:showSerName val="0"/>
          <c:showPercent val="0"/>
          <c:showBubbleSize val="0"/>
        </c:dLbls>
        <c:gapWidth val="150"/>
        <c:axId val="94254592"/>
        <c:axId val="94256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792.56</c:v>
                </c:pt>
                <c:pt idx="1">
                  <c:v>832.37</c:v>
                </c:pt>
                <c:pt idx="2">
                  <c:v>852.01</c:v>
                </c:pt>
                <c:pt idx="3">
                  <c:v>909.68</c:v>
                </c:pt>
                <c:pt idx="4">
                  <c:v>382.09</c:v>
                </c:pt>
              </c:numCache>
            </c:numRef>
          </c:val>
          <c:smooth val="0"/>
        </c:ser>
        <c:dLbls>
          <c:showLegendKey val="0"/>
          <c:showVal val="0"/>
          <c:showCatName val="0"/>
          <c:showSerName val="0"/>
          <c:showPercent val="0"/>
          <c:showBubbleSize val="0"/>
        </c:dLbls>
        <c:marker val="1"/>
        <c:smooth val="0"/>
        <c:axId val="94254592"/>
        <c:axId val="94256512"/>
      </c:lineChart>
      <c:dateAx>
        <c:axId val="94254592"/>
        <c:scaling>
          <c:orientation val="minMax"/>
        </c:scaling>
        <c:delete val="1"/>
        <c:axPos val="b"/>
        <c:numFmt formatCode="ge" sourceLinked="1"/>
        <c:majorTickMark val="none"/>
        <c:minorTickMark val="none"/>
        <c:tickLblPos val="none"/>
        <c:crossAx val="94256512"/>
        <c:crosses val="autoZero"/>
        <c:auto val="1"/>
        <c:lblOffset val="100"/>
        <c:baseTimeUnit val="years"/>
      </c:dateAx>
      <c:valAx>
        <c:axId val="94256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425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967.69</c:v>
                </c:pt>
                <c:pt idx="1">
                  <c:v>955.03</c:v>
                </c:pt>
                <c:pt idx="2">
                  <c:v>782.44</c:v>
                </c:pt>
                <c:pt idx="3">
                  <c:v>741.76</c:v>
                </c:pt>
                <c:pt idx="4">
                  <c:v>711.52</c:v>
                </c:pt>
              </c:numCache>
            </c:numRef>
          </c:val>
        </c:ser>
        <c:dLbls>
          <c:showLegendKey val="0"/>
          <c:showVal val="0"/>
          <c:showCatName val="0"/>
          <c:showSerName val="0"/>
          <c:showPercent val="0"/>
          <c:showBubbleSize val="0"/>
        </c:dLbls>
        <c:gapWidth val="150"/>
        <c:axId val="94276992"/>
        <c:axId val="94291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403.05</c:v>
                </c:pt>
                <c:pt idx="1">
                  <c:v>403.15</c:v>
                </c:pt>
                <c:pt idx="2">
                  <c:v>391.4</c:v>
                </c:pt>
                <c:pt idx="3">
                  <c:v>382.65</c:v>
                </c:pt>
                <c:pt idx="4">
                  <c:v>385.06</c:v>
                </c:pt>
              </c:numCache>
            </c:numRef>
          </c:val>
          <c:smooth val="0"/>
        </c:ser>
        <c:dLbls>
          <c:showLegendKey val="0"/>
          <c:showVal val="0"/>
          <c:showCatName val="0"/>
          <c:showSerName val="0"/>
          <c:showPercent val="0"/>
          <c:showBubbleSize val="0"/>
        </c:dLbls>
        <c:marker val="1"/>
        <c:smooth val="0"/>
        <c:axId val="94276992"/>
        <c:axId val="94291456"/>
      </c:lineChart>
      <c:dateAx>
        <c:axId val="94276992"/>
        <c:scaling>
          <c:orientation val="minMax"/>
        </c:scaling>
        <c:delete val="1"/>
        <c:axPos val="b"/>
        <c:numFmt formatCode="ge" sourceLinked="1"/>
        <c:majorTickMark val="none"/>
        <c:minorTickMark val="none"/>
        <c:tickLblPos val="none"/>
        <c:crossAx val="94291456"/>
        <c:crosses val="autoZero"/>
        <c:auto val="1"/>
        <c:lblOffset val="100"/>
        <c:baseTimeUnit val="years"/>
      </c:dateAx>
      <c:valAx>
        <c:axId val="942914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427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97.48</c:v>
                </c:pt>
                <c:pt idx="1">
                  <c:v>97.16</c:v>
                </c:pt>
                <c:pt idx="2">
                  <c:v>112.01</c:v>
                </c:pt>
                <c:pt idx="3">
                  <c:v>116.92</c:v>
                </c:pt>
                <c:pt idx="4">
                  <c:v>115.75</c:v>
                </c:pt>
              </c:numCache>
            </c:numRef>
          </c:val>
        </c:ser>
        <c:dLbls>
          <c:showLegendKey val="0"/>
          <c:showVal val="0"/>
          <c:showCatName val="0"/>
          <c:showSerName val="0"/>
          <c:showPercent val="0"/>
          <c:showBubbleSize val="0"/>
        </c:dLbls>
        <c:gapWidth val="150"/>
        <c:axId val="94338048"/>
        <c:axId val="94344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97.63</c:v>
                </c:pt>
                <c:pt idx="1">
                  <c:v>94.86</c:v>
                </c:pt>
                <c:pt idx="2">
                  <c:v>95.91</c:v>
                </c:pt>
                <c:pt idx="3">
                  <c:v>96.1</c:v>
                </c:pt>
                <c:pt idx="4">
                  <c:v>99.07</c:v>
                </c:pt>
              </c:numCache>
            </c:numRef>
          </c:val>
          <c:smooth val="0"/>
        </c:ser>
        <c:dLbls>
          <c:showLegendKey val="0"/>
          <c:showVal val="0"/>
          <c:showCatName val="0"/>
          <c:showSerName val="0"/>
          <c:showPercent val="0"/>
          <c:showBubbleSize val="0"/>
        </c:dLbls>
        <c:marker val="1"/>
        <c:smooth val="0"/>
        <c:axId val="94338048"/>
        <c:axId val="94344320"/>
      </c:lineChart>
      <c:dateAx>
        <c:axId val="94338048"/>
        <c:scaling>
          <c:orientation val="minMax"/>
        </c:scaling>
        <c:delete val="1"/>
        <c:axPos val="b"/>
        <c:numFmt formatCode="ge" sourceLinked="1"/>
        <c:majorTickMark val="none"/>
        <c:minorTickMark val="none"/>
        <c:tickLblPos val="none"/>
        <c:crossAx val="94344320"/>
        <c:crosses val="autoZero"/>
        <c:auto val="1"/>
        <c:lblOffset val="100"/>
        <c:baseTimeUnit val="years"/>
      </c:dateAx>
      <c:valAx>
        <c:axId val="94344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38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171.39</c:v>
                </c:pt>
                <c:pt idx="1">
                  <c:v>172.24</c:v>
                </c:pt>
                <c:pt idx="2">
                  <c:v>176.75</c:v>
                </c:pt>
                <c:pt idx="3">
                  <c:v>173.1</c:v>
                </c:pt>
                <c:pt idx="4">
                  <c:v>174.98</c:v>
                </c:pt>
              </c:numCache>
            </c:numRef>
          </c:val>
        </c:ser>
        <c:dLbls>
          <c:showLegendKey val="0"/>
          <c:showVal val="0"/>
          <c:showCatName val="0"/>
          <c:showSerName val="0"/>
          <c:showPercent val="0"/>
          <c:showBubbleSize val="0"/>
        </c:dLbls>
        <c:gapWidth val="150"/>
        <c:axId val="94365952"/>
        <c:axId val="94368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172.59</c:v>
                </c:pt>
                <c:pt idx="1">
                  <c:v>179.14</c:v>
                </c:pt>
                <c:pt idx="2">
                  <c:v>179.29</c:v>
                </c:pt>
                <c:pt idx="3">
                  <c:v>178.39</c:v>
                </c:pt>
                <c:pt idx="4">
                  <c:v>173.03</c:v>
                </c:pt>
              </c:numCache>
            </c:numRef>
          </c:val>
          <c:smooth val="0"/>
        </c:ser>
        <c:dLbls>
          <c:showLegendKey val="0"/>
          <c:showVal val="0"/>
          <c:showCatName val="0"/>
          <c:showSerName val="0"/>
          <c:showPercent val="0"/>
          <c:showBubbleSize val="0"/>
        </c:dLbls>
        <c:marker val="1"/>
        <c:smooth val="0"/>
        <c:axId val="94365952"/>
        <c:axId val="94368128"/>
      </c:lineChart>
      <c:dateAx>
        <c:axId val="94365952"/>
        <c:scaling>
          <c:orientation val="minMax"/>
        </c:scaling>
        <c:delete val="1"/>
        <c:axPos val="b"/>
        <c:numFmt formatCode="ge" sourceLinked="1"/>
        <c:majorTickMark val="none"/>
        <c:minorTickMark val="none"/>
        <c:tickLblPos val="none"/>
        <c:crossAx val="94368128"/>
        <c:crosses val="autoZero"/>
        <c:auto val="1"/>
        <c:lblOffset val="100"/>
        <c:baseTimeUnit val="years"/>
      </c:dateAx>
      <c:valAx>
        <c:axId val="9436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65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能代市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A5</v>
      </c>
      <c r="AA8" s="72"/>
      <c r="AB8" s="72"/>
      <c r="AC8" s="72"/>
      <c r="AD8" s="72"/>
      <c r="AE8" s="72"/>
      <c r="AF8" s="72"/>
      <c r="AG8" s="73"/>
      <c r="AH8" s="3"/>
      <c r="AI8" s="74">
        <f>データ!Q6</f>
        <v>56991</v>
      </c>
      <c r="AJ8" s="75"/>
      <c r="AK8" s="75"/>
      <c r="AL8" s="75"/>
      <c r="AM8" s="75"/>
      <c r="AN8" s="75"/>
      <c r="AO8" s="75"/>
      <c r="AP8" s="76"/>
      <c r="AQ8" s="57">
        <f>データ!R6</f>
        <v>426.95</v>
      </c>
      <c r="AR8" s="57"/>
      <c r="AS8" s="57"/>
      <c r="AT8" s="57"/>
      <c r="AU8" s="57"/>
      <c r="AV8" s="57"/>
      <c r="AW8" s="57"/>
      <c r="AX8" s="57"/>
      <c r="AY8" s="57">
        <f>データ!S6</f>
        <v>133.47999999999999</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49.4</v>
      </c>
      <c r="K10" s="57"/>
      <c r="L10" s="57"/>
      <c r="M10" s="57"/>
      <c r="N10" s="57"/>
      <c r="O10" s="57"/>
      <c r="P10" s="57"/>
      <c r="Q10" s="57"/>
      <c r="R10" s="57">
        <f>データ!O6</f>
        <v>76.349999999999994</v>
      </c>
      <c r="S10" s="57"/>
      <c r="T10" s="57"/>
      <c r="U10" s="57"/>
      <c r="V10" s="57"/>
      <c r="W10" s="57"/>
      <c r="X10" s="57"/>
      <c r="Y10" s="57"/>
      <c r="Z10" s="65">
        <f>データ!P6</f>
        <v>3618</v>
      </c>
      <c r="AA10" s="65"/>
      <c r="AB10" s="65"/>
      <c r="AC10" s="65"/>
      <c r="AD10" s="65"/>
      <c r="AE10" s="65"/>
      <c r="AF10" s="65"/>
      <c r="AG10" s="65"/>
      <c r="AH10" s="2"/>
      <c r="AI10" s="65">
        <f>データ!T6</f>
        <v>43208</v>
      </c>
      <c r="AJ10" s="65"/>
      <c r="AK10" s="65"/>
      <c r="AL10" s="65"/>
      <c r="AM10" s="65"/>
      <c r="AN10" s="65"/>
      <c r="AO10" s="65"/>
      <c r="AP10" s="65"/>
      <c r="AQ10" s="57">
        <f>データ!U6</f>
        <v>100</v>
      </c>
      <c r="AR10" s="57"/>
      <c r="AS10" s="57"/>
      <c r="AT10" s="57"/>
      <c r="AU10" s="57"/>
      <c r="AV10" s="57"/>
      <c r="AW10" s="57"/>
      <c r="AX10" s="57"/>
      <c r="AY10" s="57">
        <f>データ!V6</f>
        <v>432.08</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104</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105</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106</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52027</v>
      </c>
      <c r="D6" s="31">
        <f t="shared" si="3"/>
        <v>46</v>
      </c>
      <c r="E6" s="31">
        <f t="shared" si="3"/>
        <v>1</v>
      </c>
      <c r="F6" s="31">
        <f t="shared" si="3"/>
        <v>0</v>
      </c>
      <c r="G6" s="31">
        <f t="shared" si="3"/>
        <v>1</v>
      </c>
      <c r="H6" s="31" t="str">
        <f t="shared" si="3"/>
        <v>秋田県　能代市</v>
      </c>
      <c r="I6" s="31" t="str">
        <f t="shared" si="3"/>
        <v>法適用</v>
      </c>
      <c r="J6" s="31" t="str">
        <f t="shared" si="3"/>
        <v>水道事業</v>
      </c>
      <c r="K6" s="31" t="str">
        <f t="shared" si="3"/>
        <v>末端給水事業</v>
      </c>
      <c r="L6" s="31" t="str">
        <f t="shared" si="3"/>
        <v>A5</v>
      </c>
      <c r="M6" s="32" t="str">
        <f t="shared" si="3"/>
        <v>-</v>
      </c>
      <c r="N6" s="32">
        <f t="shared" si="3"/>
        <v>49.4</v>
      </c>
      <c r="O6" s="32">
        <f t="shared" si="3"/>
        <v>76.349999999999994</v>
      </c>
      <c r="P6" s="32">
        <f t="shared" si="3"/>
        <v>3618</v>
      </c>
      <c r="Q6" s="32">
        <f t="shared" si="3"/>
        <v>56991</v>
      </c>
      <c r="R6" s="32">
        <f t="shared" si="3"/>
        <v>426.95</v>
      </c>
      <c r="S6" s="32">
        <f t="shared" si="3"/>
        <v>133.47999999999999</v>
      </c>
      <c r="T6" s="32">
        <f t="shared" si="3"/>
        <v>43208</v>
      </c>
      <c r="U6" s="32">
        <f t="shared" si="3"/>
        <v>100</v>
      </c>
      <c r="V6" s="32">
        <f t="shared" si="3"/>
        <v>432.08</v>
      </c>
      <c r="W6" s="33">
        <f>IF(W7="",NA(),W7)</f>
        <v>105.23</v>
      </c>
      <c r="X6" s="33">
        <f t="shared" ref="X6:AF6" si="4">IF(X7="",NA(),X7)</f>
        <v>104.88</v>
      </c>
      <c r="Y6" s="33">
        <f t="shared" si="4"/>
        <v>117.28</v>
      </c>
      <c r="Z6" s="33">
        <f t="shared" si="4"/>
        <v>122.58</v>
      </c>
      <c r="AA6" s="33">
        <f t="shared" si="4"/>
        <v>119.04</v>
      </c>
      <c r="AB6" s="33">
        <f t="shared" si="4"/>
        <v>108.43</v>
      </c>
      <c r="AC6" s="33">
        <f t="shared" si="4"/>
        <v>105.61</v>
      </c>
      <c r="AD6" s="33">
        <f t="shared" si="4"/>
        <v>106.41</v>
      </c>
      <c r="AE6" s="33">
        <f t="shared" si="4"/>
        <v>106.89</v>
      </c>
      <c r="AF6" s="33">
        <f t="shared" si="4"/>
        <v>109.04</v>
      </c>
      <c r="AG6" s="32" t="str">
        <f>IF(AG7="","",IF(AG7="-","【-】","【"&amp;SUBSTITUTE(TEXT(AG7,"#,##0.00"),"-","△")&amp;"】"))</f>
        <v>【113.03】</v>
      </c>
      <c r="AH6" s="32">
        <f>IF(AH7="",NA(),AH7)</f>
        <v>0</v>
      </c>
      <c r="AI6" s="32">
        <f t="shared" ref="AI6:AQ6" si="5">IF(AI7="",NA(),AI7)</f>
        <v>0</v>
      </c>
      <c r="AJ6" s="32">
        <f t="shared" si="5"/>
        <v>0</v>
      </c>
      <c r="AK6" s="32">
        <f t="shared" si="5"/>
        <v>0</v>
      </c>
      <c r="AL6" s="32">
        <f t="shared" si="5"/>
        <v>0</v>
      </c>
      <c r="AM6" s="33">
        <f t="shared" si="5"/>
        <v>5.37</v>
      </c>
      <c r="AN6" s="33">
        <f t="shared" si="5"/>
        <v>6.79</v>
      </c>
      <c r="AO6" s="33">
        <f t="shared" si="5"/>
        <v>6.33</v>
      </c>
      <c r="AP6" s="33">
        <f t="shared" si="5"/>
        <v>7.76</v>
      </c>
      <c r="AQ6" s="33">
        <f t="shared" si="5"/>
        <v>3.77</v>
      </c>
      <c r="AR6" s="32" t="str">
        <f>IF(AR7="","",IF(AR7="-","【-】","【"&amp;SUBSTITUTE(TEXT(AR7,"#,##0.00"),"-","△")&amp;"】"))</f>
        <v>【0.81】</v>
      </c>
      <c r="AS6" s="33">
        <f>IF(AS7="",NA(),AS7)</f>
        <v>470.98</v>
      </c>
      <c r="AT6" s="33">
        <f t="shared" ref="AT6:BB6" si="6">IF(AT7="",NA(),AT7)</f>
        <v>371.07</v>
      </c>
      <c r="AU6" s="33">
        <f t="shared" si="6"/>
        <v>311.41000000000003</v>
      </c>
      <c r="AV6" s="33">
        <f t="shared" si="6"/>
        <v>363.93</v>
      </c>
      <c r="AW6" s="33">
        <f t="shared" si="6"/>
        <v>98.13</v>
      </c>
      <c r="AX6" s="33">
        <f t="shared" si="6"/>
        <v>792.56</v>
      </c>
      <c r="AY6" s="33">
        <f t="shared" si="6"/>
        <v>832.37</v>
      </c>
      <c r="AZ6" s="33">
        <f t="shared" si="6"/>
        <v>852.01</v>
      </c>
      <c r="BA6" s="33">
        <f t="shared" si="6"/>
        <v>909.68</v>
      </c>
      <c r="BB6" s="33">
        <f t="shared" si="6"/>
        <v>382.09</v>
      </c>
      <c r="BC6" s="32" t="str">
        <f>IF(BC7="","",IF(BC7="-","【-】","【"&amp;SUBSTITUTE(TEXT(BC7,"#,##0.00"),"-","△")&amp;"】"))</f>
        <v>【264.16】</v>
      </c>
      <c r="BD6" s="33">
        <f>IF(BD7="",NA(),BD7)</f>
        <v>967.69</v>
      </c>
      <c r="BE6" s="33">
        <f t="shared" ref="BE6:BM6" si="7">IF(BE7="",NA(),BE7)</f>
        <v>955.03</v>
      </c>
      <c r="BF6" s="33">
        <f t="shared" si="7"/>
        <v>782.44</v>
      </c>
      <c r="BG6" s="33">
        <f t="shared" si="7"/>
        <v>741.76</v>
      </c>
      <c r="BH6" s="33">
        <f t="shared" si="7"/>
        <v>711.52</v>
      </c>
      <c r="BI6" s="33">
        <f t="shared" si="7"/>
        <v>403.05</v>
      </c>
      <c r="BJ6" s="33">
        <f t="shared" si="7"/>
        <v>403.15</v>
      </c>
      <c r="BK6" s="33">
        <f t="shared" si="7"/>
        <v>391.4</v>
      </c>
      <c r="BL6" s="33">
        <f t="shared" si="7"/>
        <v>382.65</v>
      </c>
      <c r="BM6" s="33">
        <f t="shared" si="7"/>
        <v>385.06</v>
      </c>
      <c r="BN6" s="32" t="str">
        <f>IF(BN7="","",IF(BN7="-","【-】","【"&amp;SUBSTITUTE(TEXT(BN7,"#,##0.00"),"-","△")&amp;"】"))</f>
        <v>【283.72】</v>
      </c>
      <c r="BO6" s="33">
        <f>IF(BO7="",NA(),BO7)</f>
        <v>97.48</v>
      </c>
      <c r="BP6" s="33">
        <f t="shared" ref="BP6:BX6" si="8">IF(BP7="",NA(),BP7)</f>
        <v>97.16</v>
      </c>
      <c r="BQ6" s="33">
        <f t="shared" si="8"/>
        <v>112.01</v>
      </c>
      <c r="BR6" s="33">
        <f t="shared" si="8"/>
        <v>116.92</v>
      </c>
      <c r="BS6" s="33">
        <f t="shared" si="8"/>
        <v>115.75</v>
      </c>
      <c r="BT6" s="33">
        <f t="shared" si="8"/>
        <v>97.63</v>
      </c>
      <c r="BU6" s="33">
        <f t="shared" si="8"/>
        <v>94.86</v>
      </c>
      <c r="BV6" s="33">
        <f t="shared" si="8"/>
        <v>95.91</v>
      </c>
      <c r="BW6" s="33">
        <f t="shared" si="8"/>
        <v>96.1</v>
      </c>
      <c r="BX6" s="33">
        <f t="shared" si="8"/>
        <v>99.07</v>
      </c>
      <c r="BY6" s="32" t="str">
        <f>IF(BY7="","",IF(BY7="-","【-】","【"&amp;SUBSTITUTE(TEXT(BY7,"#,##0.00"),"-","△")&amp;"】"))</f>
        <v>【104.60】</v>
      </c>
      <c r="BZ6" s="33">
        <f>IF(BZ7="",NA(),BZ7)</f>
        <v>171.39</v>
      </c>
      <c r="CA6" s="33">
        <f t="shared" ref="CA6:CI6" si="9">IF(CA7="",NA(),CA7)</f>
        <v>172.24</v>
      </c>
      <c r="CB6" s="33">
        <f t="shared" si="9"/>
        <v>176.75</v>
      </c>
      <c r="CC6" s="33">
        <f t="shared" si="9"/>
        <v>173.1</v>
      </c>
      <c r="CD6" s="33">
        <f t="shared" si="9"/>
        <v>174.98</v>
      </c>
      <c r="CE6" s="33">
        <f t="shared" si="9"/>
        <v>172.59</v>
      </c>
      <c r="CF6" s="33">
        <f t="shared" si="9"/>
        <v>179.14</v>
      </c>
      <c r="CG6" s="33">
        <f t="shared" si="9"/>
        <v>179.29</v>
      </c>
      <c r="CH6" s="33">
        <f t="shared" si="9"/>
        <v>178.39</v>
      </c>
      <c r="CI6" s="33">
        <f t="shared" si="9"/>
        <v>173.03</v>
      </c>
      <c r="CJ6" s="32" t="str">
        <f>IF(CJ7="","",IF(CJ7="-","【-】","【"&amp;SUBSTITUTE(TEXT(CJ7,"#,##0.00"),"-","△")&amp;"】"))</f>
        <v>【164.21】</v>
      </c>
      <c r="CK6" s="33">
        <f>IF(CK7="",NA(),CK7)</f>
        <v>54.98</v>
      </c>
      <c r="CL6" s="33">
        <f t="shared" ref="CL6:CT6" si="10">IF(CL7="",NA(),CL7)</f>
        <v>53.99</v>
      </c>
      <c r="CM6" s="33">
        <f t="shared" si="10"/>
        <v>53.26</v>
      </c>
      <c r="CN6" s="33">
        <f t="shared" si="10"/>
        <v>52.51</v>
      </c>
      <c r="CO6" s="33">
        <f t="shared" si="10"/>
        <v>52.07</v>
      </c>
      <c r="CP6" s="33">
        <f t="shared" si="10"/>
        <v>60.17</v>
      </c>
      <c r="CQ6" s="33">
        <f t="shared" si="10"/>
        <v>58.76</v>
      </c>
      <c r="CR6" s="33">
        <f t="shared" si="10"/>
        <v>59.09</v>
      </c>
      <c r="CS6" s="33">
        <f t="shared" si="10"/>
        <v>59.23</v>
      </c>
      <c r="CT6" s="33">
        <f t="shared" si="10"/>
        <v>58.58</v>
      </c>
      <c r="CU6" s="32" t="str">
        <f>IF(CU7="","",IF(CU7="-","【-】","【"&amp;SUBSTITUTE(TEXT(CU7,"#,##0.00"),"-","△")&amp;"】"))</f>
        <v>【59.80】</v>
      </c>
      <c r="CV6" s="33">
        <f>IF(CV7="",NA(),CV7)</f>
        <v>85.19</v>
      </c>
      <c r="CW6" s="33">
        <f t="shared" ref="CW6:DE6" si="11">IF(CW7="",NA(),CW7)</f>
        <v>85.33</v>
      </c>
      <c r="CX6" s="33">
        <f t="shared" si="11"/>
        <v>86.36</v>
      </c>
      <c r="CY6" s="33">
        <f t="shared" si="11"/>
        <v>86.6</v>
      </c>
      <c r="CZ6" s="33">
        <f t="shared" si="11"/>
        <v>86.65</v>
      </c>
      <c r="DA6" s="33">
        <f t="shared" si="11"/>
        <v>85.47</v>
      </c>
      <c r="DB6" s="33">
        <f t="shared" si="11"/>
        <v>84.87</v>
      </c>
      <c r="DC6" s="33">
        <f t="shared" si="11"/>
        <v>85.4</v>
      </c>
      <c r="DD6" s="33">
        <f t="shared" si="11"/>
        <v>85.53</v>
      </c>
      <c r="DE6" s="33">
        <f t="shared" si="11"/>
        <v>85.23</v>
      </c>
      <c r="DF6" s="32" t="str">
        <f>IF(DF7="","",IF(DF7="-","【-】","【"&amp;SUBSTITUTE(TEXT(DF7,"#,##0.00"),"-","△")&amp;"】"))</f>
        <v>【89.78】</v>
      </c>
      <c r="DG6" s="33">
        <f>IF(DG7="",NA(),DG7)</f>
        <v>24.79</v>
      </c>
      <c r="DH6" s="33">
        <f t="shared" ref="DH6:DP6" si="12">IF(DH7="",NA(),DH7)</f>
        <v>25.94</v>
      </c>
      <c r="DI6" s="33">
        <f t="shared" si="12"/>
        <v>27.12</v>
      </c>
      <c r="DJ6" s="33">
        <f t="shared" si="12"/>
        <v>28.42</v>
      </c>
      <c r="DK6" s="33">
        <f t="shared" si="12"/>
        <v>39.18</v>
      </c>
      <c r="DL6" s="33">
        <f t="shared" si="12"/>
        <v>34.47</v>
      </c>
      <c r="DM6" s="33">
        <f t="shared" si="12"/>
        <v>35.53</v>
      </c>
      <c r="DN6" s="33">
        <f t="shared" si="12"/>
        <v>36.36</v>
      </c>
      <c r="DO6" s="33">
        <f t="shared" si="12"/>
        <v>37.340000000000003</v>
      </c>
      <c r="DP6" s="33">
        <f t="shared" si="12"/>
        <v>44.31</v>
      </c>
      <c r="DQ6" s="32" t="str">
        <f>IF(DQ7="","",IF(DQ7="-","【-】","【"&amp;SUBSTITUTE(TEXT(DQ7,"#,##0.00"),"-","△")&amp;"】"))</f>
        <v>【46.31】</v>
      </c>
      <c r="DR6" s="32">
        <f>IF(DR7="",NA(),DR7)</f>
        <v>0</v>
      </c>
      <c r="DS6" s="33">
        <f t="shared" ref="DS6:EA6" si="13">IF(DS7="",NA(),DS7)</f>
        <v>4.12</v>
      </c>
      <c r="DT6" s="33">
        <f t="shared" si="13"/>
        <v>5.34</v>
      </c>
      <c r="DU6" s="33">
        <f t="shared" si="13"/>
        <v>6.12</v>
      </c>
      <c r="DV6" s="33">
        <f t="shared" si="13"/>
        <v>7.52</v>
      </c>
      <c r="DW6" s="33">
        <f t="shared" si="13"/>
        <v>6.06</v>
      </c>
      <c r="DX6" s="33">
        <f t="shared" si="13"/>
        <v>6.47</v>
      </c>
      <c r="DY6" s="33">
        <f t="shared" si="13"/>
        <v>7.8</v>
      </c>
      <c r="DZ6" s="33">
        <f t="shared" si="13"/>
        <v>8.39</v>
      </c>
      <c r="EA6" s="33">
        <f t="shared" si="13"/>
        <v>10.09</v>
      </c>
      <c r="EB6" s="32" t="str">
        <f>IF(EB7="","",IF(EB7="-","【-】","【"&amp;SUBSTITUTE(TEXT(EB7,"#,##0.00"),"-","△")&amp;"】"))</f>
        <v>【12.42】</v>
      </c>
      <c r="EC6" s="33">
        <f>IF(EC7="",NA(),EC7)</f>
        <v>0.35</v>
      </c>
      <c r="ED6" s="33">
        <f t="shared" ref="ED6:EL6" si="14">IF(ED7="",NA(),ED7)</f>
        <v>0.51</v>
      </c>
      <c r="EE6" s="33">
        <f t="shared" si="14"/>
        <v>0.47</v>
      </c>
      <c r="EF6" s="33">
        <f t="shared" si="14"/>
        <v>0.38</v>
      </c>
      <c r="EG6" s="33">
        <f t="shared" si="14"/>
        <v>0.65</v>
      </c>
      <c r="EH6" s="33">
        <f t="shared" si="14"/>
        <v>0.68</v>
      </c>
      <c r="EI6" s="33">
        <f t="shared" si="14"/>
        <v>0.7</v>
      </c>
      <c r="EJ6" s="33">
        <f t="shared" si="14"/>
        <v>0.81</v>
      </c>
      <c r="EK6" s="33">
        <f t="shared" si="14"/>
        <v>0.59</v>
      </c>
      <c r="EL6" s="33">
        <f t="shared" si="14"/>
        <v>0.6</v>
      </c>
      <c r="EM6" s="32" t="str">
        <f>IF(EM7="","",IF(EM7="-","【-】","【"&amp;SUBSTITUTE(TEXT(EM7,"#,##0.00"),"-","△")&amp;"】"))</f>
        <v>【0.78】</v>
      </c>
    </row>
    <row r="7" spans="1:143" s="34" customFormat="1">
      <c r="A7" s="26"/>
      <c r="B7" s="35">
        <v>2014</v>
      </c>
      <c r="C7" s="35">
        <v>52027</v>
      </c>
      <c r="D7" s="35">
        <v>46</v>
      </c>
      <c r="E7" s="35">
        <v>1</v>
      </c>
      <c r="F7" s="35">
        <v>0</v>
      </c>
      <c r="G7" s="35">
        <v>1</v>
      </c>
      <c r="H7" s="35" t="s">
        <v>93</v>
      </c>
      <c r="I7" s="35" t="s">
        <v>94</v>
      </c>
      <c r="J7" s="35" t="s">
        <v>95</v>
      </c>
      <c r="K7" s="35" t="s">
        <v>96</v>
      </c>
      <c r="L7" s="35" t="s">
        <v>97</v>
      </c>
      <c r="M7" s="36" t="s">
        <v>98</v>
      </c>
      <c r="N7" s="36">
        <v>49.4</v>
      </c>
      <c r="O7" s="36">
        <v>76.349999999999994</v>
      </c>
      <c r="P7" s="36">
        <v>3618</v>
      </c>
      <c r="Q7" s="36">
        <v>56991</v>
      </c>
      <c r="R7" s="36">
        <v>426.95</v>
      </c>
      <c r="S7" s="36">
        <v>133.47999999999999</v>
      </c>
      <c r="T7" s="36">
        <v>43208</v>
      </c>
      <c r="U7" s="36">
        <v>100</v>
      </c>
      <c r="V7" s="36">
        <v>432.08</v>
      </c>
      <c r="W7" s="36">
        <v>105.23</v>
      </c>
      <c r="X7" s="36">
        <v>104.88</v>
      </c>
      <c r="Y7" s="36">
        <v>117.28</v>
      </c>
      <c r="Z7" s="36">
        <v>122.58</v>
      </c>
      <c r="AA7" s="36">
        <v>119.04</v>
      </c>
      <c r="AB7" s="36">
        <v>108.43</v>
      </c>
      <c r="AC7" s="36">
        <v>105.61</v>
      </c>
      <c r="AD7" s="36">
        <v>106.41</v>
      </c>
      <c r="AE7" s="36">
        <v>106.89</v>
      </c>
      <c r="AF7" s="36">
        <v>109.04</v>
      </c>
      <c r="AG7" s="36">
        <v>113.03</v>
      </c>
      <c r="AH7" s="36">
        <v>0</v>
      </c>
      <c r="AI7" s="36">
        <v>0</v>
      </c>
      <c r="AJ7" s="36">
        <v>0</v>
      </c>
      <c r="AK7" s="36">
        <v>0</v>
      </c>
      <c r="AL7" s="36">
        <v>0</v>
      </c>
      <c r="AM7" s="36">
        <v>5.37</v>
      </c>
      <c r="AN7" s="36">
        <v>6.79</v>
      </c>
      <c r="AO7" s="36">
        <v>6.33</v>
      </c>
      <c r="AP7" s="36">
        <v>7.76</v>
      </c>
      <c r="AQ7" s="36">
        <v>3.77</v>
      </c>
      <c r="AR7" s="36">
        <v>0.81</v>
      </c>
      <c r="AS7" s="36">
        <v>470.98</v>
      </c>
      <c r="AT7" s="36">
        <v>371.07</v>
      </c>
      <c r="AU7" s="36">
        <v>311.41000000000003</v>
      </c>
      <c r="AV7" s="36">
        <v>363.93</v>
      </c>
      <c r="AW7" s="36">
        <v>98.13</v>
      </c>
      <c r="AX7" s="36">
        <v>792.56</v>
      </c>
      <c r="AY7" s="36">
        <v>832.37</v>
      </c>
      <c r="AZ7" s="36">
        <v>852.01</v>
      </c>
      <c r="BA7" s="36">
        <v>909.68</v>
      </c>
      <c r="BB7" s="36">
        <v>382.09</v>
      </c>
      <c r="BC7" s="36">
        <v>264.16000000000003</v>
      </c>
      <c r="BD7" s="36">
        <v>967.69</v>
      </c>
      <c r="BE7" s="36">
        <v>955.03</v>
      </c>
      <c r="BF7" s="36">
        <v>782.44</v>
      </c>
      <c r="BG7" s="36">
        <v>741.76</v>
      </c>
      <c r="BH7" s="36">
        <v>711.52</v>
      </c>
      <c r="BI7" s="36">
        <v>403.05</v>
      </c>
      <c r="BJ7" s="36">
        <v>403.15</v>
      </c>
      <c r="BK7" s="36">
        <v>391.4</v>
      </c>
      <c r="BL7" s="36">
        <v>382.65</v>
      </c>
      <c r="BM7" s="36">
        <v>385.06</v>
      </c>
      <c r="BN7" s="36">
        <v>283.72000000000003</v>
      </c>
      <c r="BO7" s="36">
        <v>97.48</v>
      </c>
      <c r="BP7" s="36">
        <v>97.16</v>
      </c>
      <c r="BQ7" s="36">
        <v>112.01</v>
      </c>
      <c r="BR7" s="36">
        <v>116.92</v>
      </c>
      <c r="BS7" s="36">
        <v>115.75</v>
      </c>
      <c r="BT7" s="36">
        <v>97.63</v>
      </c>
      <c r="BU7" s="36">
        <v>94.86</v>
      </c>
      <c r="BV7" s="36">
        <v>95.91</v>
      </c>
      <c r="BW7" s="36">
        <v>96.1</v>
      </c>
      <c r="BX7" s="36">
        <v>99.07</v>
      </c>
      <c r="BY7" s="36">
        <v>104.6</v>
      </c>
      <c r="BZ7" s="36">
        <v>171.39</v>
      </c>
      <c r="CA7" s="36">
        <v>172.24</v>
      </c>
      <c r="CB7" s="36">
        <v>176.75</v>
      </c>
      <c r="CC7" s="36">
        <v>173.1</v>
      </c>
      <c r="CD7" s="36">
        <v>174.98</v>
      </c>
      <c r="CE7" s="36">
        <v>172.59</v>
      </c>
      <c r="CF7" s="36">
        <v>179.14</v>
      </c>
      <c r="CG7" s="36">
        <v>179.29</v>
      </c>
      <c r="CH7" s="36">
        <v>178.39</v>
      </c>
      <c r="CI7" s="36">
        <v>173.03</v>
      </c>
      <c r="CJ7" s="36">
        <v>164.21</v>
      </c>
      <c r="CK7" s="36">
        <v>54.98</v>
      </c>
      <c r="CL7" s="36">
        <v>53.99</v>
      </c>
      <c r="CM7" s="36">
        <v>53.26</v>
      </c>
      <c r="CN7" s="36">
        <v>52.51</v>
      </c>
      <c r="CO7" s="36">
        <v>52.07</v>
      </c>
      <c r="CP7" s="36">
        <v>60.17</v>
      </c>
      <c r="CQ7" s="36">
        <v>58.76</v>
      </c>
      <c r="CR7" s="36">
        <v>59.09</v>
      </c>
      <c r="CS7" s="36">
        <v>59.23</v>
      </c>
      <c r="CT7" s="36">
        <v>58.58</v>
      </c>
      <c r="CU7" s="36">
        <v>59.8</v>
      </c>
      <c r="CV7" s="36">
        <v>85.19</v>
      </c>
      <c r="CW7" s="36">
        <v>85.33</v>
      </c>
      <c r="CX7" s="36">
        <v>86.36</v>
      </c>
      <c r="CY7" s="36">
        <v>86.6</v>
      </c>
      <c r="CZ7" s="36">
        <v>86.65</v>
      </c>
      <c r="DA7" s="36">
        <v>85.47</v>
      </c>
      <c r="DB7" s="36">
        <v>84.87</v>
      </c>
      <c r="DC7" s="36">
        <v>85.4</v>
      </c>
      <c r="DD7" s="36">
        <v>85.53</v>
      </c>
      <c r="DE7" s="36">
        <v>85.23</v>
      </c>
      <c r="DF7" s="36">
        <v>89.78</v>
      </c>
      <c r="DG7" s="36">
        <v>24.79</v>
      </c>
      <c r="DH7" s="36">
        <v>25.94</v>
      </c>
      <c r="DI7" s="36">
        <v>27.12</v>
      </c>
      <c r="DJ7" s="36">
        <v>28.42</v>
      </c>
      <c r="DK7" s="36">
        <v>39.18</v>
      </c>
      <c r="DL7" s="36">
        <v>34.47</v>
      </c>
      <c r="DM7" s="36">
        <v>35.53</v>
      </c>
      <c r="DN7" s="36">
        <v>36.36</v>
      </c>
      <c r="DO7" s="36">
        <v>37.340000000000003</v>
      </c>
      <c r="DP7" s="36">
        <v>44.31</v>
      </c>
      <c r="DQ7" s="36">
        <v>46.31</v>
      </c>
      <c r="DR7" s="36">
        <v>0</v>
      </c>
      <c r="DS7" s="36">
        <v>4.12</v>
      </c>
      <c r="DT7" s="36">
        <v>5.34</v>
      </c>
      <c r="DU7" s="36">
        <v>6.12</v>
      </c>
      <c r="DV7" s="36">
        <v>7.52</v>
      </c>
      <c r="DW7" s="36">
        <v>6.06</v>
      </c>
      <c r="DX7" s="36">
        <v>6.47</v>
      </c>
      <c r="DY7" s="36">
        <v>7.8</v>
      </c>
      <c r="DZ7" s="36">
        <v>8.39</v>
      </c>
      <c r="EA7" s="36">
        <v>10.09</v>
      </c>
      <c r="EB7" s="36">
        <v>12.42</v>
      </c>
      <c r="EC7" s="36">
        <v>0.35</v>
      </c>
      <c r="ED7" s="36">
        <v>0.51</v>
      </c>
      <c r="EE7" s="36">
        <v>0.47</v>
      </c>
      <c r="EF7" s="36">
        <v>0.38</v>
      </c>
      <c r="EG7" s="36">
        <v>0.65</v>
      </c>
      <c r="EH7" s="36">
        <v>0.68</v>
      </c>
      <c r="EI7" s="36">
        <v>0.7</v>
      </c>
      <c r="EJ7" s="36">
        <v>0.81</v>
      </c>
      <c r="EK7" s="36">
        <v>0.59</v>
      </c>
      <c r="EL7" s="36">
        <v>0.6</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2016-02-03T07:14:10Z</dcterms:created>
  <dcterms:modified xsi:type="dcterms:W3CDTF">2016-02-25T00:02:08Z</dcterms:modified>
</cp:coreProperties>
</file>