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AQ8" i="4" s="1"/>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<sst xmlns="http://schemas.openxmlformats.org/spreadsheetml/2006/main" count="218" uniqueCount="108">
  <si>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</si>
  <si>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</si>
  <si>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</si>
  <si>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</si>
  <si>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</si>
  <si>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</si>
  <si>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</si>
  <si>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</si>
  <si>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</si>
  <si>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</si>
  <si>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</si>
  <si>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</si>
  <si>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</si>
  <si>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</si>
  <si>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</si>
  <si>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</si>
  <si>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</si>
  <si>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</si>
  <si>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</si>
  <si>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</si>
  <si>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</si>
  <si>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</si>
  <si>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</si>
  <si>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</si>
  <si>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</si>
  <si>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</si>
  <si>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</si>
  <si>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</si>
  <si>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</si>
  <si>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</si>
  <si>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</si>
  <si>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</si>
  <si>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</si>
  <si>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</si>
  <si>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</si>
  <si>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</si>
  <si>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</si>
  <si>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</si>
  <si>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</si>
  <si>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</si>
  <si>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</si>
  <si>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</si>
  <si>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</si>
  <si>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</si>
  <si>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</si>
  <si>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</si>
  <si>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</si>
  <si>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</si>
  <si>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</si>
  <si>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</si>
  <si>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</si>
  <si>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</si>
  <si>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</si>
  <si>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</si>
  <si>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</si>
  <si>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</si>
  <si>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</si>
  <si>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</si>
  <si>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</si>
  <si>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</si>
  <si>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</si>
  <si>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</si>
  <si>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</si>
  <si>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</si>
  <si>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</si>
  <si>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</si>
  <si>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</si>
  <si>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</si>
  <si>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</si>
  <si>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</si>
  <si>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</si>
  <si>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</si>
  <si>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</si>
  <si>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</si>
  <si>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</si>
  <si>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</si>
  <si>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</si>
  <si>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</si>
  <si>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</si>
  <si>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</si>
  <si>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</si>
  <si>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</si>
  <si>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</si>
  <si>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</si>
  <si>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</si>
  <si>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</si>
  <si>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</si>
  <si>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</si>
  <si>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</si>
  <si>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</si>
  <si>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</si>
  <si>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</si>
  <si>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</si>
  <si>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能代市</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</si>
  <si>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</si>
  <si>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</si>
  <si>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</si>
  <si>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</si>
  <si>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</si>
  <si>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</si>
  <si>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</si>
  <si>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</si>
  <si>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</si>
  <si>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</si>
  <si>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</si>
  <si>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２６年度における経営指標の数値の低下は、二ツ井・荷上場地区簡易水道事業の給水が一部地域で年度途中から始まったことによる、一時的なものであり、平成２７年度以降は改善されるものと思われる。二ツ井・荷上場地区簡易水道事業の施設建設の財源として活用した起債の元利償還が今後増加することから、公営企業法の適用や水道事業との統合を含めた組織体制の見直しなどを検討し、より一層の経営の効率化を図る必要がある。</t>
    <rPh sb="0" eb="2">
      <t>ヘイセイ</t>
    </rPh>
    <rPh sb="4" eb="6">
      <t>ネンド</t>
    </rPh>
    <rPh sb="10" eb="12">
      <t>ケイエイ</t>
    </rPh>
    <rPh sb="12" eb="14">
      <t>シヒョウ</t>
    </rPh>
    <rPh sb="15" eb="17">
      <t>スウチ</t>
    </rPh>
    <rPh sb="18" eb="20">
      <t>テイカ</t>
    </rPh>
    <rPh sb="22" eb="37">
      <t>フ</t>
    </rPh>
    <rPh sb="38" eb="40">
      <t>キュウスイ</t>
    </rPh>
    <rPh sb="41" eb="43">
      <t>イチブ</t>
    </rPh>
    <rPh sb="43" eb="45">
      <t>チイキ</t>
    </rPh>
    <rPh sb="46" eb="48">
      <t>ネンド</t>
    </rPh>
    <rPh sb="48" eb="50">
      <t>トチュウ</t>
    </rPh>
    <rPh sb="52" eb="53">
      <t>ハジ</t>
    </rPh>
    <rPh sb="62" eb="64">
      <t>イチジ</t>
    </rPh>
    <rPh sb="64" eb="65">
      <t>テキ</t>
    </rPh>
    <rPh sb="72" eb="74">
      <t>ヘイセイ</t>
    </rPh>
    <rPh sb="76" eb="78">
      <t>ネンド</t>
    </rPh>
    <rPh sb="78" eb="80">
      <t>イコウ</t>
    </rPh>
    <rPh sb="81" eb="83">
      <t>カイゼン</t>
    </rPh>
    <rPh sb="89" eb="90">
      <t>オモ</t>
    </rPh>
    <rPh sb="94" eb="109">
      <t>フ</t>
    </rPh>
    <rPh sb="110" eb="112">
      <t>シセツ</t>
    </rPh>
    <rPh sb="112" eb="114">
      <t>ケンセツ</t>
    </rPh>
    <rPh sb="115" eb="117">
      <t>ザイゲン</t>
    </rPh>
    <rPh sb="120" eb="122">
      <t>カツヨウ</t>
    </rPh>
    <rPh sb="124" eb="126">
      <t>キサイ</t>
    </rPh>
    <rPh sb="127" eb="129">
      <t>ガンリ</t>
    </rPh>
    <rPh sb="129" eb="131">
      <t>ショウカン</t>
    </rPh>
    <rPh sb="132" eb="134">
      <t>コンゴ</t>
    </rPh>
    <rPh sb="134" eb="136">
      <t>ゾウカ</t>
    </rPh>
    <rPh sb="143" eb="145">
      <t>コウエイ</t>
    </rPh>
    <rPh sb="145" eb="147">
      <t>キギョウ</t>
    </rPh>
    <rPh sb="175" eb="177">
      <t>ケントウ</t>
    </rPh>
    <rPh sb="181" eb="183">
      <t>イッソウ</t>
    </rPh>
    <rPh sb="184" eb="186">
      <t>ケイエイ</t>
    </rPh>
    <rPh sb="187" eb="190">
      <t>コウリツカ</t>
    </rPh>
    <rPh sb="191" eb="192">
      <t>ハカ</t>
    </rPh>
    <rPh sb="193" eb="195">
      <t>ヒツヨウ</t>
    </rPh>
    <phoneticPr fontId="4"/>
  </si>
  <si>
    <t>平成２６年度は、二ツ井・荷上場地区簡易水道事業において、整備予定地域の一部で給水を開始した。給水開始に伴い、消費税還付金を収益的収入に加算したことにより、収益的収支比率は前年度に比べて向上した。しかしながら、配水管布設工事に伴う洗管等にかかる水量が多かったことに対し、給水が１０月からの６ヶ月間であったことにより、有収率･料金回収率等の数値が低下し、給水原価が高くなった。また特定の業者に給水装置工事依頼が集中したことなどにより、二ツ井・荷上場地区簡易水道事業の給水収益が見込みを下回ったことに対し、企業債残高が二ツ井・荷上場地区簡易水道事業の整備が完了する平成２８年度まで増加することから、企業債残高対給水収益比率の指標が前年度から高くなった。</t>
    <rPh sb="0" eb="2">
      <t>ヘイセイ</t>
    </rPh>
    <rPh sb="4" eb="6">
      <t>ネンド</t>
    </rPh>
    <rPh sb="28" eb="30">
      <t>セイビ</t>
    </rPh>
    <rPh sb="30" eb="32">
      <t>ヨテイ</t>
    </rPh>
    <rPh sb="38" eb="40">
      <t>キュウスイ</t>
    </rPh>
    <rPh sb="46" eb="48">
      <t>キュウスイ</t>
    </rPh>
    <rPh sb="48" eb="50">
      <t>カイシ</t>
    </rPh>
    <rPh sb="51" eb="52">
      <t>トモナ</t>
    </rPh>
    <rPh sb="67" eb="69">
      <t>カサン</t>
    </rPh>
    <rPh sb="161" eb="163">
      <t>リョウキン</t>
    </rPh>
    <rPh sb="163" eb="165">
      <t>カイシュウ</t>
    </rPh>
    <rPh sb="165" eb="166">
      <t>リツ</t>
    </rPh>
    <rPh sb="175" eb="177">
      <t>キュウスイ</t>
    </rPh>
    <rPh sb="177" eb="179">
      <t>ゲンカ</t>
    </rPh>
    <rPh sb="180" eb="181">
      <t>タカ</t>
    </rPh>
    <rPh sb="188" eb="190">
      <t>トクテイ</t>
    </rPh>
    <rPh sb="191" eb="193">
      <t>ギョウシャ</t>
    </rPh>
    <rPh sb="194" eb="196">
      <t>キュウスイ</t>
    </rPh>
    <rPh sb="196" eb="198">
      <t>ソウチ</t>
    </rPh>
    <rPh sb="198" eb="200">
      <t>コウジ</t>
    </rPh>
    <rPh sb="200" eb="202">
      <t>イライ</t>
    </rPh>
    <rPh sb="203" eb="205">
      <t>シュウチュウ</t>
    </rPh>
    <rPh sb="215" eb="230">
      <t>フ</t>
    </rPh>
    <rPh sb="231" eb="233">
      <t>キュウスイ</t>
    </rPh>
    <rPh sb="233" eb="235">
      <t>シュウエキ</t>
    </rPh>
    <rPh sb="236" eb="238">
      <t>ミコ</t>
    </rPh>
    <rPh sb="240" eb="242">
      <t>シタマワ</t>
    </rPh>
    <rPh sb="247" eb="248">
      <t>タイ</t>
    </rPh>
    <rPh sb="250" eb="252">
      <t>キギョウ</t>
    </rPh>
    <phoneticPr fontId="4"/>
  </si>
  <si>
    <t>二ツ井・荷上場地区簡易水道事業については、施設等の建設が平成２３年度以降と新しく、老朽化にかかる経費等は現在のところ発生していない。仁鮒地区簡易水道事業においては、平成１８年度までの拡張事業及び平成２５年度の更新工事により、しばらくの間更新事業の予定はない。富根地区簡易水道事業においては、１０年以内に耐用年数を経過する配水管約２．５ｋｍについて、今後、耐用年数を超過する前に更新工事を行なう予定である。</t>
    <rPh sb="0" eb="15">
      <t>フ</t>
    </rPh>
    <rPh sb="21" eb="23">
      <t>シセツ</t>
    </rPh>
    <rPh sb="23" eb="24">
      <t>ナド</t>
    </rPh>
    <rPh sb="25" eb="27">
      <t>ケンセツ</t>
    </rPh>
    <rPh sb="28" eb="30">
      <t>ヘイセイ</t>
    </rPh>
    <rPh sb="32" eb="34">
      <t>ネンド</t>
    </rPh>
    <rPh sb="34" eb="36">
      <t>イコウ</t>
    </rPh>
    <rPh sb="37" eb="38">
      <t>アタラ</t>
    </rPh>
    <rPh sb="41" eb="44">
      <t>ロウキュウカ</t>
    </rPh>
    <rPh sb="48" eb="50">
      <t>ケイヒ</t>
    </rPh>
    <rPh sb="50" eb="51">
      <t>ナド</t>
    </rPh>
    <rPh sb="52" eb="54">
      <t>ゲンザイ</t>
    </rPh>
    <rPh sb="58" eb="60">
      <t>ハッセイ</t>
    </rPh>
    <rPh sb="66" eb="67">
      <t>ジン</t>
    </rPh>
    <rPh sb="67" eb="68">
      <t>フナ</t>
    </rPh>
    <rPh sb="68" eb="70">
      <t>チク</t>
    </rPh>
    <rPh sb="70" eb="72">
      <t>カンイ</t>
    </rPh>
    <rPh sb="72" eb="74">
      <t>スイドウ</t>
    </rPh>
    <rPh sb="74" eb="76">
      <t>ジギョウ</t>
    </rPh>
    <rPh sb="82" eb="84">
      <t>ヘイセイ</t>
    </rPh>
    <rPh sb="86" eb="88">
      <t>ネンド</t>
    </rPh>
    <rPh sb="91" eb="93">
      <t>カクチョウ</t>
    </rPh>
    <rPh sb="93" eb="95">
      <t>ジギョウ</t>
    </rPh>
    <rPh sb="95" eb="96">
      <t>オヨ</t>
    </rPh>
    <rPh sb="97" eb="99">
      <t>ヘイセイ</t>
    </rPh>
    <rPh sb="101" eb="103">
      <t>ネンド</t>
    </rPh>
    <rPh sb="104" eb="106">
      <t>コウシン</t>
    </rPh>
    <rPh sb="106" eb="108">
      <t>コウジ</t>
    </rPh>
    <rPh sb="117" eb="118">
      <t>アイダ</t>
    </rPh>
    <rPh sb="118" eb="120">
      <t>コウシン</t>
    </rPh>
    <rPh sb="120" eb="122">
      <t>ジギョウ</t>
    </rPh>
    <rPh sb="123" eb="125">
      <t>ヨテイ</t>
    </rPh>
    <rPh sb="129" eb="130">
      <t>トミ</t>
    </rPh>
    <rPh sb="130" eb="131">
      <t>ネ</t>
    </rPh>
    <rPh sb="131" eb="133">
      <t>チク</t>
    </rPh>
    <rPh sb="133" eb="135">
      <t>カンイ</t>
    </rPh>
    <rPh sb="135" eb="137">
      <t>スイドウ</t>
    </rPh>
    <rPh sb="137" eb="139">
      <t>ジギョウ</t>
    </rPh>
    <rPh sb="147" eb="148">
      <t>ネン</t>
    </rPh>
    <rPh sb="148" eb="150">
      <t>イナイ</t>
    </rPh>
    <rPh sb="151" eb="153">
      <t>タイヨウ</t>
    </rPh>
    <rPh sb="153" eb="155">
      <t>ネンスウ</t>
    </rPh>
    <rPh sb="156" eb="158">
      <t>ケイカ</t>
    </rPh>
    <rPh sb="160" eb="162">
      <t>ハイスイ</t>
    </rPh>
    <rPh sb="162" eb="163">
      <t>カン</t>
    </rPh>
    <rPh sb="163" eb="164">
      <t>ヤク</t>
    </rPh>
    <rPh sb="174" eb="176">
      <t>コンゴ</t>
    </rPh>
    <rPh sb="177" eb="179">
      <t>タイヨウ</t>
    </rPh>
    <rPh sb="179" eb="181">
      <t>ネンスウ</t>
    </rPh>
    <rPh sb="182" eb="184">
      <t>チョウカ</t>
    </rPh>
    <rPh sb="186" eb="187">
      <t>マエ</t>
    </rPh>
    <rPh sb="188" eb="190">
      <t>コウシン</t>
    </rPh>
    <rPh sb="190" eb="192">
      <t>コウジ</t>
    </rPh>
    <rPh sb="193" eb="194">
      <t>オコ</t>
    </rPh>
    <rPh sb="196" eb="198">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</si>
</sst>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2"/>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formatCode="#,##0.00;&quot;△&quot;#,##0.00;&quot;-&quot;">
                  <c:v>0.31</c:v>
                </c:pt>
                <c:pt idx="4">
                  <c:v>0</c:v>
                </c:pt>
              </c:numCache>
            </c:numRef>
          </c:val>
        </c:ser>
        <c:dLbls>
          <c:showLegendKey val="0"/>
          <c:showVal val="0"/>
          <c:showCatName val="0"/>
          <c:showSerName val="0"/>
          <c:showPercent val="0"/>
          <c:showBubbleSize val="0"/>
        </c:dLbls>
        <c:gapWidth val="150"/>
        <c:axId val="96335360"/>
        <c:axId val="9633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96335360"/>
        <c:axId val="96337280"/>
      </c:lineChart>
      <c:dateAx>
        <c:axId val="96335360"/>
        <c:scaling>
          <c:orientation val="minMax"/>
        </c:scaling>
        <c:delete val="1"/>
        <c:axPos val="b"/>
        <c:numFmt formatCode="ge" sourceLinked="1"/>
        <c:majorTickMark val="none"/>
        <c:minorTickMark val="none"/>
        <c:tickLblPos val="none"/>
        <c:crossAx val="96337280"/>
        <c:crosses val="autoZero"/>
        <c:auto val="1"/>
        <c:lblOffset val="100"/>
        <c:baseTimeUnit val="years"/>
      </c:dateAx>
      <c:valAx>
        <c:axId val="9633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3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67.98</c:v>
                </c:pt>
                <c:pt idx="1">
                  <c:v>67.66</c:v>
                </c:pt>
                <c:pt idx="2">
                  <c:v>68.2</c:v>
                </c:pt>
                <c:pt idx="3">
                  <c:v>69.14</c:v>
                </c:pt>
                <c:pt idx="4">
                  <c:v>27.13</c:v>
                </c:pt>
              </c:numCache>
            </c:numRef>
          </c:val>
        </c:ser>
        <c:dLbls>
          <c:showLegendKey val="0"/>
          <c:showVal val="0"/>
          <c:showCatName val="0"/>
          <c:showSerName val="0"/>
          <c:showPercent val="0"/>
          <c:showBubbleSize val="0"/>
        </c:dLbls>
        <c:gapWidth val="150"/>
        <c:axId val="100579200"/>
        <c:axId val="10059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100579200"/>
        <c:axId val="100593664"/>
      </c:lineChart>
      <c:dateAx>
        <c:axId val="100579200"/>
        <c:scaling>
          <c:orientation val="minMax"/>
        </c:scaling>
        <c:delete val="1"/>
        <c:axPos val="b"/>
        <c:numFmt formatCode="ge" sourceLinked="1"/>
        <c:majorTickMark val="none"/>
        <c:minorTickMark val="none"/>
        <c:tickLblPos val="none"/>
        <c:crossAx val="100593664"/>
        <c:crosses val="autoZero"/>
        <c:auto val="1"/>
        <c:lblOffset val="100"/>
        <c:baseTimeUnit val="years"/>
      </c:dateAx>
      <c:valAx>
        <c:axId val="1005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7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90.73</c:v>
                </c:pt>
                <c:pt idx="1">
                  <c:v>88.53</c:v>
                </c:pt>
                <c:pt idx="2">
                  <c:v>88.72</c:v>
                </c:pt>
                <c:pt idx="3">
                  <c:v>84.41</c:v>
                </c:pt>
                <c:pt idx="4">
                  <c:v>78.72</c:v>
                </c:pt>
              </c:numCache>
            </c:numRef>
          </c:val>
        </c:ser>
        <c:dLbls>
          <c:showLegendKey val="0"/>
          <c:showVal val="0"/>
          <c:showCatName val="0"/>
          <c:showSerName val="0"/>
          <c:showPercent val="0"/>
          <c:showBubbleSize val="0"/>
        </c:dLbls>
        <c:gapWidth val="150"/>
        <c:axId val="100697600"/>
        <c:axId val="10069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100697600"/>
        <c:axId val="100699520"/>
      </c:lineChart>
      <c:dateAx>
        <c:axId val="100697600"/>
        <c:scaling>
          <c:orientation val="minMax"/>
        </c:scaling>
        <c:delete val="1"/>
        <c:axPos val="b"/>
        <c:numFmt formatCode="ge" sourceLinked="1"/>
        <c:majorTickMark val="none"/>
        <c:minorTickMark val="none"/>
        <c:tickLblPos val="none"/>
        <c:crossAx val="100699520"/>
        <c:crosses val="autoZero"/>
        <c:auto val="1"/>
        <c:lblOffset val="100"/>
        <c:baseTimeUnit val="years"/>
      </c:dateAx>
      <c:valAx>
        <c:axId val="10069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9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103.38</c:v>
                </c:pt>
                <c:pt idx="1">
                  <c:v>87.62</c:v>
                </c:pt>
                <c:pt idx="2">
                  <c:v>81.28</c:v>
                </c:pt>
                <c:pt idx="3">
                  <c:v>80.47</c:v>
                </c:pt>
                <c:pt idx="4">
                  <c:v>89.92</c:v>
                </c:pt>
              </c:numCache>
            </c:numRef>
          </c:val>
        </c:ser>
        <c:dLbls>
          <c:showLegendKey val="0"/>
          <c:showVal val="0"/>
          <c:showCatName val="0"/>
          <c:showSerName val="0"/>
          <c:showPercent val="0"/>
          <c:showBubbleSize val="0"/>
        </c:dLbls>
        <c:gapWidth val="150"/>
        <c:axId val="96511104"/>
        <c:axId val="96513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96511104"/>
        <c:axId val="96513024"/>
      </c:lineChart>
      <c:dateAx>
        <c:axId val="96511104"/>
        <c:scaling>
          <c:orientation val="minMax"/>
        </c:scaling>
        <c:delete val="1"/>
        <c:axPos val="b"/>
        <c:numFmt formatCode="ge" sourceLinked="1"/>
        <c:majorTickMark val="none"/>
        <c:minorTickMark val="none"/>
        <c:tickLblPos val="none"/>
        <c:crossAx val="96513024"/>
        <c:crosses val="autoZero"/>
        <c:auto val="1"/>
        <c:lblOffset val="100"/>
        <c:baseTimeUnit val="years"/>
      </c:dateAx>
      <c:valAx>
        <c:axId val="9651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11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7637120"/>
        <c:axId val="97639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637120"/>
        <c:axId val="97639040"/>
      </c:lineChart>
      <c:dateAx>
        <c:axId val="97637120"/>
        <c:scaling>
          <c:orientation val="minMax"/>
        </c:scaling>
        <c:delete val="1"/>
        <c:axPos val="b"/>
        <c:numFmt formatCode="ge" sourceLinked="1"/>
        <c:majorTickMark val="none"/>
        <c:minorTickMark val="none"/>
        <c:tickLblPos val="none"/>
        <c:crossAx val="97639040"/>
        <c:crosses val="autoZero"/>
        <c:auto val="1"/>
        <c:lblOffset val="100"/>
        <c:baseTimeUnit val="years"/>
      </c:dateAx>
      <c:valAx>
        <c:axId val="9763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3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066816"/>
        <c:axId val="9806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066816"/>
        <c:axId val="98068736"/>
      </c:lineChart>
      <c:dateAx>
        <c:axId val="98066816"/>
        <c:scaling>
          <c:orientation val="minMax"/>
        </c:scaling>
        <c:delete val="1"/>
        <c:axPos val="b"/>
        <c:numFmt formatCode="ge" sourceLinked="1"/>
        <c:majorTickMark val="none"/>
        <c:minorTickMark val="none"/>
        <c:tickLblPos val="none"/>
        <c:crossAx val="98068736"/>
        <c:crosses val="autoZero"/>
        <c:auto val="1"/>
        <c:lblOffset val="100"/>
        <c:baseTimeUnit val="years"/>
      </c:dateAx>
      <c:valAx>
        <c:axId val="9806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06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37920"/>
        <c:axId val="100348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37920"/>
        <c:axId val="100348288"/>
      </c:lineChart>
      <c:dateAx>
        <c:axId val="100337920"/>
        <c:scaling>
          <c:orientation val="minMax"/>
        </c:scaling>
        <c:delete val="1"/>
        <c:axPos val="b"/>
        <c:numFmt formatCode="ge" sourceLinked="1"/>
        <c:majorTickMark val="none"/>
        <c:minorTickMark val="none"/>
        <c:tickLblPos val="none"/>
        <c:crossAx val="100348288"/>
        <c:crosses val="autoZero"/>
        <c:auto val="1"/>
        <c:lblOffset val="100"/>
        <c:baseTimeUnit val="years"/>
      </c:dateAx>
      <c:valAx>
        <c:axId val="10034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37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74400"/>
        <c:axId val="10038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74400"/>
        <c:axId val="100388864"/>
      </c:lineChart>
      <c:dateAx>
        <c:axId val="100374400"/>
        <c:scaling>
          <c:orientation val="minMax"/>
        </c:scaling>
        <c:delete val="1"/>
        <c:axPos val="b"/>
        <c:numFmt formatCode="ge" sourceLinked="1"/>
        <c:majorTickMark val="none"/>
        <c:minorTickMark val="none"/>
        <c:tickLblPos val="none"/>
        <c:crossAx val="100388864"/>
        <c:crosses val="autoZero"/>
        <c:auto val="1"/>
        <c:lblOffset val="100"/>
        <c:baseTimeUnit val="years"/>
      </c:dateAx>
      <c:valAx>
        <c:axId val="10038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74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1090.4000000000001</c:v>
                </c:pt>
                <c:pt idx="1">
                  <c:v>1601.27</c:v>
                </c:pt>
                <c:pt idx="2">
                  <c:v>2715.94</c:v>
                </c:pt>
                <c:pt idx="3">
                  <c:v>3698.38</c:v>
                </c:pt>
                <c:pt idx="4">
                  <c:v>4884.75</c:v>
                </c:pt>
              </c:numCache>
            </c:numRef>
          </c:val>
        </c:ser>
        <c:dLbls>
          <c:showLegendKey val="0"/>
          <c:showVal val="0"/>
          <c:showCatName val="0"/>
          <c:showSerName val="0"/>
          <c:showPercent val="0"/>
          <c:showBubbleSize val="0"/>
        </c:dLbls>
        <c:gapWidth val="150"/>
        <c:axId val="100421632"/>
        <c:axId val="10042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100421632"/>
        <c:axId val="100423552"/>
      </c:lineChart>
      <c:dateAx>
        <c:axId val="100421632"/>
        <c:scaling>
          <c:orientation val="minMax"/>
        </c:scaling>
        <c:delete val="1"/>
        <c:axPos val="b"/>
        <c:numFmt formatCode="ge" sourceLinked="1"/>
        <c:majorTickMark val="none"/>
        <c:minorTickMark val="none"/>
        <c:tickLblPos val="none"/>
        <c:crossAx val="100423552"/>
        <c:crosses val="autoZero"/>
        <c:auto val="1"/>
        <c:lblOffset val="100"/>
        <c:baseTimeUnit val="years"/>
      </c:dateAx>
      <c:valAx>
        <c:axId val="10042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2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83.61</c:v>
                </c:pt>
                <c:pt idx="1">
                  <c:v>69.900000000000006</c:v>
                </c:pt>
                <c:pt idx="2">
                  <c:v>65.98</c:v>
                </c:pt>
                <c:pt idx="3">
                  <c:v>65.5</c:v>
                </c:pt>
                <c:pt idx="4">
                  <c:v>32.659999999999997</c:v>
                </c:pt>
              </c:numCache>
            </c:numRef>
          </c:val>
        </c:ser>
        <c:dLbls>
          <c:showLegendKey val="0"/>
          <c:showVal val="0"/>
          <c:showCatName val="0"/>
          <c:showSerName val="0"/>
          <c:showPercent val="0"/>
          <c:showBubbleSize val="0"/>
        </c:dLbls>
        <c:gapWidth val="150"/>
        <c:axId val="100535296"/>
        <c:axId val="10053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100535296"/>
        <c:axId val="100537472"/>
      </c:lineChart>
      <c:dateAx>
        <c:axId val="100535296"/>
        <c:scaling>
          <c:orientation val="minMax"/>
        </c:scaling>
        <c:delete val="1"/>
        <c:axPos val="b"/>
        <c:numFmt formatCode="ge" sourceLinked="1"/>
        <c:majorTickMark val="none"/>
        <c:minorTickMark val="none"/>
        <c:tickLblPos val="none"/>
        <c:crossAx val="100537472"/>
        <c:crosses val="autoZero"/>
        <c:auto val="1"/>
        <c:lblOffset val="100"/>
        <c:baseTimeUnit val="years"/>
      </c:dateAx>
      <c:valAx>
        <c:axId val="10053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3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119.02</c:v>
                </c:pt>
                <c:pt idx="1">
                  <c:v>143.85</c:v>
                </c:pt>
                <c:pt idx="2">
                  <c:v>152.25</c:v>
                </c:pt>
                <c:pt idx="3">
                  <c:v>156.19</c:v>
                </c:pt>
                <c:pt idx="4">
                  <c:v>327.39</c:v>
                </c:pt>
              </c:numCache>
            </c:numRef>
          </c:val>
        </c:ser>
        <c:dLbls>
          <c:showLegendKey val="0"/>
          <c:showVal val="0"/>
          <c:showCatName val="0"/>
          <c:showSerName val="0"/>
          <c:showPercent val="0"/>
          <c:showBubbleSize val="0"/>
        </c:dLbls>
        <c:gapWidth val="150"/>
        <c:axId val="100559104"/>
        <c:axId val="1005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100559104"/>
        <c:axId val="100561280"/>
      </c:lineChart>
      <c:dateAx>
        <c:axId val="100559104"/>
        <c:scaling>
          <c:orientation val="minMax"/>
        </c:scaling>
        <c:delete val="1"/>
        <c:axPos val="b"/>
        <c:numFmt formatCode="ge" sourceLinked="1"/>
        <c:majorTickMark val="none"/>
        <c:minorTickMark val="none"/>
        <c:tickLblPos val="none"/>
        <c:crossAx val="100561280"/>
        <c:crosses val="autoZero"/>
        <c:auto val="1"/>
        <c:lblOffset val="100"/>
        <c:baseTimeUnit val="years"/>
      </c:dateAx>
      <c:valAx>
        <c:axId val="1005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5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能代市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D3</v>
      </c>
      <c r="AA8" s="52"/>
      <c r="AB8" s="52"/>
      <c r="AC8" s="52"/>
      <c r="AD8" s="52"/>
      <c r="AE8" s="52"/>
      <c r="AF8" s="52"/>
      <c r="AG8" s="53"/>
      <c r="AH8" s="3"/>
      <c r="AI8" s="54">
        <f>データ!Q6</f>
        <v>56991</v>
      </c>
      <c r="AJ8" s="55"/>
      <c r="AK8" s="55"/>
      <c r="AL8" s="55"/>
      <c r="AM8" s="55"/>
      <c r="AN8" s="55"/>
      <c r="AO8" s="55"/>
      <c r="AP8" s="56"/>
      <c r="AQ8" s="46">
        <f>データ!R6</f>
        <v>426.95</v>
      </c>
      <c r="AR8" s="46"/>
      <c r="AS8" s="46"/>
      <c r="AT8" s="46"/>
      <c r="AU8" s="46"/>
      <c r="AV8" s="46"/>
      <c r="AW8" s="46"/>
      <c r="AX8" s="46"/>
      <c r="AY8" s="46">
        <f>データ!S6</f>
        <v>133.47999999999999</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4.18</v>
      </c>
      <c r="S10" s="46"/>
      <c r="T10" s="46"/>
      <c r="U10" s="46"/>
      <c r="V10" s="46"/>
      <c r="W10" s="46"/>
      <c r="X10" s="46"/>
      <c r="Y10" s="46"/>
      <c r="Z10" s="80">
        <f>データ!P6</f>
        <v>1728</v>
      </c>
      <c r="AA10" s="80"/>
      <c r="AB10" s="80"/>
      <c r="AC10" s="80"/>
      <c r="AD10" s="80"/>
      <c r="AE10" s="80"/>
      <c r="AF10" s="80"/>
      <c r="AG10" s="80"/>
      <c r="AH10" s="2"/>
      <c r="AI10" s="80">
        <f>データ!T6</f>
        <v>2365</v>
      </c>
      <c r="AJ10" s="80"/>
      <c r="AK10" s="80"/>
      <c r="AL10" s="80"/>
      <c r="AM10" s="80"/>
      <c r="AN10" s="80"/>
      <c r="AO10" s="80"/>
      <c r="AP10" s="80"/>
      <c r="AQ10" s="46">
        <f>データ!U6</f>
        <v>3.23</v>
      </c>
      <c r="AR10" s="46"/>
      <c r="AS10" s="46"/>
      <c r="AT10" s="46"/>
      <c r="AU10" s="46"/>
      <c r="AV10" s="46"/>
      <c r="AW10" s="46"/>
      <c r="AX10" s="46"/>
      <c r="AY10" s="46">
        <f>データ!V6</f>
        <v>732.2</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106</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107</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105</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52027</v>
      </c>
      <c r="D6" s="31">
        <f t="shared" si="3"/>
        <v>47</v>
      </c>
      <c r="E6" s="31">
        <f t="shared" si="3"/>
        <v>1</v>
      </c>
      <c r="F6" s="31">
        <f t="shared" si="3"/>
        <v>0</v>
      </c>
      <c r="G6" s="31">
        <f t="shared" si="3"/>
        <v>0</v>
      </c>
      <c r="H6" s="31" t="str">
        <f t="shared" si="3"/>
        <v>秋田県　能代市</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4.18</v>
      </c>
      <c r="P6" s="32">
        <f t="shared" si="3"/>
        <v>1728</v>
      </c>
      <c r="Q6" s="32">
        <f t="shared" si="3"/>
        <v>56991</v>
      </c>
      <c r="R6" s="32">
        <f t="shared" si="3"/>
        <v>426.95</v>
      </c>
      <c r="S6" s="32">
        <f t="shared" si="3"/>
        <v>133.47999999999999</v>
      </c>
      <c r="T6" s="32">
        <f t="shared" si="3"/>
        <v>2365</v>
      </c>
      <c r="U6" s="32">
        <f t="shared" si="3"/>
        <v>3.23</v>
      </c>
      <c r="V6" s="32">
        <f t="shared" si="3"/>
        <v>732.2</v>
      </c>
      <c r="W6" s="33">
        <f>IF(W7="",NA(),W7)</f>
        <v>103.38</v>
      </c>
      <c r="X6" s="33">
        <f t="shared" ref="X6:AF6" si="4">IF(X7="",NA(),X7)</f>
        <v>87.62</v>
      </c>
      <c r="Y6" s="33">
        <f t="shared" si="4"/>
        <v>81.28</v>
      </c>
      <c r="Z6" s="33">
        <f t="shared" si="4"/>
        <v>80.47</v>
      </c>
      <c r="AA6" s="33">
        <f t="shared" si="4"/>
        <v>89.92</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1090.4000000000001</v>
      </c>
      <c r="BE6" s="33">
        <f t="shared" ref="BE6:BM6" si="7">IF(BE7="",NA(),BE7)</f>
        <v>1601.27</v>
      </c>
      <c r="BF6" s="33">
        <f t="shared" si="7"/>
        <v>2715.94</v>
      </c>
      <c r="BG6" s="33">
        <f t="shared" si="7"/>
        <v>3698.38</v>
      </c>
      <c r="BH6" s="33">
        <f t="shared" si="7"/>
        <v>4884.75</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83.61</v>
      </c>
      <c r="BP6" s="33">
        <f t="shared" ref="BP6:BX6" si="8">IF(BP7="",NA(),BP7)</f>
        <v>69.900000000000006</v>
      </c>
      <c r="BQ6" s="33">
        <f t="shared" si="8"/>
        <v>65.98</v>
      </c>
      <c r="BR6" s="33">
        <f t="shared" si="8"/>
        <v>65.5</v>
      </c>
      <c r="BS6" s="33">
        <f t="shared" si="8"/>
        <v>32.659999999999997</v>
      </c>
      <c r="BT6" s="33">
        <f t="shared" si="8"/>
        <v>57.51</v>
      </c>
      <c r="BU6" s="33">
        <f t="shared" si="8"/>
        <v>56.46</v>
      </c>
      <c r="BV6" s="33">
        <f t="shared" si="8"/>
        <v>19.77</v>
      </c>
      <c r="BW6" s="33">
        <f t="shared" si="8"/>
        <v>34.25</v>
      </c>
      <c r="BX6" s="33">
        <f t="shared" si="8"/>
        <v>46.48</v>
      </c>
      <c r="BY6" s="32" t="str">
        <f>IF(BY7="","",IF(BY7="-","【-】","【"&amp;SUBSTITUTE(TEXT(BY7,"#,##0.00"),"-","△")&amp;"】"))</f>
        <v>【36.33】</v>
      </c>
      <c r="BZ6" s="33">
        <f>IF(BZ7="",NA(),BZ7)</f>
        <v>119.02</v>
      </c>
      <c r="CA6" s="33">
        <f t="shared" ref="CA6:CI6" si="9">IF(CA7="",NA(),CA7)</f>
        <v>143.85</v>
      </c>
      <c r="CB6" s="33">
        <f t="shared" si="9"/>
        <v>152.25</v>
      </c>
      <c r="CC6" s="33">
        <f t="shared" si="9"/>
        <v>156.19</v>
      </c>
      <c r="CD6" s="33">
        <f t="shared" si="9"/>
        <v>327.39</v>
      </c>
      <c r="CE6" s="33">
        <f t="shared" si="9"/>
        <v>291.83</v>
      </c>
      <c r="CF6" s="33">
        <f t="shared" si="9"/>
        <v>306.49</v>
      </c>
      <c r="CG6" s="33">
        <f t="shared" si="9"/>
        <v>878.73</v>
      </c>
      <c r="CH6" s="33">
        <f t="shared" si="9"/>
        <v>501.18</v>
      </c>
      <c r="CI6" s="33">
        <f t="shared" si="9"/>
        <v>376.61</v>
      </c>
      <c r="CJ6" s="32" t="str">
        <f>IF(CJ7="","",IF(CJ7="-","【-】","【"&amp;SUBSTITUTE(TEXT(CJ7,"#,##0.00"),"-","△")&amp;"】"))</f>
        <v>【476.46】</v>
      </c>
      <c r="CK6" s="33">
        <f>IF(CK7="",NA(),CK7)</f>
        <v>67.98</v>
      </c>
      <c r="CL6" s="33">
        <f t="shared" ref="CL6:CT6" si="10">IF(CL7="",NA(),CL7)</f>
        <v>67.66</v>
      </c>
      <c r="CM6" s="33">
        <f t="shared" si="10"/>
        <v>68.2</v>
      </c>
      <c r="CN6" s="33">
        <f t="shared" si="10"/>
        <v>69.14</v>
      </c>
      <c r="CO6" s="33">
        <f t="shared" si="10"/>
        <v>27.13</v>
      </c>
      <c r="CP6" s="33">
        <f t="shared" si="10"/>
        <v>57.95</v>
      </c>
      <c r="CQ6" s="33">
        <f t="shared" si="10"/>
        <v>58.25</v>
      </c>
      <c r="CR6" s="33">
        <f t="shared" si="10"/>
        <v>57.17</v>
      </c>
      <c r="CS6" s="33">
        <f t="shared" si="10"/>
        <v>57.55</v>
      </c>
      <c r="CT6" s="33">
        <f t="shared" si="10"/>
        <v>57.43</v>
      </c>
      <c r="CU6" s="32" t="str">
        <f>IF(CU7="","",IF(CU7="-","【-】","【"&amp;SUBSTITUTE(TEXT(CU7,"#,##0.00"),"-","△")&amp;"】"))</f>
        <v>【58.19】</v>
      </c>
      <c r="CV6" s="33">
        <f>IF(CV7="",NA(),CV7)</f>
        <v>90.73</v>
      </c>
      <c r="CW6" s="33">
        <f t="shared" ref="CW6:DE6" si="11">IF(CW7="",NA(),CW7)</f>
        <v>88.53</v>
      </c>
      <c r="CX6" s="33">
        <f t="shared" si="11"/>
        <v>88.72</v>
      </c>
      <c r="CY6" s="33">
        <f t="shared" si="11"/>
        <v>84.41</v>
      </c>
      <c r="CZ6" s="33">
        <f t="shared" si="11"/>
        <v>78.72</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3">
        <f t="shared" si="14"/>
        <v>0.31</v>
      </c>
      <c r="EG6" s="32">
        <f t="shared" si="14"/>
        <v>0</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52027</v>
      </c>
      <c r="D7" s="35">
        <v>47</v>
      </c>
      <c r="E7" s="35">
        <v>1</v>
      </c>
      <c r="F7" s="35">
        <v>0</v>
      </c>
      <c r="G7" s="35">
        <v>0</v>
      </c>
      <c r="H7" s="35" t="s">
        <v>93</v>
      </c>
      <c r="I7" s="35" t="s">
        <v>94</v>
      </c>
      <c r="J7" s="35" t="s">
        <v>95</v>
      </c>
      <c r="K7" s="35" t="s">
        <v>96</v>
      </c>
      <c r="L7" s="35" t="s">
        <v>97</v>
      </c>
      <c r="M7" s="36" t="s">
        <v>98</v>
      </c>
      <c r="N7" s="36" t="s">
        <v>99</v>
      </c>
      <c r="O7" s="36">
        <v>4.18</v>
      </c>
      <c r="P7" s="36">
        <v>1728</v>
      </c>
      <c r="Q7" s="36">
        <v>56991</v>
      </c>
      <c r="R7" s="36">
        <v>426.95</v>
      </c>
      <c r="S7" s="36">
        <v>133.47999999999999</v>
      </c>
      <c r="T7" s="36">
        <v>2365</v>
      </c>
      <c r="U7" s="36">
        <v>3.23</v>
      </c>
      <c r="V7" s="36">
        <v>732.2</v>
      </c>
      <c r="W7" s="36">
        <v>103.38</v>
      </c>
      <c r="X7" s="36">
        <v>87.62</v>
      </c>
      <c r="Y7" s="36">
        <v>81.28</v>
      </c>
      <c r="Z7" s="36">
        <v>80.47</v>
      </c>
      <c r="AA7" s="36">
        <v>89.92</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1090.4000000000001</v>
      </c>
      <c r="BE7" s="36">
        <v>1601.27</v>
      </c>
      <c r="BF7" s="36">
        <v>2715.94</v>
      </c>
      <c r="BG7" s="36">
        <v>3698.38</v>
      </c>
      <c r="BH7" s="36">
        <v>4884.75</v>
      </c>
      <c r="BI7" s="36">
        <v>1137.3599999999999</v>
      </c>
      <c r="BJ7" s="36">
        <v>1124.6400000000001</v>
      </c>
      <c r="BK7" s="36">
        <v>1108.26</v>
      </c>
      <c r="BL7" s="36">
        <v>1113.76</v>
      </c>
      <c r="BM7" s="36">
        <v>1125.69</v>
      </c>
      <c r="BN7" s="36">
        <v>1239.32</v>
      </c>
      <c r="BO7" s="36">
        <v>83.61</v>
      </c>
      <c r="BP7" s="36">
        <v>69.900000000000006</v>
      </c>
      <c r="BQ7" s="36">
        <v>65.98</v>
      </c>
      <c r="BR7" s="36">
        <v>65.5</v>
      </c>
      <c r="BS7" s="36">
        <v>32.659999999999997</v>
      </c>
      <c r="BT7" s="36">
        <v>57.51</v>
      </c>
      <c r="BU7" s="36">
        <v>56.46</v>
      </c>
      <c r="BV7" s="36">
        <v>19.77</v>
      </c>
      <c r="BW7" s="36">
        <v>34.25</v>
      </c>
      <c r="BX7" s="36">
        <v>46.48</v>
      </c>
      <c r="BY7" s="36">
        <v>36.33</v>
      </c>
      <c r="BZ7" s="36">
        <v>119.02</v>
      </c>
      <c r="CA7" s="36">
        <v>143.85</v>
      </c>
      <c r="CB7" s="36">
        <v>152.25</v>
      </c>
      <c r="CC7" s="36">
        <v>156.19</v>
      </c>
      <c r="CD7" s="36">
        <v>327.39</v>
      </c>
      <c r="CE7" s="36">
        <v>291.83</v>
      </c>
      <c r="CF7" s="36">
        <v>306.49</v>
      </c>
      <c r="CG7" s="36">
        <v>878.73</v>
      </c>
      <c r="CH7" s="36">
        <v>501.18</v>
      </c>
      <c r="CI7" s="36">
        <v>376.61</v>
      </c>
      <c r="CJ7" s="36">
        <v>476.46</v>
      </c>
      <c r="CK7" s="36">
        <v>67.98</v>
      </c>
      <c r="CL7" s="36">
        <v>67.66</v>
      </c>
      <c r="CM7" s="36">
        <v>68.2</v>
      </c>
      <c r="CN7" s="36">
        <v>69.14</v>
      </c>
      <c r="CO7" s="36">
        <v>27.13</v>
      </c>
      <c r="CP7" s="36">
        <v>57.95</v>
      </c>
      <c r="CQ7" s="36">
        <v>58.25</v>
      </c>
      <c r="CR7" s="36">
        <v>57.17</v>
      </c>
      <c r="CS7" s="36">
        <v>57.55</v>
      </c>
      <c r="CT7" s="36">
        <v>57.43</v>
      </c>
      <c r="CU7" s="36">
        <v>58.19</v>
      </c>
      <c r="CV7" s="36">
        <v>90.73</v>
      </c>
      <c r="CW7" s="36">
        <v>88.53</v>
      </c>
      <c r="CX7" s="36">
        <v>88.72</v>
      </c>
      <c r="CY7" s="36">
        <v>84.41</v>
      </c>
      <c r="CZ7" s="36">
        <v>78.72</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0.31</v>
      </c>
      <c r="EG7" s="36">
        <v>0</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2016-02-01T23:23:39Z</cp:lastPrinted>
  <dcterms:created xsi:type="dcterms:W3CDTF">2016-01-18T04:59:52Z</dcterms:created>
  <dcterms:modified xsi:type="dcterms:W3CDTF">2016-02-25T00:02:20Z</dcterms:modified>
</cp:coreProperties>
</file>