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AY8" i="4" s="1"/>
  <c r="R6" i="5"/>
  <c r="Q6" i="5"/>
  <c r="AI8" i="4" s="1"/>
  <c r="P6" i="5"/>
  <c r="O6" i="5"/>
  <c r="N6" i="5"/>
  <c r="M6" i="5"/>
  <c r="L6" i="5"/>
  <c r="Z8" i="4" s="1"/>
  <c r="K6" i="5"/>
  <c r="R8" i="4" s="1"/>
  <c r="J6" i="5"/>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B10" i="4"/>
  <c r="AQ8" i="4"/>
  <c r="J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<sst xmlns="http://schemas.openxmlformats.org/spreadsheetml/2006/main" count="218" uniqueCount="108">
  <si>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</si>
  <si>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</si>
  <si>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</si>
  <si>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</si>
  <si>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</si>
  <si>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</si>
  <si>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</si>
  <si>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</si>
  <si>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</si>
  <si>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</si>
  <si>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</si>
  <si>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</si>
  <si>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</si>
  <si>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</si>
  <si>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</si>
  <si>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</si>
  <si>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</si>
  <si>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</si>
  <si>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</si>
  <si>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</si>
  <si>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</si>
  <si>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</si>
  <si>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</si>
  <si>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</si>
  <si>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</si>
  <si>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</si>
  <si>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</si>
  <si>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</si>
  <si>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</si>
  <si>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</si>
  <si>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</si>
  <si>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</si>
  <si>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</si>
  <si>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</si>
  <si>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</si>
  <si>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</si>
  <si>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</si>
  <si>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</si>
  <si>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</si>
  <si>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</si>
  <si>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</si>
  <si>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</si>
  <si>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</si>
  <si>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</si>
  <si>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</si>
  <si>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</si>
  <si>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</si>
  <si>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</si>
  <si>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</si>
  <si>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</si>
  <si>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</si>
  <si>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</si>
  <si>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</si>
  <si>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</si>
  <si>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</si>
  <si>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</si>
  <si>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</si>
  <si>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</si>
  <si>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</si>
  <si>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</si>
  <si>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</si>
  <si>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</si>
  <si>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</si>
  <si>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</si>
  <si>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</si>
  <si>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</si>
  <si>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</si>
  <si>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</si>
  <si>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</si>
  <si>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</si>
  <si>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</si>
  <si>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</si>
  <si>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</si>
  <si>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</si>
  <si>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</si>
  <si>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</si>
  <si>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</si>
  <si>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</si>
  <si>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</si>
  <si>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</si>
  <si>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</si>
  <si>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</si>
  <si>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</si>
  <si>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</si>
  <si>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</si>
  <si>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</si>
  <si>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</si>
  <si>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</si>
  <si>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</si>
  <si>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</si>
  <si>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</si>
  <si>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</si>
  <si>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</si>
  <si>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三種町</t>
  </si>
  <si>
    <t>法非適用</t>
  </si>
  <si>
    <t>水道事業</t>
  </si>
  <si>
    <t>簡易水道事業</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</si>
  <si>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</si>
  <si>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</si>
  <si>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</si>
  <si>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</si>
  <si>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</si>
  <si>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</si>
  <si>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</si>
  <si>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</si>
  <si>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管路が法定耐用年数を経過しておらず管路更新率が類似団体と比較しても低くなっている。</t>
    <rPh sb="0" eb="2">
      <t>カンロ</t>
    </rPh>
    <rPh sb="3" eb="5">
      <t>ホウテイ</t>
    </rPh>
    <rPh sb="5" eb="7">
      <t>タイヨウ</t>
    </rPh>
    <rPh sb="7" eb="9">
      <t>ネンスウ</t>
    </rPh>
    <rPh sb="10" eb="12">
      <t>ケイカ</t>
    </rPh>
    <rPh sb="17" eb="19">
      <t>カンロ</t>
    </rPh>
    <rPh sb="19" eb="21">
      <t>コウシン</t>
    </rPh>
    <rPh sb="21" eb="22">
      <t>リツ</t>
    </rPh>
    <rPh sb="23" eb="25">
      <t>ルイジ</t>
    </rPh>
    <rPh sb="25" eb="27">
      <t>ダンタイ</t>
    </rPh>
    <rPh sb="28" eb="30">
      <t>ヒカク</t>
    </rPh>
    <rPh sb="33" eb="34">
      <t>ヒク</t>
    </rPh>
    <phoneticPr fontId="4"/>
  </si>
  <si>
    <t>・収益的収支比率、料金回収率共に１００％未満であり地方債償還が影響している。
・上水道との経営統合に向けた料金改定実施と新規地方債の借入がないため企業債残高対給水収益比率が下がってきている。
・給水原価はH25,26は施設修繕が少なく維持管理に費用がかからなかったため類似団体より低くなっている。
・施設利用率は、類似団体より低くなっている。
・有収率は、類似団体より高いが９０％を割り込んできている。</t>
    <rPh sb="1" eb="4">
      <t>シュウエキテキ</t>
    </rPh>
    <rPh sb="4" eb="6">
      <t>シュウシ</t>
    </rPh>
    <rPh sb="6" eb="8">
      <t>ヒリツ</t>
    </rPh>
    <rPh sb="9" eb="11">
      <t>リョウキン</t>
    </rPh>
    <rPh sb="11" eb="14">
      <t>カイシュウリツ</t>
    </rPh>
    <rPh sb="14" eb="15">
      <t>トモ</t>
    </rPh>
    <rPh sb="20" eb="22">
      <t>ミマン</t>
    </rPh>
    <rPh sb="25" eb="28">
      <t>チホウサイ</t>
    </rPh>
    <rPh sb="28" eb="30">
      <t>ショウカン</t>
    </rPh>
    <rPh sb="31" eb="33">
      <t>エイキョウ</t>
    </rPh>
    <rPh sb="40" eb="43">
      <t>ジョウスイドウ</t>
    </rPh>
    <rPh sb="45" eb="47">
      <t>ケイエイ</t>
    </rPh>
    <rPh sb="47" eb="49">
      <t>トウゴウ</t>
    </rPh>
    <rPh sb="50" eb="51">
      <t>ム</t>
    </rPh>
    <rPh sb="53" eb="55">
      <t>リョウキン</t>
    </rPh>
    <rPh sb="55" eb="57">
      <t>カイテイ</t>
    </rPh>
    <rPh sb="57" eb="59">
      <t>ジッシ</t>
    </rPh>
    <rPh sb="60" eb="62">
      <t>シンキ</t>
    </rPh>
    <rPh sb="62" eb="65">
      <t>チホウサイ</t>
    </rPh>
    <rPh sb="66" eb="68">
      <t>カリイレ</t>
    </rPh>
    <rPh sb="73" eb="76">
      <t>キギョウサイ</t>
    </rPh>
    <rPh sb="76" eb="78">
      <t>ザンダカ</t>
    </rPh>
    <rPh sb="78" eb="79">
      <t>タイ</t>
    </rPh>
    <rPh sb="79" eb="81">
      <t>キュウスイ</t>
    </rPh>
    <rPh sb="81" eb="83">
      <t>シュウエキ</t>
    </rPh>
    <rPh sb="83" eb="85">
      <t>ヒリツ</t>
    </rPh>
    <rPh sb="86" eb="87">
      <t>サ</t>
    </rPh>
    <rPh sb="97" eb="99">
      <t>キュウスイ</t>
    </rPh>
    <rPh sb="99" eb="101">
      <t>ゲンカ</t>
    </rPh>
    <rPh sb="109" eb="111">
      <t>シセツ</t>
    </rPh>
    <rPh sb="111" eb="113">
      <t>シュウゼン</t>
    </rPh>
    <rPh sb="114" eb="115">
      <t>スク</t>
    </rPh>
    <rPh sb="117" eb="119">
      <t>イジ</t>
    </rPh>
    <rPh sb="119" eb="121">
      <t>カンリ</t>
    </rPh>
    <rPh sb="122" eb="124">
      <t>ヒヨウ</t>
    </rPh>
    <rPh sb="134" eb="136">
      <t>ルイジ</t>
    </rPh>
    <rPh sb="136" eb="138">
      <t>ダンタイ</t>
    </rPh>
    <rPh sb="140" eb="141">
      <t>ヒク</t>
    </rPh>
    <rPh sb="150" eb="152">
      <t>シセツ</t>
    </rPh>
    <rPh sb="152" eb="154">
      <t>リヨウ</t>
    </rPh>
    <rPh sb="154" eb="155">
      <t>リツ</t>
    </rPh>
    <rPh sb="157" eb="159">
      <t>ルイジ</t>
    </rPh>
    <rPh sb="159" eb="161">
      <t>ダンタイ</t>
    </rPh>
    <rPh sb="163" eb="164">
      <t>ヒク</t>
    </rPh>
    <rPh sb="173" eb="174">
      <t>ユウ</t>
    </rPh>
    <rPh sb="174" eb="176">
      <t>シュウリツ</t>
    </rPh>
    <rPh sb="178" eb="180">
      <t>ルイジ</t>
    </rPh>
    <rPh sb="180" eb="182">
      <t>ダンタイ</t>
    </rPh>
    <rPh sb="184" eb="185">
      <t>タカ</t>
    </rPh>
    <rPh sb="191" eb="192">
      <t>ワ</t>
    </rPh>
    <rPh sb="193" eb="194">
      <t>コ</t>
    </rPh>
    <phoneticPr fontId="4"/>
  </si>
  <si>
    <t>収支比率における地方債の割合が大きく、施設利用率が低い。また、今後の管路更新など設備投資の財源確保のため、施設効率、運営体制等の改善が必要である。</t>
    <rPh sb="0" eb="2">
      <t>シュウシ</t>
    </rPh>
    <rPh sb="2" eb="4">
      <t>ヒリツ</t>
    </rPh>
    <rPh sb="8" eb="11">
      <t>チホウサイ</t>
    </rPh>
    <rPh sb="12" eb="13">
      <t>ワリ</t>
    </rPh>
    <rPh sb="13" eb="14">
      <t>ア</t>
    </rPh>
    <rPh sb="15" eb="16">
      <t>オオ</t>
    </rPh>
    <rPh sb="19" eb="21">
      <t>シセツ</t>
    </rPh>
    <rPh sb="21" eb="23">
      <t>リヨウ</t>
    </rPh>
    <rPh sb="23" eb="24">
      <t>リツ</t>
    </rPh>
    <rPh sb="25" eb="26">
      <t>ヒク</t>
    </rPh>
    <rPh sb="31" eb="33">
      <t>コンゴ</t>
    </rPh>
    <rPh sb="34" eb="36">
      <t>カンロ</t>
    </rPh>
    <rPh sb="36" eb="38">
      <t>コウシン</t>
    </rPh>
    <rPh sb="40" eb="42">
      <t>セツビ</t>
    </rPh>
    <rPh sb="42" eb="44">
      <t>トウシ</t>
    </rPh>
    <rPh sb="45" eb="47">
      <t>ザイゲン</t>
    </rPh>
    <rPh sb="47" eb="49">
      <t>カクホ</t>
    </rPh>
    <rPh sb="53" eb="55">
      <t>シセツ</t>
    </rPh>
    <rPh sb="55" eb="57">
      <t>コウリツ</t>
    </rPh>
    <rPh sb="58" eb="60">
      <t>ウンエイ</t>
    </rPh>
    <rPh sb="60" eb="62">
      <t>タイセイ</t>
    </rPh>
    <rPh sb="62" eb="63">
      <t>トウ</t>
    </rPh>
    <rPh sb="64" eb="66">
      <t>カイゼン</t>
    </rPh>
    <rPh sb="67" eb="6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</si>
</sst>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formatCode="#,##0.00;&quot;△&quot;#,##0.00;&quot;-&quot;">
                  <c:v>0.91</c:v>
                </c:pt>
                <c:pt idx="3">
                  <c:v>0</c:v>
                </c:pt>
                <c:pt idx="4">
                  <c:v>0</c:v>
                </c:pt>
              </c:numCache>
            </c:numRef>
          </c:val>
        </c:ser>
        <c:dLbls>
          <c:showLegendKey val="0"/>
          <c:showVal val="0"/>
          <c:showCatName val="0"/>
          <c:showSerName val="0"/>
          <c:showPercent val="0"/>
          <c:showBubbleSize val="0"/>
        </c:dLbls>
        <c:gapWidth val="150"/>
        <c:axId val="94371200"/>
        <c:axId val="9496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1.08</c:v>
                </c:pt>
                <c:pt idx="2">
                  <c:v>0.69</c:v>
                </c:pt>
                <c:pt idx="3">
                  <c:v>0.89</c:v>
                </c:pt>
                <c:pt idx="4">
                  <c:v>0.98</c:v>
                </c:pt>
              </c:numCache>
            </c:numRef>
          </c:val>
          <c:smooth val="0"/>
        </c:ser>
        <c:dLbls>
          <c:showLegendKey val="0"/>
          <c:showVal val="0"/>
          <c:showCatName val="0"/>
          <c:showSerName val="0"/>
          <c:showPercent val="0"/>
          <c:showBubbleSize val="0"/>
        </c:dLbls>
        <c:marker val="1"/>
        <c:smooth val="0"/>
        <c:axId val="94371200"/>
        <c:axId val="94962432"/>
      </c:lineChart>
      <c:dateAx>
        <c:axId val="94371200"/>
        <c:scaling>
          <c:orientation val="minMax"/>
        </c:scaling>
        <c:delete val="1"/>
        <c:axPos val="b"/>
        <c:numFmt formatCode="ge" sourceLinked="1"/>
        <c:majorTickMark val="none"/>
        <c:minorTickMark val="none"/>
        <c:tickLblPos val="none"/>
        <c:crossAx val="94962432"/>
        <c:crosses val="autoZero"/>
        <c:auto val="1"/>
        <c:lblOffset val="100"/>
        <c:baseTimeUnit val="years"/>
      </c:dateAx>
      <c:valAx>
        <c:axId val="9496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7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52.25</c:v>
                </c:pt>
                <c:pt idx="1">
                  <c:v>48.93</c:v>
                </c:pt>
                <c:pt idx="2">
                  <c:v>51.19</c:v>
                </c:pt>
                <c:pt idx="3">
                  <c:v>49.28</c:v>
                </c:pt>
                <c:pt idx="4">
                  <c:v>48.91</c:v>
                </c:pt>
              </c:numCache>
            </c:numRef>
          </c:val>
        </c:ser>
        <c:dLbls>
          <c:showLegendKey val="0"/>
          <c:showVal val="0"/>
          <c:showCatName val="0"/>
          <c:showSerName val="0"/>
          <c:showPercent val="0"/>
          <c:showBubbleSize val="0"/>
        </c:dLbls>
        <c:gapWidth val="150"/>
        <c:axId val="95504256"/>
        <c:axId val="9551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60.92</c:v>
                </c:pt>
                <c:pt idx="1">
                  <c:v>59.84</c:v>
                </c:pt>
                <c:pt idx="2">
                  <c:v>60.66</c:v>
                </c:pt>
                <c:pt idx="3">
                  <c:v>60.17</c:v>
                </c:pt>
                <c:pt idx="4">
                  <c:v>58.96</c:v>
                </c:pt>
              </c:numCache>
            </c:numRef>
          </c:val>
          <c:smooth val="0"/>
        </c:ser>
        <c:dLbls>
          <c:showLegendKey val="0"/>
          <c:showVal val="0"/>
          <c:showCatName val="0"/>
          <c:showSerName val="0"/>
          <c:showPercent val="0"/>
          <c:showBubbleSize val="0"/>
        </c:dLbls>
        <c:marker val="1"/>
        <c:smooth val="0"/>
        <c:axId val="95504256"/>
        <c:axId val="95514624"/>
      </c:lineChart>
      <c:dateAx>
        <c:axId val="95504256"/>
        <c:scaling>
          <c:orientation val="minMax"/>
        </c:scaling>
        <c:delete val="1"/>
        <c:axPos val="b"/>
        <c:numFmt formatCode="ge" sourceLinked="1"/>
        <c:majorTickMark val="none"/>
        <c:minorTickMark val="none"/>
        <c:tickLblPos val="none"/>
        <c:crossAx val="95514624"/>
        <c:crosses val="autoZero"/>
        <c:auto val="1"/>
        <c:lblOffset val="100"/>
        <c:baseTimeUnit val="years"/>
      </c:dateAx>
      <c:valAx>
        <c:axId val="9551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50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88.78</c:v>
                </c:pt>
                <c:pt idx="1">
                  <c:v>93.61</c:v>
                </c:pt>
                <c:pt idx="2">
                  <c:v>89.31</c:v>
                </c:pt>
                <c:pt idx="3">
                  <c:v>90.95</c:v>
                </c:pt>
                <c:pt idx="4">
                  <c:v>89.87</c:v>
                </c:pt>
              </c:numCache>
            </c:numRef>
          </c:val>
        </c:ser>
        <c:dLbls>
          <c:showLegendKey val="0"/>
          <c:showVal val="0"/>
          <c:showCatName val="0"/>
          <c:showSerName val="0"/>
          <c:showPercent val="0"/>
          <c:showBubbleSize val="0"/>
        </c:dLbls>
        <c:gapWidth val="150"/>
        <c:axId val="95553024"/>
        <c:axId val="9555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78.58</c:v>
                </c:pt>
                <c:pt idx="1">
                  <c:v>77.989999999999995</c:v>
                </c:pt>
                <c:pt idx="2">
                  <c:v>77.319999999999993</c:v>
                </c:pt>
                <c:pt idx="3">
                  <c:v>76.680000000000007</c:v>
                </c:pt>
                <c:pt idx="4">
                  <c:v>76.58</c:v>
                </c:pt>
              </c:numCache>
            </c:numRef>
          </c:val>
          <c:smooth val="0"/>
        </c:ser>
        <c:dLbls>
          <c:showLegendKey val="0"/>
          <c:showVal val="0"/>
          <c:showCatName val="0"/>
          <c:showSerName val="0"/>
          <c:showPercent val="0"/>
          <c:showBubbleSize val="0"/>
        </c:dLbls>
        <c:marker val="1"/>
        <c:smooth val="0"/>
        <c:axId val="95553024"/>
        <c:axId val="95554944"/>
      </c:lineChart>
      <c:dateAx>
        <c:axId val="95553024"/>
        <c:scaling>
          <c:orientation val="minMax"/>
        </c:scaling>
        <c:delete val="1"/>
        <c:axPos val="b"/>
        <c:numFmt formatCode="ge" sourceLinked="1"/>
        <c:majorTickMark val="none"/>
        <c:minorTickMark val="none"/>
        <c:tickLblPos val="none"/>
        <c:crossAx val="95554944"/>
        <c:crosses val="autoZero"/>
        <c:auto val="1"/>
        <c:lblOffset val="100"/>
        <c:baseTimeUnit val="years"/>
      </c:dateAx>
      <c:valAx>
        <c:axId val="9555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55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41.77</c:v>
                </c:pt>
                <c:pt idx="1">
                  <c:v>57.81</c:v>
                </c:pt>
                <c:pt idx="2">
                  <c:v>44.65</c:v>
                </c:pt>
                <c:pt idx="3">
                  <c:v>74.95</c:v>
                </c:pt>
                <c:pt idx="4">
                  <c:v>79.5</c:v>
                </c:pt>
              </c:numCache>
            </c:numRef>
          </c:val>
        </c:ser>
        <c:dLbls>
          <c:showLegendKey val="0"/>
          <c:showVal val="0"/>
          <c:showCatName val="0"/>
          <c:showSerName val="0"/>
          <c:showPercent val="0"/>
          <c:showBubbleSize val="0"/>
        </c:dLbls>
        <c:gapWidth val="150"/>
        <c:axId val="95003776"/>
        <c:axId val="9500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77.22</c:v>
                </c:pt>
                <c:pt idx="1">
                  <c:v>75.239999999999995</c:v>
                </c:pt>
                <c:pt idx="2">
                  <c:v>73.63</c:v>
                </c:pt>
                <c:pt idx="3">
                  <c:v>75.709999999999994</c:v>
                </c:pt>
                <c:pt idx="4">
                  <c:v>75.09</c:v>
                </c:pt>
              </c:numCache>
            </c:numRef>
          </c:val>
          <c:smooth val="0"/>
        </c:ser>
        <c:dLbls>
          <c:showLegendKey val="0"/>
          <c:showVal val="0"/>
          <c:showCatName val="0"/>
          <c:showSerName val="0"/>
          <c:showPercent val="0"/>
          <c:showBubbleSize val="0"/>
        </c:dLbls>
        <c:marker val="1"/>
        <c:smooth val="0"/>
        <c:axId val="95003776"/>
        <c:axId val="95005696"/>
      </c:lineChart>
      <c:dateAx>
        <c:axId val="95003776"/>
        <c:scaling>
          <c:orientation val="minMax"/>
        </c:scaling>
        <c:delete val="1"/>
        <c:axPos val="b"/>
        <c:numFmt formatCode="ge" sourceLinked="1"/>
        <c:majorTickMark val="none"/>
        <c:minorTickMark val="none"/>
        <c:tickLblPos val="none"/>
        <c:crossAx val="95005696"/>
        <c:crosses val="autoZero"/>
        <c:auto val="1"/>
        <c:lblOffset val="100"/>
        <c:baseTimeUnit val="years"/>
      </c:dateAx>
      <c:valAx>
        <c:axId val="9500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0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179520"/>
        <c:axId val="9518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179520"/>
        <c:axId val="95181440"/>
      </c:lineChart>
      <c:dateAx>
        <c:axId val="95179520"/>
        <c:scaling>
          <c:orientation val="minMax"/>
        </c:scaling>
        <c:delete val="1"/>
        <c:axPos val="b"/>
        <c:numFmt formatCode="ge" sourceLinked="1"/>
        <c:majorTickMark val="none"/>
        <c:minorTickMark val="none"/>
        <c:tickLblPos val="none"/>
        <c:crossAx val="95181440"/>
        <c:crosses val="autoZero"/>
        <c:auto val="1"/>
        <c:lblOffset val="100"/>
        <c:baseTimeUnit val="years"/>
      </c:dateAx>
      <c:valAx>
        <c:axId val="9518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7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216000"/>
        <c:axId val="9521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216000"/>
        <c:axId val="95217920"/>
      </c:lineChart>
      <c:dateAx>
        <c:axId val="95216000"/>
        <c:scaling>
          <c:orientation val="minMax"/>
        </c:scaling>
        <c:delete val="1"/>
        <c:axPos val="b"/>
        <c:numFmt formatCode="ge" sourceLinked="1"/>
        <c:majorTickMark val="none"/>
        <c:minorTickMark val="none"/>
        <c:tickLblPos val="none"/>
        <c:crossAx val="95217920"/>
        <c:crosses val="autoZero"/>
        <c:auto val="1"/>
        <c:lblOffset val="100"/>
        <c:baseTimeUnit val="years"/>
      </c:dateAx>
      <c:valAx>
        <c:axId val="9521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1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265152"/>
        <c:axId val="9526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265152"/>
        <c:axId val="95267072"/>
      </c:lineChart>
      <c:dateAx>
        <c:axId val="95265152"/>
        <c:scaling>
          <c:orientation val="minMax"/>
        </c:scaling>
        <c:delete val="1"/>
        <c:axPos val="b"/>
        <c:numFmt formatCode="ge" sourceLinked="1"/>
        <c:majorTickMark val="none"/>
        <c:minorTickMark val="none"/>
        <c:tickLblPos val="none"/>
        <c:crossAx val="95267072"/>
        <c:crosses val="autoZero"/>
        <c:auto val="1"/>
        <c:lblOffset val="100"/>
        <c:baseTimeUnit val="years"/>
      </c:dateAx>
      <c:valAx>
        <c:axId val="9526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6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682368"/>
        <c:axId val="9668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682368"/>
        <c:axId val="96684288"/>
      </c:lineChart>
      <c:dateAx>
        <c:axId val="96682368"/>
        <c:scaling>
          <c:orientation val="minMax"/>
        </c:scaling>
        <c:delete val="1"/>
        <c:axPos val="b"/>
        <c:numFmt formatCode="ge" sourceLinked="1"/>
        <c:majorTickMark val="none"/>
        <c:minorTickMark val="none"/>
        <c:tickLblPos val="none"/>
        <c:crossAx val="96684288"/>
        <c:crosses val="autoZero"/>
        <c:auto val="1"/>
        <c:lblOffset val="100"/>
        <c:baseTimeUnit val="years"/>
      </c:dateAx>
      <c:valAx>
        <c:axId val="9668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8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1149.46</c:v>
                </c:pt>
                <c:pt idx="1">
                  <c:v>987.73</c:v>
                </c:pt>
                <c:pt idx="2">
                  <c:v>907.39</c:v>
                </c:pt>
                <c:pt idx="3">
                  <c:v>852.23</c:v>
                </c:pt>
                <c:pt idx="4">
                  <c:v>773.14</c:v>
                </c:pt>
              </c:numCache>
            </c:numRef>
          </c:val>
        </c:ser>
        <c:dLbls>
          <c:showLegendKey val="0"/>
          <c:showVal val="0"/>
          <c:showCatName val="0"/>
          <c:showSerName val="0"/>
          <c:showPercent val="0"/>
          <c:showBubbleSize val="0"/>
        </c:dLbls>
        <c:gapWidth val="150"/>
        <c:axId val="96710016"/>
        <c:axId val="9672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1187.81</c:v>
                </c:pt>
                <c:pt idx="1">
                  <c:v>1168.8</c:v>
                </c:pt>
                <c:pt idx="2">
                  <c:v>1158.82</c:v>
                </c:pt>
                <c:pt idx="3">
                  <c:v>1167.7</c:v>
                </c:pt>
                <c:pt idx="4">
                  <c:v>1228.58</c:v>
                </c:pt>
              </c:numCache>
            </c:numRef>
          </c:val>
          <c:smooth val="0"/>
        </c:ser>
        <c:dLbls>
          <c:showLegendKey val="0"/>
          <c:showVal val="0"/>
          <c:showCatName val="0"/>
          <c:showSerName val="0"/>
          <c:showPercent val="0"/>
          <c:showBubbleSize val="0"/>
        </c:dLbls>
        <c:marker val="1"/>
        <c:smooth val="0"/>
        <c:axId val="96710016"/>
        <c:axId val="96724480"/>
      </c:lineChart>
      <c:dateAx>
        <c:axId val="96710016"/>
        <c:scaling>
          <c:orientation val="minMax"/>
        </c:scaling>
        <c:delete val="1"/>
        <c:axPos val="b"/>
        <c:numFmt formatCode="ge" sourceLinked="1"/>
        <c:majorTickMark val="none"/>
        <c:minorTickMark val="none"/>
        <c:tickLblPos val="none"/>
        <c:crossAx val="96724480"/>
        <c:crosses val="autoZero"/>
        <c:auto val="1"/>
        <c:lblOffset val="100"/>
        <c:baseTimeUnit val="years"/>
      </c:dateAx>
      <c:valAx>
        <c:axId val="9672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71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60.51</c:v>
                </c:pt>
                <c:pt idx="1">
                  <c:v>65.55</c:v>
                </c:pt>
                <c:pt idx="2">
                  <c:v>64.239999999999995</c:v>
                </c:pt>
                <c:pt idx="3">
                  <c:v>66.98</c:v>
                </c:pt>
                <c:pt idx="4">
                  <c:v>71.58</c:v>
                </c:pt>
              </c:numCache>
            </c:numRef>
          </c:val>
        </c:ser>
        <c:dLbls>
          <c:showLegendKey val="0"/>
          <c:showVal val="0"/>
          <c:showCatName val="0"/>
          <c:showSerName val="0"/>
          <c:showPercent val="0"/>
          <c:showBubbleSize val="0"/>
        </c:dLbls>
        <c:gapWidth val="150"/>
        <c:axId val="95386624"/>
        <c:axId val="9538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57.96</c:v>
                </c:pt>
                <c:pt idx="1">
                  <c:v>56.44</c:v>
                </c:pt>
                <c:pt idx="2">
                  <c:v>55.6</c:v>
                </c:pt>
                <c:pt idx="3">
                  <c:v>54.43</c:v>
                </c:pt>
                <c:pt idx="4">
                  <c:v>53.81</c:v>
                </c:pt>
              </c:numCache>
            </c:numRef>
          </c:val>
          <c:smooth val="0"/>
        </c:ser>
        <c:dLbls>
          <c:showLegendKey val="0"/>
          <c:showVal val="0"/>
          <c:showCatName val="0"/>
          <c:showSerName val="0"/>
          <c:showPercent val="0"/>
          <c:showBubbleSize val="0"/>
        </c:dLbls>
        <c:marker val="1"/>
        <c:smooth val="0"/>
        <c:axId val="95386624"/>
        <c:axId val="95388800"/>
      </c:lineChart>
      <c:dateAx>
        <c:axId val="95386624"/>
        <c:scaling>
          <c:orientation val="minMax"/>
        </c:scaling>
        <c:delete val="1"/>
        <c:axPos val="b"/>
        <c:numFmt formatCode="ge" sourceLinked="1"/>
        <c:majorTickMark val="none"/>
        <c:minorTickMark val="none"/>
        <c:tickLblPos val="none"/>
        <c:crossAx val="95388800"/>
        <c:crosses val="autoZero"/>
        <c:auto val="1"/>
        <c:lblOffset val="100"/>
        <c:baseTimeUnit val="years"/>
      </c:dateAx>
      <c:valAx>
        <c:axId val="9538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38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264.7</c:v>
                </c:pt>
                <c:pt idx="1">
                  <c:v>265.08999999999997</c:v>
                </c:pt>
                <c:pt idx="2">
                  <c:v>271.45</c:v>
                </c:pt>
                <c:pt idx="3">
                  <c:v>258.93</c:v>
                </c:pt>
                <c:pt idx="4">
                  <c:v>249.69</c:v>
                </c:pt>
              </c:numCache>
            </c:numRef>
          </c:val>
        </c:ser>
        <c:dLbls>
          <c:showLegendKey val="0"/>
          <c:showVal val="0"/>
          <c:showCatName val="0"/>
          <c:showSerName val="0"/>
          <c:showPercent val="0"/>
          <c:showBubbleSize val="0"/>
        </c:dLbls>
        <c:gapWidth val="150"/>
        <c:axId val="95414528"/>
        <c:axId val="9548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263.20999999999998</c:v>
                </c:pt>
                <c:pt idx="1">
                  <c:v>270.7</c:v>
                </c:pt>
                <c:pt idx="2">
                  <c:v>275.86</c:v>
                </c:pt>
                <c:pt idx="3">
                  <c:v>279.8</c:v>
                </c:pt>
                <c:pt idx="4">
                  <c:v>284.64999999999998</c:v>
                </c:pt>
              </c:numCache>
            </c:numRef>
          </c:val>
          <c:smooth val="0"/>
        </c:ser>
        <c:dLbls>
          <c:showLegendKey val="0"/>
          <c:showVal val="0"/>
          <c:showCatName val="0"/>
          <c:showSerName val="0"/>
          <c:showPercent val="0"/>
          <c:showBubbleSize val="0"/>
        </c:dLbls>
        <c:marker val="1"/>
        <c:smooth val="0"/>
        <c:axId val="95414528"/>
        <c:axId val="95486336"/>
      </c:lineChart>
      <c:dateAx>
        <c:axId val="95414528"/>
        <c:scaling>
          <c:orientation val="minMax"/>
        </c:scaling>
        <c:delete val="1"/>
        <c:axPos val="b"/>
        <c:numFmt formatCode="ge" sourceLinked="1"/>
        <c:majorTickMark val="none"/>
        <c:minorTickMark val="none"/>
        <c:tickLblPos val="none"/>
        <c:crossAx val="95486336"/>
        <c:crosses val="autoZero"/>
        <c:auto val="1"/>
        <c:lblOffset val="100"/>
        <c:baseTimeUnit val="years"/>
      </c:dateAx>
      <c:valAx>
        <c:axId val="9548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1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秋田県　三種町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D2</v>
      </c>
      <c r="AA8" s="71"/>
      <c r="AB8" s="71"/>
      <c r="AC8" s="71"/>
      <c r="AD8" s="71"/>
      <c r="AE8" s="71"/>
      <c r="AF8" s="71"/>
      <c r="AG8" s="72"/>
      <c r="AH8" s="3"/>
      <c r="AI8" s="73">
        <f>データ!Q6</f>
        <v>18161</v>
      </c>
      <c r="AJ8" s="74"/>
      <c r="AK8" s="74"/>
      <c r="AL8" s="74"/>
      <c r="AM8" s="74"/>
      <c r="AN8" s="74"/>
      <c r="AO8" s="74"/>
      <c r="AP8" s="75"/>
      <c r="AQ8" s="56">
        <f>データ!R6</f>
        <v>247.98</v>
      </c>
      <c r="AR8" s="56"/>
      <c r="AS8" s="56"/>
      <c r="AT8" s="56"/>
      <c r="AU8" s="56"/>
      <c r="AV8" s="56"/>
      <c r="AW8" s="56"/>
      <c r="AX8" s="56"/>
      <c r="AY8" s="56">
        <f>データ!S6</f>
        <v>73.239999999999995</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52.63</v>
      </c>
      <c r="S10" s="56"/>
      <c r="T10" s="56"/>
      <c r="U10" s="56"/>
      <c r="V10" s="56"/>
      <c r="W10" s="56"/>
      <c r="X10" s="56"/>
      <c r="Y10" s="56"/>
      <c r="Z10" s="64">
        <f>データ!P6</f>
        <v>3300</v>
      </c>
      <c r="AA10" s="64"/>
      <c r="AB10" s="64"/>
      <c r="AC10" s="64"/>
      <c r="AD10" s="64"/>
      <c r="AE10" s="64"/>
      <c r="AF10" s="64"/>
      <c r="AG10" s="64"/>
      <c r="AH10" s="2"/>
      <c r="AI10" s="64">
        <f>データ!T6</f>
        <v>9480</v>
      </c>
      <c r="AJ10" s="64"/>
      <c r="AK10" s="64"/>
      <c r="AL10" s="64"/>
      <c r="AM10" s="64"/>
      <c r="AN10" s="64"/>
      <c r="AO10" s="64"/>
      <c r="AP10" s="64"/>
      <c r="AQ10" s="56">
        <f>データ!U6</f>
        <v>7.49</v>
      </c>
      <c r="AR10" s="56"/>
      <c r="AS10" s="56"/>
      <c r="AT10" s="56"/>
      <c r="AU10" s="56"/>
      <c r="AV10" s="56"/>
      <c r="AW10" s="56"/>
      <c r="AX10" s="56"/>
      <c r="AY10" s="56">
        <f>データ!V6</f>
        <v>1265.69</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106</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105</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107</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53481</v>
      </c>
      <c r="D6" s="31">
        <f t="shared" si="3"/>
        <v>47</v>
      </c>
      <c r="E6" s="31">
        <f t="shared" si="3"/>
        <v>1</v>
      </c>
      <c r="F6" s="31">
        <f t="shared" si="3"/>
        <v>0</v>
      </c>
      <c r="G6" s="31">
        <f t="shared" si="3"/>
        <v>0</v>
      </c>
      <c r="H6" s="31" t="str">
        <f t="shared" si="3"/>
        <v>秋田県　三種町</v>
      </c>
      <c r="I6" s="31" t="str">
        <f t="shared" si="3"/>
        <v>法非適用</v>
      </c>
      <c r="J6" s="31" t="str">
        <f t="shared" si="3"/>
        <v>水道事業</v>
      </c>
      <c r="K6" s="31" t="str">
        <f t="shared" si="3"/>
        <v>簡易水道事業</v>
      </c>
      <c r="L6" s="31" t="str">
        <f t="shared" si="3"/>
        <v>D2</v>
      </c>
      <c r="M6" s="32" t="str">
        <f t="shared" si="3"/>
        <v>-</v>
      </c>
      <c r="N6" s="32" t="str">
        <f t="shared" si="3"/>
        <v>該当数値なし</v>
      </c>
      <c r="O6" s="32">
        <f t="shared" si="3"/>
        <v>52.63</v>
      </c>
      <c r="P6" s="32">
        <f t="shared" si="3"/>
        <v>3300</v>
      </c>
      <c r="Q6" s="32">
        <f t="shared" si="3"/>
        <v>18161</v>
      </c>
      <c r="R6" s="32">
        <f t="shared" si="3"/>
        <v>247.98</v>
      </c>
      <c r="S6" s="32">
        <f t="shared" si="3"/>
        <v>73.239999999999995</v>
      </c>
      <c r="T6" s="32">
        <f t="shared" si="3"/>
        <v>9480</v>
      </c>
      <c r="U6" s="32">
        <f t="shared" si="3"/>
        <v>7.49</v>
      </c>
      <c r="V6" s="32">
        <f t="shared" si="3"/>
        <v>1265.69</v>
      </c>
      <c r="W6" s="33">
        <f>IF(W7="",NA(),W7)</f>
        <v>41.77</v>
      </c>
      <c r="X6" s="33">
        <f t="shared" ref="X6:AF6" si="4">IF(X7="",NA(),X7)</f>
        <v>57.81</v>
      </c>
      <c r="Y6" s="33">
        <f t="shared" si="4"/>
        <v>44.65</v>
      </c>
      <c r="Z6" s="33">
        <f t="shared" si="4"/>
        <v>74.95</v>
      </c>
      <c r="AA6" s="33">
        <f t="shared" si="4"/>
        <v>79.5</v>
      </c>
      <c r="AB6" s="33">
        <f t="shared" si="4"/>
        <v>77.22</v>
      </c>
      <c r="AC6" s="33">
        <f t="shared" si="4"/>
        <v>75.239999999999995</v>
      </c>
      <c r="AD6" s="33">
        <f t="shared" si="4"/>
        <v>73.63</v>
      </c>
      <c r="AE6" s="33">
        <f t="shared" si="4"/>
        <v>75.709999999999994</v>
      </c>
      <c r="AF6" s="33">
        <f t="shared" si="4"/>
        <v>75.09</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1149.46</v>
      </c>
      <c r="BE6" s="33">
        <f t="shared" ref="BE6:BM6" si="7">IF(BE7="",NA(),BE7)</f>
        <v>987.73</v>
      </c>
      <c r="BF6" s="33">
        <f t="shared" si="7"/>
        <v>907.39</v>
      </c>
      <c r="BG6" s="33">
        <f t="shared" si="7"/>
        <v>852.23</v>
      </c>
      <c r="BH6" s="33">
        <f t="shared" si="7"/>
        <v>773.14</v>
      </c>
      <c r="BI6" s="33">
        <f t="shared" si="7"/>
        <v>1187.81</v>
      </c>
      <c r="BJ6" s="33">
        <f t="shared" si="7"/>
        <v>1168.8</v>
      </c>
      <c r="BK6" s="33">
        <f t="shared" si="7"/>
        <v>1158.82</v>
      </c>
      <c r="BL6" s="33">
        <f t="shared" si="7"/>
        <v>1167.7</v>
      </c>
      <c r="BM6" s="33">
        <f t="shared" si="7"/>
        <v>1228.58</v>
      </c>
      <c r="BN6" s="32" t="str">
        <f>IF(BN7="","",IF(BN7="-","【-】","【"&amp;SUBSTITUTE(TEXT(BN7,"#,##0.00"),"-","△")&amp;"】"))</f>
        <v>【1,239.32】</v>
      </c>
      <c r="BO6" s="33">
        <f>IF(BO7="",NA(),BO7)</f>
        <v>60.51</v>
      </c>
      <c r="BP6" s="33">
        <f t="shared" ref="BP6:BX6" si="8">IF(BP7="",NA(),BP7)</f>
        <v>65.55</v>
      </c>
      <c r="BQ6" s="33">
        <f t="shared" si="8"/>
        <v>64.239999999999995</v>
      </c>
      <c r="BR6" s="33">
        <f t="shared" si="8"/>
        <v>66.98</v>
      </c>
      <c r="BS6" s="33">
        <f t="shared" si="8"/>
        <v>71.58</v>
      </c>
      <c r="BT6" s="33">
        <f t="shared" si="8"/>
        <v>57.96</v>
      </c>
      <c r="BU6" s="33">
        <f t="shared" si="8"/>
        <v>56.44</v>
      </c>
      <c r="BV6" s="33">
        <f t="shared" si="8"/>
        <v>55.6</v>
      </c>
      <c r="BW6" s="33">
        <f t="shared" si="8"/>
        <v>54.43</v>
      </c>
      <c r="BX6" s="33">
        <f t="shared" si="8"/>
        <v>53.81</v>
      </c>
      <c r="BY6" s="32" t="str">
        <f>IF(BY7="","",IF(BY7="-","【-】","【"&amp;SUBSTITUTE(TEXT(BY7,"#,##0.00"),"-","△")&amp;"】"))</f>
        <v>【36.33】</v>
      </c>
      <c r="BZ6" s="33">
        <f>IF(BZ7="",NA(),BZ7)</f>
        <v>264.7</v>
      </c>
      <c r="CA6" s="33">
        <f t="shared" ref="CA6:CI6" si="9">IF(CA7="",NA(),CA7)</f>
        <v>265.08999999999997</v>
      </c>
      <c r="CB6" s="33">
        <f t="shared" si="9"/>
        <v>271.45</v>
      </c>
      <c r="CC6" s="33">
        <f t="shared" si="9"/>
        <v>258.93</v>
      </c>
      <c r="CD6" s="33">
        <f t="shared" si="9"/>
        <v>249.69</v>
      </c>
      <c r="CE6" s="33">
        <f t="shared" si="9"/>
        <v>263.20999999999998</v>
      </c>
      <c r="CF6" s="33">
        <f t="shared" si="9"/>
        <v>270.7</v>
      </c>
      <c r="CG6" s="33">
        <f t="shared" si="9"/>
        <v>275.86</v>
      </c>
      <c r="CH6" s="33">
        <f t="shared" si="9"/>
        <v>279.8</v>
      </c>
      <c r="CI6" s="33">
        <f t="shared" si="9"/>
        <v>284.64999999999998</v>
      </c>
      <c r="CJ6" s="32" t="str">
        <f>IF(CJ7="","",IF(CJ7="-","【-】","【"&amp;SUBSTITUTE(TEXT(CJ7,"#,##0.00"),"-","△")&amp;"】"))</f>
        <v>【476.46】</v>
      </c>
      <c r="CK6" s="33">
        <f>IF(CK7="",NA(),CK7)</f>
        <v>52.25</v>
      </c>
      <c r="CL6" s="33">
        <f t="shared" ref="CL6:CT6" si="10">IF(CL7="",NA(),CL7)</f>
        <v>48.93</v>
      </c>
      <c r="CM6" s="33">
        <f t="shared" si="10"/>
        <v>51.19</v>
      </c>
      <c r="CN6" s="33">
        <f t="shared" si="10"/>
        <v>49.28</v>
      </c>
      <c r="CO6" s="33">
        <f t="shared" si="10"/>
        <v>48.91</v>
      </c>
      <c r="CP6" s="33">
        <f t="shared" si="10"/>
        <v>60.92</v>
      </c>
      <c r="CQ6" s="33">
        <f t="shared" si="10"/>
        <v>59.84</v>
      </c>
      <c r="CR6" s="33">
        <f t="shared" si="10"/>
        <v>60.66</v>
      </c>
      <c r="CS6" s="33">
        <f t="shared" si="10"/>
        <v>60.17</v>
      </c>
      <c r="CT6" s="33">
        <f t="shared" si="10"/>
        <v>58.96</v>
      </c>
      <c r="CU6" s="32" t="str">
        <f>IF(CU7="","",IF(CU7="-","【-】","【"&amp;SUBSTITUTE(TEXT(CU7,"#,##0.00"),"-","△")&amp;"】"))</f>
        <v>【58.19】</v>
      </c>
      <c r="CV6" s="33">
        <f>IF(CV7="",NA(),CV7)</f>
        <v>88.78</v>
      </c>
      <c r="CW6" s="33">
        <f t="shared" ref="CW6:DE6" si="11">IF(CW7="",NA(),CW7)</f>
        <v>93.61</v>
      </c>
      <c r="CX6" s="33">
        <f t="shared" si="11"/>
        <v>89.31</v>
      </c>
      <c r="CY6" s="33">
        <f t="shared" si="11"/>
        <v>90.95</v>
      </c>
      <c r="CZ6" s="33">
        <f t="shared" si="11"/>
        <v>89.87</v>
      </c>
      <c r="DA6" s="33">
        <f t="shared" si="11"/>
        <v>78.58</v>
      </c>
      <c r="DB6" s="33">
        <f t="shared" si="11"/>
        <v>77.989999999999995</v>
      </c>
      <c r="DC6" s="33">
        <f t="shared" si="11"/>
        <v>77.319999999999993</v>
      </c>
      <c r="DD6" s="33">
        <f t="shared" si="11"/>
        <v>76.680000000000007</v>
      </c>
      <c r="DE6" s="33">
        <f t="shared" si="11"/>
        <v>76.58</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3">
        <f t="shared" si="14"/>
        <v>0.91</v>
      </c>
      <c r="EF6" s="32">
        <f t="shared" si="14"/>
        <v>0</v>
      </c>
      <c r="EG6" s="32">
        <f t="shared" si="14"/>
        <v>0</v>
      </c>
      <c r="EH6" s="33">
        <f t="shared" si="14"/>
        <v>0.61</v>
      </c>
      <c r="EI6" s="33">
        <f t="shared" si="14"/>
        <v>1.08</v>
      </c>
      <c r="EJ6" s="33">
        <f t="shared" si="14"/>
        <v>0.69</v>
      </c>
      <c r="EK6" s="33">
        <f t="shared" si="14"/>
        <v>0.89</v>
      </c>
      <c r="EL6" s="33">
        <f t="shared" si="14"/>
        <v>0.98</v>
      </c>
      <c r="EM6" s="32" t="str">
        <f>IF(EM7="","",IF(EM7="-","【-】","【"&amp;SUBSTITUTE(TEXT(EM7,"#,##0.00"),"-","△")&amp;"】"))</f>
        <v>【0.74】</v>
      </c>
    </row>
    <row r="7" spans="1:143" s="34" customFormat="1">
      <c r="A7" s="26"/>
      <c r="B7" s="35">
        <v>2014</v>
      </c>
      <c r="C7" s="35">
        <v>53481</v>
      </c>
      <c r="D7" s="35">
        <v>47</v>
      </c>
      <c r="E7" s="35">
        <v>1</v>
      </c>
      <c r="F7" s="35">
        <v>0</v>
      </c>
      <c r="G7" s="35">
        <v>0</v>
      </c>
      <c r="H7" s="35" t="s">
        <v>93</v>
      </c>
      <c r="I7" s="35" t="s">
        <v>94</v>
      </c>
      <c r="J7" s="35" t="s">
        <v>95</v>
      </c>
      <c r="K7" s="35" t="s">
        <v>96</v>
      </c>
      <c r="L7" s="35" t="s">
        <v>97</v>
      </c>
      <c r="M7" s="36" t="s">
        <v>98</v>
      </c>
      <c r="N7" s="36" t="s">
        <v>99</v>
      </c>
      <c r="O7" s="36">
        <v>52.63</v>
      </c>
      <c r="P7" s="36">
        <v>3300</v>
      </c>
      <c r="Q7" s="36">
        <v>18161</v>
      </c>
      <c r="R7" s="36">
        <v>247.98</v>
      </c>
      <c r="S7" s="36">
        <v>73.239999999999995</v>
      </c>
      <c r="T7" s="36">
        <v>9480</v>
      </c>
      <c r="U7" s="36">
        <v>7.49</v>
      </c>
      <c r="V7" s="36">
        <v>1265.69</v>
      </c>
      <c r="W7" s="36">
        <v>41.77</v>
      </c>
      <c r="X7" s="36">
        <v>57.81</v>
      </c>
      <c r="Y7" s="36">
        <v>44.65</v>
      </c>
      <c r="Z7" s="36">
        <v>74.95</v>
      </c>
      <c r="AA7" s="36">
        <v>79.5</v>
      </c>
      <c r="AB7" s="36">
        <v>77.22</v>
      </c>
      <c r="AC7" s="36">
        <v>75.239999999999995</v>
      </c>
      <c r="AD7" s="36">
        <v>73.63</v>
      </c>
      <c r="AE7" s="36">
        <v>75.709999999999994</v>
      </c>
      <c r="AF7" s="36">
        <v>75.09</v>
      </c>
      <c r="AG7" s="36">
        <v>76.03</v>
      </c>
      <c r="AH7" s="36"/>
      <c r="AI7" s="36"/>
      <c r="AJ7" s="36"/>
      <c r="AK7" s="36"/>
      <c r="AL7" s="36"/>
      <c r="AM7" s="36"/>
      <c r="AN7" s="36"/>
      <c r="AO7" s="36"/>
      <c r="AP7" s="36"/>
      <c r="AQ7" s="36"/>
      <c r="AR7" s="36"/>
      <c r="AS7" s="36"/>
      <c r="AT7" s="36"/>
      <c r="AU7" s="36"/>
      <c r="AV7" s="36"/>
      <c r="AW7" s="36"/>
      <c r="AX7" s="36"/>
      <c r="AY7" s="36"/>
      <c r="AZ7" s="36"/>
      <c r="BA7" s="36"/>
      <c r="BB7" s="36"/>
      <c r="BC7" s="36"/>
      <c r="BD7" s="36">
        <v>1149.46</v>
      </c>
      <c r="BE7" s="36">
        <v>987.73</v>
      </c>
      <c r="BF7" s="36">
        <v>907.39</v>
      </c>
      <c r="BG7" s="36">
        <v>852.23</v>
      </c>
      <c r="BH7" s="36">
        <v>773.14</v>
      </c>
      <c r="BI7" s="36">
        <v>1187.81</v>
      </c>
      <c r="BJ7" s="36">
        <v>1168.8</v>
      </c>
      <c r="BK7" s="36">
        <v>1158.82</v>
      </c>
      <c r="BL7" s="36">
        <v>1167.7</v>
      </c>
      <c r="BM7" s="36">
        <v>1228.58</v>
      </c>
      <c r="BN7" s="36">
        <v>1239.32</v>
      </c>
      <c r="BO7" s="36">
        <v>60.51</v>
      </c>
      <c r="BP7" s="36">
        <v>65.55</v>
      </c>
      <c r="BQ7" s="36">
        <v>64.239999999999995</v>
      </c>
      <c r="BR7" s="36">
        <v>66.98</v>
      </c>
      <c r="BS7" s="36">
        <v>71.58</v>
      </c>
      <c r="BT7" s="36">
        <v>57.96</v>
      </c>
      <c r="BU7" s="36">
        <v>56.44</v>
      </c>
      <c r="BV7" s="36">
        <v>55.6</v>
      </c>
      <c r="BW7" s="36">
        <v>54.43</v>
      </c>
      <c r="BX7" s="36">
        <v>53.81</v>
      </c>
      <c r="BY7" s="36">
        <v>36.33</v>
      </c>
      <c r="BZ7" s="36">
        <v>264.7</v>
      </c>
      <c r="CA7" s="36">
        <v>265.08999999999997</v>
      </c>
      <c r="CB7" s="36">
        <v>271.45</v>
      </c>
      <c r="CC7" s="36">
        <v>258.93</v>
      </c>
      <c r="CD7" s="36">
        <v>249.69</v>
      </c>
      <c r="CE7" s="36">
        <v>263.20999999999998</v>
      </c>
      <c r="CF7" s="36">
        <v>270.7</v>
      </c>
      <c r="CG7" s="36">
        <v>275.86</v>
      </c>
      <c r="CH7" s="36">
        <v>279.8</v>
      </c>
      <c r="CI7" s="36">
        <v>284.64999999999998</v>
      </c>
      <c r="CJ7" s="36">
        <v>476.46</v>
      </c>
      <c r="CK7" s="36">
        <v>52.25</v>
      </c>
      <c r="CL7" s="36">
        <v>48.93</v>
      </c>
      <c r="CM7" s="36">
        <v>51.19</v>
      </c>
      <c r="CN7" s="36">
        <v>49.28</v>
      </c>
      <c r="CO7" s="36">
        <v>48.91</v>
      </c>
      <c r="CP7" s="36">
        <v>60.92</v>
      </c>
      <c r="CQ7" s="36">
        <v>59.84</v>
      </c>
      <c r="CR7" s="36">
        <v>60.66</v>
      </c>
      <c r="CS7" s="36">
        <v>60.17</v>
      </c>
      <c r="CT7" s="36">
        <v>58.96</v>
      </c>
      <c r="CU7" s="36">
        <v>58.19</v>
      </c>
      <c r="CV7" s="36">
        <v>88.78</v>
      </c>
      <c r="CW7" s="36">
        <v>93.61</v>
      </c>
      <c r="CX7" s="36">
        <v>89.31</v>
      </c>
      <c r="CY7" s="36">
        <v>90.95</v>
      </c>
      <c r="CZ7" s="36">
        <v>89.87</v>
      </c>
      <c r="DA7" s="36">
        <v>78.58</v>
      </c>
      <c r="DB7" s="36">
        <v>77.989999999999995</v>
      </c>
      <c r="DC7" s="36">
        <v>77.319999999999993</v>
      </c>
      <c r="DD7" s="36">
        <v>76.680000000000007</v>
      </c>
      <c r="DE7" s="36">
        <v>76.58</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0.91</v>
      </c>
      <c r="EF7" s="36">
        <v>0</v>
      </c>
      <c r="EG7" s="36">
        <v>0</v>
      </c>
      <c r="EH7" s="36">
        <v>0.61</v>
      </c>
      <c r="EI7" s="36">
        <v>1.08</v>
      </c>
      <c r="EJ7" s="36">
        <v>0.69</v>
      </c>
      <c r="EK7" s="36">
        <v>0.89</v>
      </c>
      <c r="EL7" s="36">
        <v>0.98</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2016-01-27T05:02:39Z</cp:lastPrinted>
  <dcterms:created xsi:type="dcterms:W3CDTF">2016-01-18T05:00:02Z</dcterms:created>
  <dcterms:modified xsi:type="dcterms:W3CDTF">2016-02-25T00:28:58Z</dcterms:modified>
  <cp:category/>
</cp:coreProperties>
</file>