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<sst xmlns="http://schemas.openxmlformats.org/spreadsheetml/2006/main" count="226" uniqueCount="111">
  <si>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</si>
  <si>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</si>
  <si>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</si>
  <si>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</si>
  <si>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</si>
  <si>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</si>
  <si>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</si>
  <si>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</si>
  <si>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</si>
  <si>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</si>
  <si>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</si>
  <si>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</si>
  <si>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</si>
  <si>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</si>
  <si>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</si>
  <si>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</si>
  <si>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</si>
  <si>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</si>
  <si>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</si>
  <si>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</si>
  <si>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</si>
  <si>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</si>
  <si>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</si>
  <si>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</si>
  <si>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</si>
  <si>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</si>
  <si>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</si>
  <si>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</si>
  <si>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</si>
  <si>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</si>
  <si>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</si>
  <si>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</si>
  <si>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</si>
  <si>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</si>
  <si>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</si>
  <si>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</si>
  <si>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</si>
  <si>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</si>
  <si>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</si>
  <si>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</si>
  <si>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</si>
  <si>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</si>
  <si>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</si>
  <si>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</si>
  <si>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</si>
  <si>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</si>
  <si>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</si>
  <si>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</si>
  <si>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</si>
  <si>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</si>
  <si>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</si>
  <si>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</si>
  <si>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</si>
  <si>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</si>
  <si>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</si>
  <si>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</si>
  <si>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</si>
  <si>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</si>
  <si>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</si>
  <si>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</si>
  <si>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</si>
  <si>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</si>
  <si>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</si>
  <si>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</si>
  <si>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</si>
  <si>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</si>
  <si>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</si>
  <si>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</si>
  <si>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</si>
  <si>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</si>
  <si>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</si>
  <si>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</si>
  <si>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</si>
  <si>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</si>
  <si>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</si>
  <si>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</si>
  <si>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</si>
  <si>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</si>
  <si>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</si>
  <si>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</si>
  <si>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</si>
  <si>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</si>
  <si>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</si>
  <si>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</si>
  <si>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</si>
  <si>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</si>
  <si>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</si>
  <si>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</si>
  <si>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</si>
  <si>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</si>
  <si>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</si>
  <si>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</si>
  <si>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</si>
  <si>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</si>
  <si>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</si>
  <si>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</si>
  <si>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</si>
  <si>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</si>
  <si>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</si>
  <si>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</si>
  <si>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</si>
  <si>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</si>
  <si>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</si>
  <si>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</si>
  <si>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</si>
  <si>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</si>
  <si>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</si>
  <si>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</si>
  <si>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の比率が１００％を下回っており、経費回収率も類似団体平均値に届いていません。水洗化率が類似団体平均値を下回っていることから、現状では使用料収入が十分ではないと考えられます。もう一つの要因として考えられる使用料単価の設定水準については、平成２７年度に使用料改定を行っているため(平成２６年度に経過措置で段階的値上げ)、今後数年間の使用料収入の推移を確認してから判断すべきものだと考えております。
　汚水処理原価が類似団体平均値を上回っている点についても、水洗化率の低さにより現状の管渠や中継ポンプ等の施設が過大なものになっている可能性や、使用料収入に繋がらない不明水が原因と考えられます。中継ポンプについては標準耐用年数の１５年を超えたものもあり、更新にかかる費用が今後増えていくことが見込まれるため、現在未策定である長寿命化計画を早期に策定し、効率的な維持管理のための体制を整える必要があります。</t>
    <rPh sb="1" eb="4">
      <t>シュウエキテキ</t>
    </rPh>
    <rPh sb="4" eb="6">
      <t>シュウシ</t>
    </rPh>
    <rPh sb="7" eb="9">
      <t>ヒリツ</t>
    </rPh>
    <rPh sb="15" eb="17">
      <t>シタマワ</t>
    </rPh>
    <rPh sb="22" eb="24">
      <t>ケイヒ</t>
    </rPh>
    <rPh sb="24" eb="27">
      <t>カイシュウリツ</t>
    </rPh>
    <rPh sb="28" eb="30">
      <t>ルイジ</t>
    </rPh>
    <rPh sb="30" eb="32">
      <t>ダンタイ</t>
    </rPh>
    <rPh sb="32" eb="35">
      <t>ヘイキンチ</t>
    </rPh>
    <rPh sb="36" eb="37">
      <t>トド</t>
    </rPh>
    <rPh sb="44" eb="47">
      <t>スイセンカ</t>
    </rPh>
    <rPh sb="47" eb="48">
      <t>リツ</t>
    </rPh>
    <rPh sb="49" eb="51">
      <t>ルイジ</t>
    </rPh>
    <rPh sb="51" eb="53">
      <t>ダンタイ</t>
    </rPh>
    <rPh sb="53" eb="55">
      <t>ヘイキン</t>
    </rPh>
    <rPh sb="55" eb="56">
      <t>チ</t>
    </rPh>
    <rPh sb="57" eb="59">
      <t>シタマワ</t>
    </rPh>
    <rPh sb="68" eb="70">
      <t>ゲンジョウ</t>
    </rPh>
    <rPh sb="72" eb="75">
      <t>シヨウリョウ</t>
    </rPh>
    <rPh sb="75" eb="77">
      <t>シュウニュウ</t>
    </rPh>
    <rPh sb="78" eb="80">
      <t>ジュウブン</t>
    </rPh>
    <rPh sb="85" eb="86">
      <t>カンガ</t>
    </rPh>
    <rPh sb="94" eb="95">
      <t>ヒト</t>
    </rPh>
    <rPh sb="97" eb="99">
      <t>ヨウイン</t>
    </rPh>
    <rPh sb="102" eb="103">
      <t>カンガ</t>
    </rPh>
    <rPh sb="107" eb="110">
      <t>シヨウリョウ</t>
    </rPh>
    <rPh sb="110" eb="112">
      <t>タンカ</t>
    </rPh>
    <rPh sb="113" eb="115">
      <t>セッテイ</t>
    </rPh>
    <rPh sb="115" eb="117">
      <t>スイジュン</t>
    </rPh>
    <rPh sb="123" eb="125">
      <t>ヘイセイ</t>
    </rPh>
    <rPh sb="127" eb="129">
      <t>ネンド</t>
    </rPh>
    <rPh sb="130" eb="133">
      <t>シヨウリョウ</t>
    </rPh>
    <rPh sb="133" eb="135">
      <t>カイテイ</t>
    </rPh>
    <rPh sb="136" eb="137">
      <t>オコナ</t>
    </rPh>
    <rPh sb="144" eb="146">
      <t>ヘイセイ</t>
    </rPh>
    <rPh sb="148" eb="150">
      <t>ネンド</t>
    </rPh>
    <rPh sb="151" eb="153">
      <t>ケイカ</t>
    </rPh>
    <rPh sb="153" eb="155">
      <t>ソチ</t>
    </rPh>
    <rPh sb="156" eb="159">
      <t>ダンカイテキ</t>
    </rPh>
    <rPh sb="159" eb="161">
      <t>ネア</t>
    </rPh>
    <rPh sb="164" eb="166">
      <t>コンゴ</t>
    </rPh>
    <rPh sb="166" eb="169">
      <t>スウネンカン</t>
    </rPh>
    <rPh sb="170" eb="173">
      <t>シヨウリョウ</t>
    </rPh>
    <rPh sb="173" eb="175">
      <t>シュウニュウ</t>
    </rPh>
    <rPh sb="176" eb="178">
      <t>スイイ</t>
    </rPh>
    <rPh sb="179" eb="181">
      <t>カクニン</t>
    </rPh>
    <rPh sb="185" eb="187">
      <t>ハンダン</t>
    </rPh>
    <rPh sb="194" eb="195">
      <t>カンガ</t>
    </rPh>
    <rPh sb="205" eb="207">
      <t>オスイ</t>
    </rPh>
    <rPh sb="207" eb="209">
      <t>ショリ</t>
    </rPh>
    <rPh sb="209" eb="211">
      <t>ゲンカ</t>
    </rPh>
    <rPh sb="212" eb="214">
      <t>ルイジ</t>
    </rPh>
    <rPh sb="214" eb="216">
      <t>ダンタイ</t>
    </rPh>
    <rPh sb="216" eb="219">
      <t>ヘイキンチ</t>
    </rPh>
    <rPh sb="220" eb="222">
      <t>ウワマワ</t>
    </rPh>
    <rPh sb="226" eb="227">
      <t>テン</t>
    </rPh>
    <rPh sb="233" eb="236">
      <t>スイセンカ</t>
    </rPh>
    <rPh sb="236" eb="237">
      <t>リツ</t>
    </rPh>
    <rPh sb="238" eb="239">
      <t>ヒク</t>
    </rPh>
    <rPh sb="243" eb="245">
      <t>ゲンジョウ</t>
    </rPh>
    <rPh sb="246" eb="248">
      <t>カンキョ</t>
    </rPh>
    <rPh sb="249" eb="251">
      <t>チュウケイ</t>
    </rPh>
    <rPh sb="254" eb="255">
      <t>トウ</t>
    </rPh>
    <rPh sb="256" eb="258">
      <t>シセツ</t>
    </rPh>
    <rPh sb="259" eb="261">
      <t>カダイ</t>
    </rPh>
    <rPh sb="270" eb="272">
      <t>カノウ</t>
    </rPh>
    <rPh sb="272" eb="273">
      <t>セイ</t>
    </rPh>
    <rPh sb="275" eb="278">
      <t>シヨウリョウ</t>
    </rPh>
    <rPh sb="278" eb="280">
      <t>シュウニュウ</t>
    </rPh>
    <rPh sb="281" eb="282">
      <t>ツナ</t>
    </rPh>
    <rPh sb="286" eb="288">
      <t>フメイ</t>
    </rPh>
    <rPh sb="288" eb="289">
      <t>スイ</t>
    </rPh>
    <rPh sb="290" eb="292">
      <t>ゲンイン</t>
    </rPh>
    <rPh sb="293" eb="294">
      <t>カンガ</t>
    </rPh>
    <rPh sb="300" eb="302">
      <t>チュウケイ</t>
    </rPh>
    <rPh sb="310" eb="312">
      <t>ヒョウジュン</t>
    </rPh>
    <rPh sb="312" eb="314">
      <t>タイヨウ</t>
    </rPh>
    <rPh sb="314" eb="316">
      <t>ネンスウ</t>
    </rPh>
    <rPh sb="319" eb="320">
      <t>ネン</t>
    </rPh>
    <rPh sb="321" eb="322">
      <t>コ</t>
    </rPh>
    <rPh sb="330" eb="332">
      <t>コウシン</t>
    </rPh>
    <rPh sb="336" eb="338">
      <t>ヒヨウ</t>
    </rPh>
    <rPh sb="339" eb="341">
      <t>コンゴ</t>
    </rPh>
    <rPh sb="341" eb="342">
      <t>フ</t>
    </rPh>
    <rPh sb="349" eb="351">
      <t>ミコ</t>
    </rPh>
    <rPh sb="357" eb="359">
      <t>ゲンザイ</t>
    </rPh>
    <rPh sb="359" eb="360">
      <t>ミ</t>
    </rPh>
    <rPh sb="360" eb="362">
      <t>サクテイ</t>
    </rPh>
    <rPh sb="365" eb="369">
      <t>チョウジュミョウカ</t>
    </rPh>
    <rPh sb="369" eb="371">
      <t>ケイカク</t>
    </rPh>
    <rPh sb="372" eb="374">
      <t>ソウキ</t>
    </rPh>
    <rPh sb="375" eb="377">
      <t>サクテイ</t>
    </rPh>
    <rPh sb="379" eb="382">
      <t>コウリツテキ</t>
    </rPh>
    <rPh sb="383" eb="385">
      <t>イジ</t>
    </rPh>
    <rPh sb="385" eb="387">
      <t>カンリ</t>
    </rPh>
    <rPh sb="391" eb="393">
      <t>タイセイ</t>
    </rPh>
    <rPh sb="394" eb="395">
      <t>トトノ</t>
    </rPh>
    <rPh sb="397" eb="399">
      <t>ヒツヨウ</t>
    </rPh>
    <phoneticPr fontId="4"/>
  </si>
  <si>
    <t>　平成４年に旧琴丘町で供用開始した管渠が一番古いものであり、国土交通省が示している下水道管渠の標準耐用年数５０年を経過するのは２０年以上先になります。現状は管渠の更新が必要になるような目立ったトラブルは発生しておりません。
　今後は、不明水対策と合わせてカメラ調査等の維持管理の計画を策定し、管渠の老朽化状況の把握と適切な管渠更新の見通しを立てていく必要があります。</t>
    <rPh sb="1" eb="3">
      <t>ヘイセイ</t>
    </rPh>
    <rPh sb="4" eb="5">
      <t>ネン</t>
    </rPh>
    <rPh sb="6" eb="7">
      <t>キュウ</t>
    </rPh>
    <rPh sb="7" eb="10">
      <t>コトオカマチ</t>
    </rPh>
    <rPh sb="11" eb="13">
      <t>キョウヨウ</t>
    </rPh>
    <rPh sb="13" eb="15">
      <t>カイシ</t>
    </rPh>
    <rPh sb="17" eb="19">
      <t>カンキョ</t>
    </rPh>
    <rPh sb="20" eb="22">
      <t>イチバン</t>
    </rPh>
    <rPh sb="22" eb="23">
      <t>フル</t>
    </rPh>
    <rPh sb="30" eb="32">
      <t>コクド</t>
    </rPh>
    <rPh sb="32" eb="35">
      <t>コウツウショウ</t>
    </rPh>
    <rPh sb="36" eb="37">
      <t>シメ</t>
    </rPh>
    <rPh sb="41" eb="44">
      <t>ゲスイドウ</t>
    </rPh>
    <rPh sb="44" eb="46">
      <t>カンキョ</t>
    </rPh>
    <rPh sb="47" eb="49">
      <t>ヒョウジュン</t>
    </rPh>
    <rPh sb="49" eb="51">
      <t>タイヨウ</t>
    </rPh>
    <rPh sb="51" eb="53">
      <t>ネンスウ</t>
    </rPh>
    <rPh sb="55" eb="56">
      <t>ネン</t>
    </rPh>
    <rPh sb="57" eb="59">
      <t>ケイカ</t>
    </rPh>
    <rPh sb="65" eb="66">
      <t>ネン</t>
    </rPh>
    <rPh sb="66" eb="68">
      <t>イジョウ</t>
    </rPh>
    <rPh sb="68" eb="69">
      <t>サキ</t>
    </rPh>
    <rPh sb="75" eb="77">
      <t>ゲンジョウ</t>
    </rPh>
    <rPh sb="78" eb="80">
      <t>カンキョ</t>
    </rPh>
    <rPh sb="81" eb="83">
      <t>コウシン</t>
    </rPh>
    <rPh sb="84" eb="86">
      <t>ヒツヨウ</t>
    </rPh>
    <rPh sb="92" eb="94">
      <t>メダ</t>
    </rPh>
    <rPh sb="113" eb="115">
      <t>コンゴ</t>
    </rPh>
    <rPh sb="117" eb="119">
      <t>フメイ</t>
    </rPh>
    <rPh sb="119" eb="120">
      <t>スイ</t>
    </rPh>
    <rPh sb="120" eb="122">
      <t>タイサク</t>
    </rPh>
    <rPh sb="123" eb="124">
      <t>ア</t>
    </rPh>
    <rPh sb="130" eb="132">
      <t>チョウサ</t>
    </rPh>
    <rPh sb="132" eb="133">
      <t>トウ</t>
    </rPh>
    <rPh sb="134" eb="136">
      <t>イジ</t>
    </rPh>
    <rPh sb="136" eb="138">
      <t>カンリ</t>
    </rPh>
    <rPh sb="139" eb="141">
      <t>ケイカク</t>
    </rPh>
    <rPh sb="142" eb="144">
      <t>サクテイ</t>
    </rPh>
    <rPh sb="146" eb="148">
      <t>カンキョ</t>
    </rPh>
    <rPh sb="149" eb="152">
      <t>ロウキュウカ</t>
    </rPh>
    <rPh sb="152" eb="154">
      <t>ジョウキョウ</t>
    </rPh>
    <rPh sb="155" eb="157">
      <t>ハアク</t>
    </rPh>
    <rPh sb="158" eb="160">
      <t>テキセツ</t>
    </rPh>
    <rPh sb="161" eb="163">
      <t>カンキョ</t>
    </rPh>
    <rPh sb="163" eb="165">
      <t>コウシン</t>
    </rPh>
    <rPh sb="166" eb="168">
      <t>ミトオ</t>
    </rPh>
    <rPh sb="170" eb="171">
      <t>タ</t>
    </rPh>
    <phoneticPr fontId="4"/>
  </si>
  <si>
    <t xml:space="preserve"> 経営の健全性・効率性の各指標の数値の低さについては、接続率の低さによる使用料収入の不足が主な要因として考えられます。人口減少により有収水量も徐々に減少することが予測されるため、今後の接続率の向上が経営を安定させるための最重要課題となります。
　その他の要因については今後公営企業法の適用を控えており、より詳細な経営分析が可能になるため、移行後に判断することが合理的であると考えております。</t>
    <rPh sb="1" eb="3">
      <t>ケイエイ</t>
    </rPh>
    <rPh sb="4" eb="7">
      <t>ケンゼンセイ</t>
    </rPh>
    <rPh sb="8" eb="11">
      <t>コウリツセイ</t>
    </rPh>
    <rPh sb="12" eb="13">
      <t>カク</t>
    </rPh>
    <rPh sb="13" eb="15">
      <t>シヒョウ</t>
    </rPh>
    <rPh sb="16" eb="18">
      <t>スウチ</t>
    </rPh>
    <rPh sb="19" eb="20">
      <t>ヒク</t>
    </rPh>
    <rPh sb="27" eb="29">
      <t>セツゾク</t>
    </rPh>
    <rPh sb="29" eb="30">
      <t>リツ</t>
    </rPh>
    <rPh sb="31" eb="32">
      <t>ヒク</t>
    </rPh>
    <rPh sb="36" eb="39">
      <t>シヨウリョウ</t>
    </rPh>
    <rPh sb="39" eb="41">
      <t>シュウニュウ</t>
    </rPh>
    <rPh sb="42" eb="44">
      <t>フソク</t>
    </rPh>
    <rPh sb="45" eb="46">
      <t>オモ</t>
    </rPh>
    <rPh sb="47" eb="49">
      <t>ヨウイン</t>
    </rPh>
    <rPh sb="52" eb="53">
      <t>カンガ</t>
    </rPh>
    <rPh sb="59" eb="61">
      <t>ジンコウ</t>
    </rPh>
    <rPh sb="61" eb="63">
      <t>ゲンショウ</t>
    </rPh>
    <rPh sb="66" eb="70">
      <t>ユウシュウスイリョウ</t>
    </rPh>
    <rPh sb="71" eb="73">
      <t>ジョジョ</t>
    </rPh>
    <rPh sb="74" eb="76">
      <t>ゲンショウ</t>
    </rPh>
    <rPh sb="81" eb="83">
      <t>ヨソク</t>
    </rPh>
    <rPh sb="89" eb="91">
      <t>コンゴ</t>
    </rPh>
    <rPh sb="92" eb="94">
      <t>セツゾク</t>
    </rPh>
    <rPh sb="94" eb="95">
      <t>リツ</t>
    </rPh>
    <rPh sb="96" eb="98">
      <t>コウジョウ</t>
    </rPh>
    <rPh sb="99" eb="101">
      <t>ケイエイ</t>
    </rPh>
    <rPh sb="102" eb="104">
      <t>アンテイ</t>
    </rPh>
    <rPh sb="110" eb="113">
      <t>サイジュウヨウ</t>
    </rPh>
    <rPh sb="113" eb="115">
      <t>カダイ</t>
    </rPh>
    <rPh sb="125" eb="126">
      <t>タ</t>
    </rPh>
    <rPh sb="127" eb="129">
      <t>ヨウイン</t>
    </rPh>
    <rPh sb="134" eb="136">
      <t>コンゴ</t>
    </rPh>
    <rPh sb="136" eb="138">
      <t>コウエイ</t>
    </rPh>
    <rPh sb="138" eb="140">
      <t>キギョウ</t>
    </rPh>
    <rPh sb="140" eb="141">
      <t>ホウ</t>
    </rPh>
    <rPh sb="142" eb="144">
      <t>テキヨウ</t>
    </rPh>
    <rPh sb="145" eb="146">
      <t>ヒカ</t>
    </rPh>
    <rPh sb="153" eb="155">
      <t>ショウサイ</t>
    </rPh>
    <rPh sb="156" eb="158">
      <t>ケイエイ</t>
    </rPh>
    <rPh sb="158" eb="160">
      <t>ブンセキ</t>
    </rPh>
    <rPh sb="161" eb="163">
      <t>カノウ</t>
    </rPh>
    <rPh sb="169" eb="172">
      <t>イコウゴ</t>
    </rPh>
    <rPh sb="173" eb="175">
      <t>ハンダン</t>
    </rPh>
    <rPh sb="180" eb="183">
      <t>ゴウリテキ</t>
    </rPh>
    <rPh sb="187" eb="188">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</si>
</sst>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304384"/>
        <c:axId val="363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36304384"/>
        <c:axId val="36306304"/>
      </c:lineChart>
      <c:dateAx>
        <c:axId val="36304384"/>
        <c:scaling>
          <c:orientation val="minMax"/>
        </c:scaling>
        <c:delete val="1"/>
        <c:axPos val="b"/>
        <c:numFmt formatCode="ge" sourceLinked="1"/>
        <c:majorTickMark val="none"/>
        <c:minorTickMark val="none"/>
        <c:tickLblPos val="none"/>
        <c:crossAx val="36306304"/>
        <c:crosses val="autoZero"/>
        <c:auto val="1"/>
        <c:lblOffset val="100"/>
        <c:baseTimeUnit val="years"/>
      </c:dateAx>
      <c:valAx>
        <c:axId val="363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431936"/>
        <c:axId val="3745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37431936"/>
        <c:axId val="37450496"/>
      </c:lineChart>
      <c:dateAx>
        <c:axId val="37431936"/>
        <c:scaling>
          <c:orientation val="minMax"/>
        </c:scaling>
        <c:delete val="1"/>
        <c:axPos val="b"/>
        <c:numFmt formatCode="ge" sourceLinked="1"/>
        <c:majorTickMark val="none"/>
        <c:minorTickMark val="none"/>
        <c:tickLblPos val="none"/>
        <c:crossAx val="37450496"/>
        <c:crosses val="autoZero"/>
        <c:auto val="1"/>
        <c:lblOffset val="100"/>
        <c:baseTimeUnit val="years"/>
      </c:dateAx>
      <c:valAx>
        <c:axId val="3745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3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59.3</c:v>
                </c:pt>
                <c:pt idx="1">
                  <c:v>63.62</c:v>
                </c:pt>
                <c:pt idx="2">
                  <c:v>64.290000000000006</c:v>
                </c:pt>
                <c:pt idx="3">
                  <c:v>65.98</c:v>
                </c:pt>
                <c:pt idx="4">
                  <c:v>67.37</c:v>
                </c:pt>
              </c:numCache>
            </c:numRef>
          </c:val>
        </c:ser>
        <c:dLbls>
          <c:showLegendKey val="0"/>
          <c:showVal val="0"/>
          <c:showCatName val="0"/>
          <c:showSerName val="0"/>
          <c:showPercent val="0"/>
          <c:showBubbleSize val="0"/>
        </c:dLbls>
        <c:gapWidth val="150"/>
        <c:axId val="37759232"/>
        <c:axId val="3776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37759232"/>
        <c:axId val="37761408"/>
      </c:lineChart>
      <c:dateAx>
        <c:axId val="37759232"/>
        <c:scaling>
          <c:orientation val="minMax"/>
        </c:scaling>
        <c:delete val="1"/>
        <c:axPos val="b"/>
        <c:numFmt formatCode="ge" sourceLinked="1"/>
        <c:majorTickMark val="none"/>
        <c:minorTickMark val="none"/>
        <c:tickLblPos val="none"/>
        <c:crossAx val="37761408"/>
        <c:crosses val="autoZero"/>
        <c:auto val="1"/>
        <c:lblOffset val="100"/>
        <c:baseTimeUnit val="years"/>
      </c:dateAx>
      <c:valAx>
        <c:axId val="3776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5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54.72</c:v>
                </c:pt>
                <c:pt idx="1">
                  <c:v>53.9</c:v>
                </c:pt>
                <c:pt idx="2">
                  <c:v>52.33</c:v>
                </c:pt>
                <c:pt idx="3">
                  <c:v>55.99</c:v>
                </c:pt>
                <c:pt idx="4">
                  <c:v>56.08</c:v>
                </c:pt>
              </c:numCache>
            </c:numRef>
          </c:val>
        </c:ser>
        <c:dLbls>
          <c:showLegendKey val="0"/>
          <c:showVal val="0"/>
          <c:showCatName val="0"/>
          <c:showSerName val="0"/>
          <c:showPercent val="0"/>
          <c:showBubbleSize val="0"/>
        </c:dLbls>
        <c:gapWidth val="150"/>
        <c:axId val="37005184"/>
        <c:axId val="3701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05184"/>
        <c:axId val="37019648"/>
      </c:lineChart>
      <c:dateAx>
        <c:axId val="37005184"/>
        <c:scaling>
          <c:orientation val="minMax"/>
        </c:scaling>
        <c:delete val="1"/>
        <c:axPos val="b"/>
        <c:numFmt formatCode="ge" sourceLinked="1"/>
        <c:majorTickMark val="none"/>
        <c:minorTickMark val="none"/>
        <c:tickLblPos val="none"/>
        <c:crossAx val="37019648"/>
        <c:crosses val="autoZero"/>
        <c:auto val="1"/>
        <c:lblOffset val="100"/>
        <c:baseTimeUnit val="years"/>
      </c:dateAx>
      <c:valAx>
        <c:axId val="3701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0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49856"/>
        <c:axId val="3705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49856"/>
        <c:axId val="37051776"/>
      </c:lineChart>
      <c:dateAx>
        <c:axId val="37049856"/>
        <c:scaling>
          <c:orientation val="minMax"/>
        </c:scaling>
        <c:delete val="1"/>
        <c:axPos val="b"/>
        <c:numFmt formatCode="ge" sourceLinked="1"/>
        <c:majorTickMark val="none"/>
        <c:minorTickMark val="none"/>
        <c:tickLblPos val="none"/>
        <c:crossAx val="37051776"/>
        <c:crosses val="autoZero"/>
        <c:auto val="1"/>
        <c:lblOffset val="100"/>
        <c:baseTimeUnit val="years"/>
      </c:dateAx>
      <c:valAx>
        <c:axId val="3705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4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86336"/>
        <c:axId val="3708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86336"/>
        <c:axId val="37088256"/>
      </c:lineChart>
      <c:dateAx>
        <c:axId val="37086336"/>
        <c:scaling>
          <c:orientation val="minMax"/>
        </c:scaling>
        <c:delete val="1"/>
        <c:axPos val="b"/>
        <c:numFmt formatCode="ge" sourceLinked="1"/>
        <c:majorTickMark val="none"/>
        <c:minorTickMark val="none"/>
        <c:tickLblPos val="none"/>
        <c:crossAx val="37088256"/>
        <c:crosses val="autoZero"/>
        <c:auto val="1"/>
        <c:lblOffset val="100"/>
        <c:baseTimeUnit val="years"/>
      </c:dateAx>
      <c:valAx>
        <c:axId val="3708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8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35488"/>
        <c:axId val="371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35488"/>
        <c:axId val="37137408"/>
      </c:lineChart>
      <c:dateAx>
        <c:axId val="37135488"/>
        <c:scaling>
          <c:orientation val="minMax"/>
        </c:scaling>
        <c:delete val="1"/>
        <c:axPos val="b"/>
        <c:numFmt formatCode="ge" sourceLinked="1"/>
        <c:majorTickMark val="none"/>
        <c:minorTickMark val="none"/>
        <c:tickLblPos val="none"/>
        <c:crossAx val="37137408"/>
        <c:crosses val="autoZero"/>
        <c:auto val="1"/>
        <c:lblOffset val="100"/>
        <c:baseTimeUnit val="years"/>
      </c:dateAx>
      <c:valAx>
        <c:axId val="3713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3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76064"/>
        <c:axId val="3717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76064"/>
        <c:axId val="37177984"/>
      </c:lineChart>
      <c:dateAx>
        <c:axId val="37176064"/>
        <c:scaling>
          <c:orientation val="minMax"/>
        </c:scaling>
        <c:delete val="1"/>
        <c:axPos val="b"/>
        <c:numFmt formatCode="ge" sourceLinked="1"/>
        <c:majorTickMark val="none"/>
        <c:minorTickMark val="none"/>
        <c:tickLblPos val="none"/>
        <c:crossAx val="37177984"/>
        <c:crosses val="autoZero"/>
        <c:auto val="1"/>
        <c:lblOffset val="100"/>
        <c:baseTimeUnit val="years"/>
      </c:dateAx>
      <c:valAx>
        <c:axId val="3717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7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2713.1</c:v>
                </c:pt>
                <c:pt idx="1">
                  <c:v>2506.64</c:v>
                </c:pt>
                <c:pt idx="2">
                  <c:v>2393.29</c:v>
                </c:pt>
                <c:pt idx="3">
                  <c:v>2101.9299999999998</c:v>
                </c:pt>
                <c:pt idx="4">
                  <c:v>1937.28</c:v>
                </c:pt>
              </c:numCache>
            </c:numRef>
          </c:val>
        </c:ser>
        <c:dLbls>
          <c:showLegendKey val="0"/>
          <c:showVal val="0"/>
          <c:showCatName val="0"/>
          <c:showSerName val="0"/>
          <c:showPercent val="0"/>
          <c:showBubbleSize val="0"/>
        </c:dLbls>
        <c:gapWidth val="150"/>
        <c:axId val="37216640"/>
        <c:axId val="3721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37216640"/>
        <c:axId val="37218560"/>
      </c:lineChart>
      <c:dateAx>
        <c:axId val="37216640"/>
        <c:scaling>
          <c:orientation val="minMax"/>
        </c:scaling>
        <c:delete val="1"/>
        <c:axPos val="b"/>
        <c:numFmt formatCode="ge" sourceLinked="1"/>
        <c:majorTickMark val="none"/>
        <c:minorTickMark val="none"/>
        <c:tickLblPos val="none"/>
        <c:crossAx val="37218560"/>
        <c:crosses val="autoZero"/>
        <c:auto val="1"/>
        <c:lblOffset val="100"/>
        <c:baseTimeUnit val="years"/>
      </c:dateAx>
      <c:valAx>
        <c:axId val="3721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1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39.99</c:v>
                </c:pt>
                <c:pt idx="1">
                  <c:v>41.87</c:v>
                </c:pt>
                <c:pt idx="2">
                  <c:v>45.88</c:v>
                </c:pt>
                <c:pt idx="3">
                  <c:v>46.71</c:v>
                </c:pt>
                <c:pt idx="4">
                  <c:v>48.74</c:v>
                </c:pt>
              </c:numCache>
            </c:numRef>
          </c:val>
        </c:ser>
        <c:dLbls>
          <c:showLegendKey val="0"/>
          <c:showVal val="0"/>
          <c:showCatName val="0"/>
          <c:showSerName val="0"/>
          <c:showPercent val="0"/>
          <c:showBubbleSize val="0"/>
        </c:dLbls>
        <c:gapWidth val="150"/>
        <c:axId val="37261312"/>
        <c:axId val="3726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37261312"/>
        <c:axId val="37263232"/>
      </c:lineChart>
      <c:dateAx>
        <c:axId val="37261312"/>
        <c:scaling>
          <c:orientation val="minMax"/>
        </c:scaling>
        <c:delete val="1"/>
        <c:axPos val="b"/>
        <c:numFmt formatCode="ge" sourceLinked="1"/>
        <c:majorTickMark val="none"/>
        <c:minorTickMark val="none"/>
        <c:tickLblPos val="none"/>
        <c:crossAx val="37263232"/>
        <c:crosses val="autoZero"/>
        <c:auto val="1"/>
        <c:lblOffset val="100"/>
        <c:baseTimeUnit val="years"/>
      </c:dateAx>
      <c:valAx>
        <c:axId val="3726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6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342.02</c:v>
                </c:pt>
                <c:pt idx="1">
                  <c:v>317.17</c:v>
                </c:pt>
                <c:pt idx="2">
                  <c:v>292.92</c:v>
                </c:pt>
                <c:pt idx="3">
                  <c:v>294.77999999999997</c:v>
                </c:pt>
                <c:pt idx="4">
                  <c:v>297.04000000000002</c:v>
                </c:pt>
              </c:numCache>
            </c:numRef>
          </c:val>
        </c:ser>
        <c:dLbls>
          <c:showLegendKey val="0"/>
          <c:showVal val="0"/>
          <c:showCatName val="0"/>
          <c:showSerName val="0"/>
          <c:showPercent val="0"/>
          <c:showBubbleSize val="0"/>
        </c:dLbls>
        <c:gapWidth val="150"/>
        <c:axId val="37288960"/>
        <c:axId val="3742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37288960"/>
        <c:axId val="37422208"/>
      </c:lineChart>
      <c:dateAx>
        <c:axId val="37288960"/>
        <c:scaling>
          <c:orientation val="minMax"/>
        </c:scaling>
        <c:delete val="1"/>
        <c:axPos val="b"/>
        <c:numFmt formatCode="ge" sourceLinked="1"/>
        <c:majorTickMark val="none"/>
        <c:minorTickMark val="none"/>
        <c:tickLblPos val="none"/>
        <c:crossAx val="37422208"/>
        <c:crosses val="autoZero"/>
        <c:auto val="1"/>
        <c:lblOffset val="100"/>
        <c:baseTimeUnit val="years"/>
      </c:dateAx>
      <c:valAx>
        <c:axId val="3742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8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三種町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18161</v>
      </c>
      <c r="AM8" s="64"/>
      <c r="AN8" s="64"/>
      <c r="AO8" s="64"/>
      <c r="AP8" s="64"/>
      <c r="AQ8" s="64"/>
      <c r="AR8" s="64"/>
      <c r="AS8" s="64"/>
      <c r="AT8" s="63">
        <f>データ!S6</f>
        <v>247.98</v>
      </c>
      <c r="AU8" s="63"/>
      <c r="AV8" s="63"/>
      <c r="AW8" s="63"/>
      <c r="AX8" s="63"/>
      <c r="AY8" s="63"/>
      <c r="AZ8" s="63"/>
      <c r="BA8" s="63"/>
      <c r="BB8" s="63">
        <f>データ!T6</f>
        <v>73.239999999999995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69.39</v>
      </c>
      <c r="Q10" s="63"/>
      <c r="R10" s="63"/>
      <c r="S10" s="63"/>
      <c r="T10" s="63"/>
      <c r="U10" s="63"/>
      <c r="V10" s="63"/>
      <c r="W10" s="63">
        <f>データ!P6</f>
        <v>78.55</v>
      </c>
      <c r="X10" s="63"/>
      <c r="Y10" s="63"/>
      <c r="Z10" s="63"/>
      <c r="AA10" s="63"/>
      <c r="AB10" s="63"/>
      <c r="AC10" s="63"/>
      <c r="AD10" s="64">
        <f>データ!Q6</f>
        <v>2800</v>
      </c>
      <c r="AE10" s="64"/>
      <c r="AF10" s="64"/>
      <c r="AG10" s="64"/>
      <c r="AH10" s="64"/>
      <c r="AI10" s="64"/>
      <c r="AJ10" s="64"/>
      <c r="AK10" s="2"/>
      <c r="AL10" s="64">
        <f>データ!U6</f>
        <v>12499</v>
      </c>
      <c r="AM10" s="64"/>
      <c r="AN10" s="64"/>
      <c r="AO10" s="64"/>
      <c r="AP10" s="64"/>
      <c r="AQ10" s="64"/>
      <c r="AR10" s="64"/>
      <c r="AS10" s="64"/>
      <c r="AT10" s="63">
        <f>データ!V6</f>
        <v>5.54</v>
      </c>
      <c r="AU10" s="63"/>
      <c r="AV10" s="63"/>
      <c r="AW10" s="63"/>
      <c r="AX10" s="63"/>
      <c r="AY10" s="63"/>
      <c r="AZ10" s="63"/>
      <c r="BA10" s="63"/>
      <c r="BB10" s="63">
        <f>データ!W6</f>
        <v>2256.14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53481</v>
      </c>
      <c r="D6" s="31">
        <f t="shared" si="3"/>
        <v>47</v>
      </c>
      <c r="E6" s="31">
        <f t="shared" si="3"/>
        <v>17</v>
      </c>
      <c r="F6" s="31">
        <f t="shared" si="3"/>
        <v>4</v>
      </c>
      <c r="G6" s="31">
        <f t="shared" si="3"/>
        <v>0</v>
      </c>
      <c r="H6" s="31" t="str">
        <f t="shared" si="3"/>
        <v>秋田県　三種町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69.39</v>
      </c>
      <c r="P6" s="32">
        <f t="shared" si="3"/>
        <v>78.55</v>
      </c>
      <c r="Q6" s="32">
        <f t="shared" si="3"/>
        <v>2800</v>
      </c>
      <c r="R6" s="32">
        <f t="shared" si="3"/>
        <v>18161</v>
      </c>
      <c r="S6" s="32">
        <f t="shared" si="3"/>
        <v>247.98</v>
      </c>
      <c r="T6" s="32">
        <f t="shared" si="3"/>
        <v>73.239999999999995</v>
      </c>
      <c r="U6" s="32">
        <f t="shared" si="3"/>
        <v>12499</v>
      </c>
      <c r="V6" s="32">
        <f t="shared" si="3"/>
        <v>5.54</v>
      </c>
      <c r="W6" s="32">
        <f t="shared" si="3"/>
        <v>2256.14</v>
      </c>
      <c r="X6" s="33">
        <f>IF(X7="",NA(),X7)</f>
        <v>54.72</v>
      </c>
      <c r="Y6" s="33">
        <f t="shared" ref="Y6:AG6" si="4">IF(Y7="",NA(),Y7)</f>
        <v>53.9</v>
      </c>
      <c r="Z6" s="33">
        <f t="shared" si="4"/>
        <v>52.33</v>
      </c>
      <c r="AA6" s="33">
        <f t="shared" si="4"/>
        <v>55.99</v>
      </c>
      <c r="AB6" s="33">
        <f t="shared" si="4"/>
        <v>56.08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2713.1</v>
      </c>
      <c r="BF6" s="33">
        <f t="shared" ref="BF6:BN6" si="7">IF(BF7="",NA(),BF7)</f>
        <v>2506.64</v>
      </c>
      <c r="BG6" s="33">
        <f t="shared" si="7"/>
        <v>2393.29</v>
      </c>
      <c r="BH6" s="33">
        <f t="shared" si="7"/>
        <v>2101.9299999999998</v>
      </c>
      <c r="BI6" s="33">
        <f t="shared" si="7"/>
        <v>1937.28</v>
      </c>
      <c r="BJ6" s="33">
        <f t="shared" si="7"/>
        <v>1812.65</v>
      </c>
      <c r="BK6" s="33">
        <f t="shared" si="7"/>
        <v>1764.87</v>
      </c>
      <c r="BL6" s="33">
        <f t="shared" si="7"/>
        <v>1622.51</v>
      </c>
      <c r="BM6" s="33">
        <f t="shared" si="7"/>
        <v>1569.13</v>
      </c>
      <c r="BN6" s="33">
        <f t="shared" si="7"/>
        <v>1436</v>
      </c>
      <c r="BO6" s="32" t="str">
        <f>IF(BO7="","",IF(BO7="-","【-】","【"&amp;SUBSTITUTE(TEXT(BO7,"#,##0.00"),"-","△")&amp;"】"))</f>
        <v>【1,479.31】</v>
      </c>
      <c r="BP6" s="33">
        <f>IF(BP7="",NA(),BP7)</f>
        <v>39.99</v>
      </c>
      <c r="BQ6" s="33">
        <f t="shared" ref="BQ6:BY6" si="8">IF(BQ7="",NA(),BQ7)</f>
        <v>41.87</v>
      </c>
      <c r="BR6" s="33">
        <f t="shared" si="8"/>
        <v>45.88</v>
      </c>
      <c r="BS6" s="33">
        <f t="shared" si="8"/>
        <v>46.71</v>
      </c>
      <c r="BT6" s="33">
        <f t="shared" si="8"/>
        <v>48.74</v>
      </c>
      <c r="BU6" s="33">
        <f t="shared" si="8"/>
        <v>59.35</v>
      </c>
      <c r="BV6" s="33">
        <f t="shared" si="8"/>
        <v>60.75</v>
      </c>
      <c r="BW6" s="33">
        <f t="shared" si="8"/>
        <v>62.83</v>
      </c>
      <c r="BX6" s="33">
        <f t="shared" si="8"/>
        <v>64.63</v>
      </c>
      <c r="BY6" s="33">
        <f t="shared" si="8"/>
        <v>66.56</v>
      </c>
      <c r="BZ6" s="32" t="str">
        <f>IF(BZ7="","",IF(BZ7="-","【-】","【"&amp;SUBSTITUTE(TEXT(BZ7,"#,##0.00"),"-","△")&amp;"】"))</f>
        <v>【63.50】</v>
      </c>
      <c r="CA6" s="33">
        <f>IF(CA7="",NA(),CA7)</f>
        <v>342.02</v>
      </c>
      <c r="CB6" s="33">
        <f t="shared" ref="CB6:CJ6" si="9">IF(CB7="",NA(),CB7)</f>
        <v>317.17</v>
      </c>
      <c r="CC6" s="33">
        <f t="shared" si="9"/>
        <v>292.92</v>
      </c>
      <c r="CD6" s="33">
        <f t="shared" si="9"/>
        <v>294.77999999999997</v>
      </c>
      <c r="CE6" s="33">
        <f t="shared" si="9"/>
        <v>297.04000000000002</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59.3</v>
      </c>
      <c r="CX6" s="33">
        <f t="shared" ref="CX6:DF6" si="11">IF(CX7="",NA(),CX7)</f>
        <v>63.62</v>
      </c>
      <c r="CY6" s="33">
        <f t="shared" si="11"/>
        <v>64.290000000000006</v>
      </c>
      <c r="CZ6" s="33">
        <f t="shared" si="11"/>
        <v>65.98</v>
      </c>
      <c r="DA6" s="33">
        <f t="shared" si="11"/>
        <v>67.37</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53481</v>
      </c>
      <c r="D7" s="35">
        <v>47</v>
      </c>
      <c r="E7" s="35">
        <v>17</v>
      </c>
      <c r="F7" s="35">
        <v>4</v>
      </c>
      <c r="G7" s="35">
        <v>0</v>
      </c>
      <c r="H7" s="35" t="s">
        <v>96</v>
      </c>
      <c r="I7" s="35" t="s">
        <v>97</v>
      </c>
      <c r="J7" s="35" t="s">
        <v>98</v>
      </c>
      <c r="K7" s="35" t="s">
        <v>99</v>
      </c>
      <c r="L7" s="35" t="s">
        <v>100</v>
      </c>
      <c r="M7" s="36" t="s">
        <v>101</v>
      </c>
      <c r="N7" s="36" t="s">
        <v>102</v>
      </c>
      <c r="O7" s="36">
        <v>69.39</v>
      </c>
      <c r="P7" s="36">
        <v>78.55</v>
      </c>
      <c r="Q7" s="36">
        <v>2800</v>
      </c>
      <c r="R7" s="36">
        <v>18161</v>
      </c>
      <c r="S7" s="36">
        <v>247.98</v>
      </c>
      <c r="T7" s="36">
        <v>73.239999999999995</v>
      </c>
      <c r="U7" s="36">
        <v>12499</v>
      </c>
      <c r="V7" s="36">
        <v>5.54</v>
      </c>
      <c r="W7" s="36">
        <v>2256.14</v>
      </c>
      <c r="X7" s="36">
        <v>54.72</v>
      </c>
      <c r="Y7" s="36">
        <v>53.9</v>
      </c>
      <c r="Z7" s="36">
        <v>52.33</v>
      </c>
      <c r="AA7" s="36">
        <v>55.99</v>
      </c>
      <c r="AB7" s="36">
        <v>56.08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2713.1</v>
      </c>
      <c r="BF7" s="36">
        <v>2506.64</v>
      </c>
      <c r="BG7" s="36">
        <v>2393.29</v>
      </c>
      <c r="BH7" s="36">
        <v>2101.9299999999998</v>
      </c>
      <c r="BI7" s="36">
        <v>1937.28</v>
      </c>
      <c r="BJ7" s="36">
        <v>1812.65</v>
      </c>
      <c r="BK7" s="36">
        <v>1764.87</v>
      </c>
      <c r="BL7" s="36">
        <v>1622.51</v>
      </c>
      <c r="BM7" s="36">
        <v>1569.13</v>
      </c>
      <c r="BN7" s="36">
        <v>1436</v>
      </c>
      <c r="BO7" s="36">
        <v>1479.31</v>
      </c>
      <c r="BP7" s="36">
        <v>39.99</v>
      </c>
      <c r="BQ7" s="36">
        <v>41.87</v>
      </c>
      <c r="BR7" s="36">
        <v>45.88</v>
      </c>
      <c r="BS7" s="36">
        <v>46.71</v>
      </c>
      <c r="BT7" s="36">
        <v>48.74</v>
      </c>
      <c r="BU7" s="36">
        <v>59.35</v>
      </c>
      <c r="BV7" s="36">
        <v>60.75</v>
      </c>
      <c r="BW7" s="36">
        <v>62.83</v>
      </c>
      <c r="BX7" s="36">
        <v>64.63</v>
      </c>
      <c r="BY7" s="36">
        <v>66.56</v>
      </c>
      <c r="BZ7" s="36">
        <v>63.5</v>
      </c>
      <c r="CA7" s="36">
        <v>342.02</v>
      </c>
      <c r="CB7" s="36">
        <v>317.17</v>
      </c>
      <c r="CC7" s="36">
        <v>292.92</v>
      </c>
      <c r="CD7" s="36">
        <v>294.77999999999997</v>
      </c>
      <c r="CE7" s="36">
        <v>297.04000000000002</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59.3</v>
      </c>
      <c r="CX7" s="36">
        <v>63.62</v>
      </c>
      <c r="CY7" s="36">
        <v>64.290000000000006</v>
      </c>
      <c r="CZ7" s="36">
        <v>65.98</v>
      </c>
      <c r="DA7" s="36">
        <v>67.37</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2016-02-03T09:01:11Z</dcterms:created>
  <dcterms:modified xsi:type="dcterms:W3CDTF">2016-02-25T00:29:16Z</dcterms:modified>
  <cp:category/>
</cp:coreProperties>
</file>