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75" windowWidth="14940" windowHeight="7860"/>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O6" i="5"/>
  <c r="N6" i="5"/>
  <c r="M6" i="5"/>
  <c r="L6" i="5"/>
  <c r="Z8" i="4" s="1"/>
  <c r="K6" i="5"/>
  <c r="R8" i="4" s="1"/>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I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<sst xmlns="http://schemas.openxmlformats.org/spreadsheetml/2006/main" count="217" uniqueCount="107">
  <si>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</si>
  <si>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</si>
  <si>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</si>
  <si>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</si>
  <si>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</si>
  <si>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</si>
  <si>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</si>
  <si>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</si>
  <si>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</si>
  <si>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</si>
  <si>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</si>
  <si>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</si>
  <si>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</si>
  <si>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</si>
  <si>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</si>
  <si>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</si>
  <si>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</si>
  <si>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</si>
  <si>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</si>
  <si>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</si>
  <si>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</si>
  <si>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</si>
  <si>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</si>
  <si>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</si>
  <si>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</si>
  <si>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</si>
  <si>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</si>
  <si>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</si>
  <si>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</si>
  <si>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</si>
  <si>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</si>
  <si>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</si>
  <si>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</si>
  <si>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</si>
  <si>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</si>
  <si>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</si>
  <si>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</si>
  <si>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</si>
  <si>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</si>
  <si>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</si>
  <si>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</si>
  <si>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</si>
  <si>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</si>
  <si>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</si>
  <si>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</si>
  <si>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</si>
  <si>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</si>
  <si>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</si>
  <si>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</si>
  <si>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</si>
  <si>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</si>
  <si>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</si>
  <si>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</si>
  <si>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</si>
  <si>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</si>
  <si>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</si>
  <si>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</si>
  <si>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</si>
  <si>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</si>
  <si>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</si>
  <si>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</si>
  <si>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</si>
  <si>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</si>
  <si>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</si>
  <si>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</si>
  <si>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</si>
  <si>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</si>
  <si>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</si>
  <si>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</si>
  <si>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</si>
  <si>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</si>
  <si>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</si>
  <si>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</si>
  <si>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</si>
  <si>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</si>
  <si>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</si>
  <si>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</si>
  <si>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</si>
  <si>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</si>
  <si>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</si>
  <si>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</si>
  <si>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</si>
  <si>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</si>
  <si>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</si>
  <si>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</si>
  <si>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</si>
  <si>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</si>
  <si>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</si>
  <si>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</si>
  <si>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</si>
  <si>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</si>
  <si>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</si>
  <si>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</si>
  <si>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</si>
  <si>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法適用</t>
  </si>
  <si>
    <t>水道事業</t>
  </si>
  <si>
    <t>末端給水事業</t>
  </si>
  <si>
    <t>A9</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</si>
  <si>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</si>
  <si>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</si>
  <si>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</si>
  <si>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</si>
  <si>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</si>
  <si>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</si>
  <si>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当事業については、近年、経常収支比率が100%を割り込み、単年度赤字が続いており、比例して、累積欠損金比率も年々増加傾向でした。
　しかしながら、平成２６年度から適用した改訂後の地方公営企業会計基準による長期前受金の収益化等により累積欠損金は解消し、今後は単年度黒字が続くと見込まれます。
　企業債残高対給水収益比率については、当面、新規の企業債の借入がないため年々低くなってきており、財政状況の安全性は高まってきております。
　有収率については、平成２６年度までは悪化傾向でしたが、平成２７年度に全域の漏水調査を実施し、改善を図っております。</t>
    <rPh sb="1" eb="2">
      <t>トウ</t>
    </rPh>
    <rPh sb="2" eb="4">
      <t>ジギョウ</t>
    </rPh>
    <rPh sb="10" eb="12">
      <t>キンネン</t>
    </rPh>
    <rPh sb="13" eb="15">
      <t>ケイジョウ</t>
    </rPh>
    <rPh sb="15" eb="17">
      <t>シュウシ</t>
    </rPh>
    <rPh sb="17" eb="19">
      <t>ヒリツ</t>
    </rPh>
    <rPh sb="25" eb="26">
      <t>ワ</t>
    </rPh>
    <rPh sb="27" eb="28">
      <t>コ</t>
    </rPh>
    <rPh sb="30" eb="33">
      <t>タンネンド</t>
    </rPh>
    <rPh sb="33" eb="35">
      <t>アカジ</t>
    </rPh>
    <rPh sb="36" eb="37">
      <t>ツヅ</t>
    </rPh>
    <rPh sb="42" eb="44">
      <t>ヒレイ</t>
    </rPh>
    <rPh sb="47" eb="49">
      <t>ルイセキ</t>
    </rPh>
    <rPh sb="49" eb="52">
      <t>ケッソンキン</t>
    </rPh>
    <rPh sb="52" eb="54">
      <t>ヒリツ</t>
    </rPh>
    <rPh sb="55" eb="57">
      <t>ネンネン</t>
    </rPh>
    <rPh sb="57" eb="59">
      <t>ゾウカ</t>
    </rPh>
    <rPh sb="59" eb="61">
      <t>ケイコウ</t>
    </rPh>
    <rPh sb="74" eb="76">
      <t>ヘイセイ</t>
    </rPh>
    <rPh sb="78" eb="80">
      <t>ネンド</t>
    </rPh>
    <rPh sb="82" eb="84">
      <t>テキヨウ</t>
    </rPh>
    <rPh sb="86" eb="89">
      <t>カイテイゴ</t>
    </rPh>
    <rPh sb="90" eb="92">
      <t>チホウ</t>
    </rPh>
    <rPh sb="92" eb="94">
      <t>コウエイ</t>
    </rPh>
    <rPh sb="94" eb="96">
      <t>キギョウ</t>
    </rPh>
    <rPh sb="96" eb="98">
      <t>カイケイ</t>
    </rPh>
    <rPh sb="98" eb="100">
      <t>キジュン</t>
    </rPh>
    <rPh sb="103" eb="105">
      <t>チョウキ</t>
    </rPh>
    <rPh sb="105" eb="108">
      <t>マエウケキン</t>
    </rPh>
    <rPh sb="109" eb="112">
      <t>シュウエキカ</t>
    </rPh>
    <rPh sb="112" eb="113">
      <t>トウ</t>
    </rPh>
    <rPh sb="116" eb="118">
      <t>ルイセキ</t>
    </rPh>
    <rPh sb="118" eb="121">
      <t>ケッソンキン</t>
    </rPh>
    <rPh sb="122" eb="124">
      <t>カイショウ</t>
    </rPh>
    <rPh sb="126" eb="128">
      <t>コンゴ</t>
    </rPh>
    <rPh sb="129" eb="132">
      <t>タンネンド</t>
    </rPh>
    <rPh sb="132" eb="134">
      <t>クロジ</t>
    </rPh>
    <rPh sb="135" eb="136">
      <t>ツヅ</t>
    </rPh>
    <rPh sb="138" eb="140">
      <t>ミコ</t>
    </rPh>
    <rPh sb="165" eb="167">
      <t>トウメン</t>
    </rPh>
    <rPh sb="168" eb="170">
      <t>シンキ</t>
    </rPh>
    <rPh sb="171" eb="174">
      <t>キギョウサイ</t>
    </rPh>
    <rPh sb="175" eb="177">
      <t>カリイレ</t>
    </rPh>
    <rPh sb="182" eb="184">
      <t>ネンネン</t>
    </rPh>
    <rPh sb="184" eb="185">
      <t>ヒク</t>
    </rPh>
    <rPh sb="194" eb="196">
      <t>ザイセイ</t>
    </rPh>
    <rPh sb="196" eb="198">
      <t>ジョウキョウ</t>
    </rPh>
    <rPh sb="199" eb="202">
      <t>アンゼンセイ</t>
    </rPh>
    <rPh sb="203" eb="204">
      <t>タカ</t>
    </rPh>
    <rPh sb="216" eb="218">
      <t>ユウシュウ</t>
    </rPh>
    <rPh sb="218" eb="219">
      <t>リツ</t>
    </rPh>
    <rPh sb="225" eb="227">
      <t>ヘイセイ</t>
    </rPh>
    <rPh sb="229" eb="231">
      <t>ネンド</t>
    </rPh>
    <rPh sb="234" eb="236">
      <t>アッカ</t>
    </rPh>
    <rPh sb="236" eb="238">
      <t>ケイコウ</t>
    </rPh>
    <rPh sb="243" eb="245">
      <t>ヘイセイ</t>
    </rPh>
    <rPh sb="247" eb="249">
      <t>ネンド</t>
    </rPh>
    <rPh sb="250" eb="252">
      <t>ゼンイキ</t>
    </rPh>
    <rPh sb="253" eb="255">
      <t>ロウスイ</t>
    </rPh>
    <rPh sb="255" eb="257">
      <t>チョウサ</t>
    </rPh>
    <rPh sb="258" eb="260">
      <t>ジッシ</t>
    </rPh>
    <rPh sb="262" eb="264">
      <t>カイゼン</t>
    </rPh>
    <rPh sb="265" eb="266">
      <t>ハカ</t>
    </rPh>
    <phoneticPr fontId="4"/>
  </si>
  <si>
    <t>　当事業については、平成元年度から施設整備を行い、平成６年度から事業を開始しております。
　一部に老朽化してきている施設がありますが、管路については、当面、耐用年数の範囲内であると考えております。</t>
    <rPh sb="1" eb="2">
      <t>トウ</t>
    </rPh>
    <rPh sb="2" eb="4">
      <t>ジギョウ</t>
    </rPh>
    <rPh sb="10" eb="12">
      <t>ヘイセイ</t>
    </rPh>
    <rPh sb="12" eb="14">
      <t>ガンネン</t>
    </rPh>
    <rPh sb="14" eb="15">
      <t>ド</t>
    </rPh>
    <rPh sb="17" eb="19">
      <t>シセツ</t>
    </rPh>
    <rPh sb="19" eb="21">
      <t>セイビ</t>
    </rPh>
    <rPh sb="22" eb="23">
      <t>オコナ</t>
    </rPh>
    <rPh sb="25" eb="27">
      <t>ヘイセイ</t>
    </rPh>
    <rPh sb="28" eb="30">
      <t>ネンド</t>
    </rPh>
    <rPh sb="32" eb="34">
      <t>ジギョウ</t>
    </rPh>
    <rPh sb="35" eb="37">
      <t>カイシ</t>
    </rPh>
    <rPh sb="46" eb="48">
      <t>イチブ</t>
    </rPh>
    <rPh sb="49" eb="52">
      <t>ロウキュウカ</t>
    </rPh>
    <rPh sb="58" eb="60">
      <t>シセツ</t>
    </rPh>
    <rPh sb="67" eb="69">
      <t>カンロ</t>
    </rPh>
    <rPh sb="75" eb="77">
      <t>トウメン</t>
    </rPh>
    <rPh sb="78" eb="80">
      <t>タイヨウ</t>
    </rPh>
    <rPh sb="80" eb="82">
      <t>ネンスウ</t>
    </rPh>
    <rPh sb="83" eb="86">
      <t>ハンイナイ</t>
    </rPh>
    <rPh sb="90" eb="91">
      <t>カンガチョウサジッシカイゼンハカ</t>
    </rPh>
    <phoneticPr fontId="4"/>
  </si>
  <si>
    <t>　今後は、簡易水道事業との経営統合を予定していることから、経営費各分析表の数値がある程度変化することが想定されます。
　引き続き、利用者の利便向上のため、最小経費で最大効果を発揮できるよう努めます。</t>
    <rPh sb="1" eb="3">
      <t>コンゴ</t>
    </rPh>
    <rPh sb="5" eb="7">
      <t>カンイ</t>
    </rPh>
    <rPh sb="7" eb="9">
      <t>スイドウ</t>
    </rPh>
    <rPh sb="9" eb="11">
      <t>ジギョウ</t>
    </rPh>
    <rPh sb="13" eb="15">
      <t>ケイエイ</t>
    </rPh>
    <rPh sb="15" eb="17">
      <t>トウゴウ</t>
    </rPh>
    <rPh sb="18" eb="20">
      <t>ヨテイ</t>
    </rPh>
    <rPh sb="29" eb="31">
      <t>ケイエイ</t>
    </rPh>
    <rPh sb="31" eb="32">
      <t>ヒ</t>
    </rPh>
    <rPh sb="32" eb="33">
      <t>カク</t>
    </rPh>
    <rPh sb="33" eb="35">
      <t>ブンセキ</t>
    </rPh>
    <rPh sb="35" eb="36">
      <t>オモテ</t>
    </rPh>
    <rPh sb="37" eb="39">
      <t>スウチ</t>
    </rPh>
    <rPh sb="42" eb="44">
      <t>テイド</t>
    </rPh>
    <rPh sb="44" eb="46">
      <t>ヘンカ</t>
    </rPh>
    <rPh sb="51" eb="53">
      <t>ソウテイ</t>
    </rPh>
    <rPh sb="60" eb="61">
      <t>ヒ</t>
    </rPh>
    <rPh sb="62" eb="63">
      <t>ツヅ</t>
    </rPh>
    <rPh sb="65" eb="68">
      <t>リヨウシャ</t>
    </rPh>
    <rPh sb="69" eb="71">
      <t>リベン</t>
    </rPh>
    <rPh sb="71" eb="73">
      <t>コウジョウ</t>
    </rPh>
    <rPh sb="77" eb="79">
      <t>サイショウ</t>
    </rPh>
    <rPh sb="79" eb="81">
      <t>ケイヒ</t>
    </rPh>
    <rPh sb="82" eb="84">
      <t>サイダイ</t>
    </rPh>
    <rPh sb="84" eb="86">
      <t>コウカ</t>
    </rPh>
    <rPh sb="87" eb="89">
      <t>ハッキ</t>
    </rPh>
    <rPh sb="94" eb="95">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</si>
</sst>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formatCode="#,##0.00;&quot;△&quot;#,##0.00;&quot;-&quot;">
                  <c:v>0.02</c:v>
                </c:pt>
                <c:pt idx="3">
                  <c:v>0</c:v>
                </c:pt>
                <c:pt idx="4" formatCode="#,##0.00;&quot;△&quot;#,##0.00;&quot;-&quot;">
                  <c:v>0.02</c:v>
                </c:pt>
              </c:numCache>
            </c:numRef>
          </c:val>
        </c:ser>
        <c:dLbls>
          <c:showLegendKey val="0"/>
          <c:showVal val="0"/>
          <c:showCatName val="0"/>
          <c:showSerName val="0"/>
          <c:showPercent val="0"/>
          <c:showBubbleSize val="0"/>
        </c:dLbls>
        <c:gapWidth val="150"/>
        <c:axId val="98563584"/>
        <c:axId val="9856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1.92</c:v>
                </c:pt>
                <c:pt idx="1">
                  <c:v>0.5</c:v>
                </c:pt>
                <c:pt idx="2">
                  <c:v>0.62</c:v>
                </c:pt>
                <c:pt idx="3">
                  <c:v>0.23</c:v>
                </c:pt>
                <c:pt idx="4">
                  <c:v>0.34</c:v>
                </c:pt>
              </c:numCache>
            </c:numRef>
          </c:val>
          <c:smooth val="0"/>
        </c:ser>
        <c:dLbls>
          <c:showLegendKey val="0"/>
          <c:showVal val="0"/>
          <c:showCatName val="0"/>
          <c:showSerName val="0"/>
          <c:showPercent val="0"/>
          <c:showBubbleSize val="0"/>
        </c:dLbls>
        <c:marker val="1"/>
        <c:smooth val="0"/>
        <c:axId val="98563584"/>
        <c:axId val="98565504"/>
      </c:lineChart>
      <c:dateAx>
        <c:axId val="98563584"/>
        <c:scaling>
          <c:orientation val="minMax"/>
        </c:scaling>
        <c:delete val="1"/>
        <c:axPos val="b"/>
        <c:numFmt formatCode="ge" sourceLinked="1"/>
        <c:majorTickMark val="none"/>
        <c:minorTickMark val="none"/>
        <c:tickLblPos val="none"/>
        <c:crossAx val="98565504"/>
        <c:crosses val="autoZero"/>
        <c:auto val="1"/>
        <c:lblOffset val="100"/>
        <c:baseTimeUnit val="years"/>
      </c:dateAx>
      <c:valAx>
        <c:axId val="9856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6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68.400000000000006</c:v>
                </c:pt>
                <c:pt idx="1">
                  <c:v>71.39</c:v>
                </c:pt>
                <c:pt idx="2">
                  <c:v>70.489999999999995</c:v>
                </c:pt>
                <c:pt idx="3">
                  <c:v>70.52</c:v>
                </c:pt>
                <c:pt idx="4">
                  <c:v>72.63</c:v>
                </c:pt>
              </c:numCache>
            </c:numRef>
          </c:val>
        </c:ser>
        <c:dLbls>
          <c:showLegendKey val="0"/>
          <c:showVal val="0"/>
          <c:showCatName val="0"/>
          <c:showSerName val="0"/>
          <c:showPercent val="0"/>
          <c:showBubbleSize val="0"/>
        </c:dLbls>
        <c:gapWidth val="150"/>
        <c:axId val="101926784"/>
        <c:axId val="10193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38.590000000000003</c:v>
                </c:pt>
                <c:pt idx="1">
                  <c:v>38.770000000000003</c:v>
                </c:pt>
                <c:pt idx="2">
                  <c:v>40.119999999999997</c:v>
                </c:pt>
                <c:pt idx="3">
                  <c:v>41.24</c:v>
                </c:pt>
                <c:pt idx="4">
                  <c:v>40.700000000000003</c:v>
                </c:pt>
              </c:numCache>
            </c:numRef>
          </c:val>
          <c:smooth val="0"/>
        </c:ser>
        <c:dLbls>
          <c:showLegendKey val="0"/>
          <c:showVal val="0"/>
          <c:showCatName val="0"/>
          <c:showSerName val="0"/>
          <c:showPercent val="0"/>
          <c:showBubbleSize val="0"/>
        </c:dLbls>
        <c:marker val="1"/>
        <c:smooth val="0"/>
        <c:axId val="101926784"/>
        <c:axId val="101937152"/>
      </c:lineChart>
      <c:dateAx>
        <c:axId val="101926784"/>
        <c:scaling>
          <c:orientation val="minMax"/>
        </c:scaling>
        <c:delete val="1"/>
        <c:axPos val="b"/>
        <c:numFmt formatCode="ge" sourceLinked="1"/>
        <c:majorTickMark val="none"/>
        <c:minorTickMark val="none"/>
        <c:tickLblPos val="none"/>
        <c:crossAx val="101937152"/>
        <c:crosses val="autoZero"/>
        <c:auto val="1"/>
        <c:lblOffset val="100"/>
        <c:baseTimeUnit val="years"/>
      </c:dateAx>
      <c:valAx>
        <c:axId val="10193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80.48</c:v>
                </c:pt>
                <c:pt idx="1">
                  <c:v>75.8</c:v>
                </c:pt>
                <c:pt idx="2">
                  <c:v>76.209999999999994</c:v>
                </c:pt>
                <c:pt idx="3">
                  <c:v>72.88</c:v>
                </c:pt>
                <c:pt idx="4">
                  <c:v>69.849999999999994</c:v>
                </c:pt>
              </c:numCache>
            </c:numRef>
          </c:val>
        </c:ser>
        <c:dLbls>
          <c:showLegendKey val="0"/>
          <c:showVal val="0"/>
          <c:showCatName val="0"/>
          <c:showSerName val="0"/>
          <c:showPercent val="0"/>
          <c:showBubbleSize val="0"/>
        </c:dLbls>
        <c:gapWidth val="150"/>
        <c:axId val="101975552"/>
        <c:axId val="10197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84.52</c:v>
                </c:pt>
                <c:pt idx="1">
                  <c:v>77.69</c:v>
                </c:pt>
                <c:pt idx="2">
                  <c:v>76.87</c:v>
                </c:pt>
                <c:pt idx="3">
                  <c:v>74.900000000000006</c:v>
                </c:pt>
                <c:pt idx="4">
                  <c:v>74.61</c:v>
                </c:pt>
              </c:numCache>
            </c:numRef>
          </c:val>
          <c:smooth val="0"/>
        </c:ser>
        <c:dLbls>
          <c:showLegendKey val="0"/>
          <c:showVal val="0"/>
          <c:showCatName val="0"/>
          <c:showSerName val="0"/>
          <c:showPercent val="0"/>
          <c:showBubbleSize val="0"/>
        </c:dLbls>
        <c:marker val="1"/>
        <c:smooth val="0"/>
        <c:axId val="101975552"/>
        <c:axId val="101977472"/>
      </c:lineChart>
      <c:dateAx>
        <c:axId val="101975552"/>
        <c:scaling>
          <c:orientation val="minMax"/>
        </c:scaling>
        <c:delete val="1"/>
        <c:axPos val="b"/>
        <c:numFmt formatCode="ge" sourceLinked="1"/>
        <c:majorTickMark val="none"/>
        <c:minorTickMark val="none"/>
        <c:tickLblPos val="none"/>
        <c:crossAx val="101977472"/>
        <c:crosses val="autoZero"/>
        <c:auto val="1"/>
        <c:lblOffset val="100"/>
        <c:baseTimeUnit val="years"/>
      </c:dateAx>
      <c:valAx>
        <c:axId val="10197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7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85.76</c:v>
                </c:pt>
                <c:pt idx="1">
                  <c:v>95.32</c:v>
                </c:pt>
                <c:pt idx="2">
                  <c:v>99.6</c:v>
                </c:pt>
                <c:pt idx="3">
                  <c:v>82.05</c:v>
                </c:pt>
                <c:pt idx="4">
                  <c:v>97.61</c:v>
                </c:pt>
              </c:numCache>
            </c:numRef>
          </c:val>
        </c:ser>
        <c:dLbls>
          <c:showLegendKey val="0"/>
          <c:showVal val="0"/>
          <c:showCatName val="0"/>
          <c:showSerName val="0"/>
          <c:showPercent val="0"/>
          <c:showBubbleSize val="0"/>
        </c:dLbls>
        <c:gapWidth val="150"/>
        <c:axId val="100377728"/>
        <c:axId val="10037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104.39</c:v>
                </c:pt>
                <c:pt idx="1">
                  <c:v>100.54</c:v>
                </c:pt>
                <c:pt idx="2">
                  <c:v>100.73</c:v>
                </c:pt>
                <c:pt idx="3">
                  <c:v>109.5</c:v>
                </c:pt>
                <c:pt idx="4">
                  <c:v>106.28</c:v>
                </c:pt>
              </c:numCache>
            </c:numRef>
          </c:val>
          <c:smooth val="0"/>
        </c:ser>
        <c:dLbls>
          <c:showLegendKey val="0"/>
          <c:showVal val="0"/>
          <c:showCatName val="0"/>
          <c:showSerName val="0"/>
          <c:showPercent val="0"/>
          <c:showBubbleSize val="0"/>
        </c:dLbls>
        <c:marker val="1"/>
        <c:smooth val="0"/>
        <c:axId val="100377728"/>
        <c:axId val="100379648"/>
      </c:lineChart>
      <c:dateAx>
        <c:axId val="100377728"/>
        <c:scaling>
          <c:orientation val="minMax"/>
        </c:scaling>
        <c:delete val="1"/>
        <c:axPos val="b"/>
        <c:numFmt formatCode="ge" sourceLinked="1"/>
        <c:majorTickMark val="none"/>
        <c:minorTickMark val="none"/>
        <c:tickLblPos val="none"/>
        <c:crossAx val="100379648"/>
        <c:crosses val="autoZero"/>
        <c:auto val="1"/>
        <c:lblOffset val="100"/>
        <c:baseTimeUnit val="years"/>
      </c:dateAx>
      <c:valAx>
        <c:axId val="1003796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037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30.76</c:v>
                </c:pt>
                <c:pt idx="1">
                  <c:v>32.409999999999997</c:v>
                </c:pt>
                <c:pt idx="2">
                  <c:v>33.97</c:v>
                </c:pt>
                <c:pt idx="3">
                  <c:v>34.85</c:v>
                </c:pt>
                <c:pt idx="4">
                  <c:v>51.6</c:v>
                </c:pt>
              </c:numCache>
            </c:numRef>
          </c:val>
        </c:ser>
        <c:dLbls>
          <c:showLegendKey val="0"/>
          <c:showVal val="0"/>
          <c:showCatName val="0"/>
          <c:showSerName val="0"/>
          <c:showPercent val="0"/>
          <c:showBubbleSize val="0"/>
        </c:dLbls>
        <c:gapWidth val="150"/>
        <c:axId val="101794560"/>
        <c:axId val="10179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34.1</c:v>
                </c:pt>
                <c:pt idx="1">
                  <c:v>37.409999999999997</c:v>
                </c:pt>
                <c:pt idx="2">
                  <c:v>38.520000000000003</c:v>
                </c:pt>
                <c:pt idx="3">
                  <c:v>39.049999999999997</c:v>
                </c:pt>
                <c:pt idx="4">
                  <c:v>50.44</c:v>
                </c:pt>
              </c:numCache>
            </c:numRef>
          </c:val>
          <c:smooth val="0"/>
        </c:ser>
        <c:dLbls>
          <c:showLegendKey val="0"/>
          <c:showVal val="0"/>
          <c:showCatName val="0"/>
          <c:showSerName val="0"/>
          <c:showPercent val="0"/>
          <c:showBubbleSize val="0"/>
        </c:dLbls>
        <c:marker val="1"/>
        <c:smooth val="0"/>
        <c:axId val="101794560"/>
        <c:axId val="101796480"/>
      </c:lineChart>
      <c:dateAx>
        <c:axId val="101794560"/>
        <c:scaling>
          <c:orientation val="minMax"/>
        </c:scaling>
        <c:delete val="1"/>
        <c:axPos val="b"/>
        <c:numFmt formatCode="ge" sourceLinked="1"/>
        <c:majorTickMark val="none"/>
        <c:minorTickMark val="none"/>
        <c:tickLblPos val="none"/>
        <c:crossAx val="101796480"/>
        <c:crosses val="autoZero"/>
        <c:auto val="1"/>
        <c:lblOffset val="100"/>
        <c:baseTimeUnit val="years"/>
      </c:dateAx>
      <c:valAx>
        <c:axId val="10179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9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835136"/>
        <c:axId val="10183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5.25</c:v>
                </c:pt>
                <c:pt idx="1">
                  <c:v>5.74</c:v>
                </c:pt>
                <c:pt idx="2">
                  <c:v>6.76</c:v>
                </c:pt>
                <c:pt idx="3">
                  <c:v>8.18</c:v>
                </c:pt>
                <c:pt idx="4">
                  <c:v>9.64</c:v>
                </c:pt>
              </c:numCache>
            </c:numRef>
          </c:val>
          <c:smooth val="0"/>
        </c:ser>
        <c:dLbls>
          <c:showLegendKey val="0"/>
          <c:showVal val="0"/>
          <c:showCatName val="0"/>
          <c:showSerName val="0"/>
          <c:showPercent val="0"/>
          <c:showBubbleSize val="0"/>
        </c:dLbls>
        <c:marker val="1"/>
        <c:smooth val="0"/>
        <c:axId val="101835136"/>
        <c:axId val="101837056"/>
      </c:lineChart>
      <c:dateAx>
        <c:axId val="101835136"/>
        <c:scaling>
          <c:orientation val="minMax"/>
        </c:scaling>
        <c:delete val="1"/>
        <c:axPos val="b"/>
        <c:numFmt formatCode="ge" sourceLinked="1"/>
        <c:majorTickMark val="none"/>
        <c:minorTickMark val="none"/>
        <c:tickLblPos val="none"/>
        <c:crossAx val="101837056"/>
        <c:crosses val="autoZero"/>
        <c:auto val="1"/>
        <c:lblOffset val="100"/>
        <c:baseTimeUnit val="years"/>
      </c:dateAx>
      <c:valAx>
        <c:axId val="10183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3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21.72</c:v>
                </c:pt>
                <c:pt idx="1">
                  <c:v>30.29</c:v>
                </c:pt>
                <c:pt idx="2">
                  <c:v>39.54</c:v>
                </c:pt>
                <c:pt idx="3">
                  <c:v>73.78</c:v>
                </c:pt>
                <c:pt idx="4" formatCode="#,##0.00;&quot;△&quot;#,##0.00">
                  <c:v>0</c:v>
                </c:pt>
              </c:numCache>
            </c:numRef>
          </c:val>
        </c:ser>
        <c:dLbls>
          <c:showLegendKey val="0"/>
          <c:showVal val="0"/>
          <c:showCatName val="0"/>
          <c:showSerName val="0"/>
          <c:showPercent val="0"/>
          <c:showBubbleSize val="0"/>
        </c:dLbls>
        <c:gapWidth val="150"/>
        <c:axId val="101484800"/>
        <c:axId val="10149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46.01</c:v>
                </c:pt>
                <c:pt idx="1">
                  <c:v>46.21</c:v>
                </c:pt>
                <c:pt idx="2">
                  <c:v>50.06</c:v>
                </c:pt>
                <c:pt idx="3">
                  <c:v>44.3</c:v>
                </c:pt>
                <c:pt idx="4">
                  <c:v>32.31</c:v>
                </c:pt>
              </c:numCache>
            </c:numRef>
          </c:val>
          <c:smooth val="0"/>
        </c:ser>
        <c:dLbls>
          <c:showLegendKey val="0"/>
          <c:showVal val="0"/>
          <c:showCatName val="0"/>
          <c:showSerName val="0"/>
          <c:showPercent val="0"/>
          <c:showBubbleSize val="0"/>
        </c:dLbls>
        <c:marker val="1"/>
        <c:smooth val="0"/>
        <c:axId val="101484800"/>
        <c:axId val="101495168"/>
      </c:lineChart>
      <c:dateAx>
        <c:axId val="101484800"/>
        <c:scaling>
          <c:orientation val="minMax"/>
        </c:scaling>
        <c:delete val="1"/>
        <c:axPos val="b"/>
        <c:numFmt formatCode="ge" sourceLinked="1"/>
        <c:majorTickMark val="none"/>
        <c:minorTickMark val="none"/>
        <c:tickLblPos val="none"/>
        <c:crossAx val="101495168"/>
        <c:crosses val="autoZero"/>
        <c:auto val="1"/>
        <c:lblOffset val="100"/>
        <c:baseTimeUnit val="years"/>
      </c:dateAx>
      <c:valAx>
        <c:axId val="1014951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48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451.65</c:v>
                </c:pt>
                <c:pt idx="1">
                  <c:v>408.43</c:v>
                </c:pt>
                <c:pt idx="2">
                  <c:v>509.12</c:v>
                </c:pt>
                <c:pt idx="3">
                  <c:v>435.84</c:v>
                </c:pt>
                <c:pt idx="4">
                  <c:v>158.59</c:v>
                </c:pt>
              </c:numCache>
            </c:numRef>
          </c:val>
        </c:ser>
        <c:dLbls>
          <c:showLegendKey val="0"/>
          <c:showVal val="0"/>
          <c:showCatName val="0"/>
          <c:showSerName val="0"/>
          <c:showPercent val="0"/>
          <c:showBubbleSize val="0"/>
        </c:dLbls>
        <c:gapWidth val="150"/>
        <c:axId val="101586816"/>
        <c:axId val="10159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1068.93</c:v>
                </c:pt>
                <c:pt idx="1">
                  <c:v>2046.32</c:v>
                </c:pt>
                <c:pt idx="2">
                  <c:v>2322.9699999999998</c:v>
                </c:pt>
                <c:pt idx="3">
                  <c:v>2098.87</c:v>
                </c:pt>
                <c:pt idx="4">
                  <c:v>571.29999999999995</c:v>
                </c:pt>
              </c:numCache>
            </c:numRef>
          </c:val>
          <c:smooth val="0"/>
        </c:ser>
        <c:dLbls>
          <c:showLegendKey val="0"/>
          <c:showVal val="0"/>
          <c:showCatName val="0"/>
          <c:showSerName val="0"/>
          <c:showPercent val="0"/>
          <c:showBubbleSize val="0"/>
        </c:dLbls>
        <c:marker val="1"/>
        <c:smooth val="0"/>
        <c:axId val="101586816"/>
        <c:axId val="101597184"/>
      </c:lineChart>
      <c:dateAx>
        <c:axId val="101586816"/>
        <c:scaling>
          <c:orientation val="minMax"/>
        </c:scaling>
        <c:delete val="1"/>
        <c:axPos val="b"/>
        <c:numFmt formatCode="ge" sourceLinked="1"/>
        <c:majorTickMark val="none"/>
        <c:minorTickMark val="none"/>
        <c:tickLblPos val="none"/>
        <c:crossAx val="101597184"/>
        <c:crosses val="autoZero"/>
        <c:auto val="1"/>
        <c:lblOffset val="100"/>
        <c:baseTimeUnit val="years"/>
      </c:dateAx>
      <c:valAx>
        <c:axId val="1015971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58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1031.8399999999999</c:v>
                </c:pt>
                <c:pt idx="1">
                  <c:v>969.26</c:v>
                </c:pt>
                <c:pt idx="2">
                  <c:v>897.51</c:v>
                </c:pt>
                <c:pt idx="3">
                  <c:v>847.45</c:v>
                </c:pt>
                <c:pt idx="4">
                  <c:v>765.79</c:v>
                </c:pt>
              </c:numCache>
            </c:numRef>
          </c:val>
        </c:ser>
        <c:dLbls>
          <c:showLegendKey val="0"/>
          <c:showVal val="0"/>
          <c:showCatName val="0"/>
          <c:showSerName val="0"/>
          <c:showPercent val="0"/>
          <c:showBubbleSize val="0"/>
        </c:dLbls>
        <c:gapWidth val="150"/>
        <c:axId val="101629952"/>
        <c:axId val="10163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607.37</c:v>
                </c:pt>
                <c:pt idx="1">
                  <c:v>592.66999999999996</c:v>
                </c:pt>
                <c:pt idx="2">
                  <c:v>547.41999999999996</c:v>
                </c:pt>
                <c:pt idx="3">
                  <c:v>536.9</c:v>
                </c:pt>
                <c:pt idx="4">
                  <c:v>495.43</c:v>
                </c:pt>
              </c:numCache>
            </c:numRef>
          </c:val>
          <c:smooth val="0"/>
        </c:ser>
        <c:dLbls>
          <c:showLegendKey val="0"/>
          <c:showVal val="0"/>
          <c:showCatName val="0"/>
          <c:showSerName val="0"/>
          <c:showPercent val="0"/>
          <c:showBubbleSize val="0"/>
        </c:dLbls>
        <c:marker val="1"/>
        <c:smooth val="0"/>
        <c:axId val="101629952"/>
        <c:axId val="101631872"/>
      </c:lineChart>
      <c:dateAx>
        <c:axId val="101629952"/>
        <c:scaling>
          <c:orientation val="minMax"/>
        </c:scaling>
        <c:delete val="1"/>
        <c:axPos val="b"/>
        <c:numFmt formatCode="ge" sourceLinked="1"/>
        <c:majorTickMark val="none"/>
        <c:minorTickMark val="none"/>
        <c:tickLblPos val="none"/>
        <c:crossAx val="101631872"/>
        <c:crosses val="autoZero"/>
        <c:auto val="1"/>
        <c:lblOffset val="100"/>
        <c:baseTimeUnit val="years"/>
      </c:dateAx>
      <c:valAx>
        <c:axId val="1016318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62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48.8</c:v>
                </c:pt>
                <c:pt idx="1">
                  <c:v>52.69</c:v>
                </c:pt>
                <c:pt idx="2">
                  <c:v>56.16</c:v>
                </c:pt>
                <c:pt idx="3">
                  <c:v>51.18</c:v>
                </c:pt>
                <c:pt idx="4">
                  <c:v>66.88</c:v>
                </c:pt>
              </c:numCache>
            </c:numRef>
          </c:val>
        </c:ser>
        <c:dLbls>
          <c:showLegendKey val="0"/>
          <c:showVal val="0"/>
          <c:showCatName val="0"/>
          <c:showSerName val="0"/>
          <c:showPercent val="0"/>
          <c:showBubbleSize val="0"/>
        </c:dLbls>
        <c:gapWidth val="150"/>
        <c:axId val="101674368"/>
        <c:axId val="10168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82.04</c:v>
                </c:pt>
                <c:pt idx="1">
                  <c:v>81.56</c:v>
                </c:pt>
                <c:pt idx="2">
                  <c:v>80.62</c:v>
                </c:pt>
                <c:pt idx="3">
                  <c:v>80.010000000000005</c:v>
                </c:pt>
                <c:pt idx="4">
                  <c:v>81.900000000000006</c:v>
                </c:pt>
              </c:numCache>
            </c:numRef>
          </c:val>
          <c:smooth val="0"/>
        </c:ser>
        <c:dLbls>
          <c:showLegendKey val="0"/>
          <c:showVal val="0"/>
          <c:showCatName val="0"/>
          <c:showSerName val="0"/>
          <c:showPercent val="0"/>
          <c:showBubbleSize val="0"/>
        </c:dLbls>
        <c:marker val="1"/>
        <c:smooth val="0"/>
        <c:axId val="101674368"/>
        <c:axId val="101684736"/>
      </c:lineChart>
      <c:dateAx>
        <c:axId val="101674368"/>
        <c:scaling>
          <c:orientation val="minMax"/>
        </c:scaling>
        <c:delete val="1"/>
        <c:axPos val="b"/>
        <c:numFmt formatCode="ge" sourceLinked="1"/>
        <c:majorTickMark val="none"/>
        <c:minorTickMark val="none"/>
        <c:tickLblPos val="none"/>
        <c:crossAx val="101684736"/>
        <c:crosses val="autoZero"/>
        <c:auto val="1"/>
        <c:lblOffset val="100"/>
        <c:baseTimeUnit val="years"/>
      </c:dateAx>
      <c:valAx>
        <c:axId val="10168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7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336.95</c:v>
                </c:pt>
                <c:pt idx="1">
                  <c:v>313.11</c:v>
                </c:pt>
                <c:pt idx="2">
                  <c:v>293.41000000000003</c:v>
                </c:pt>
                <c:pt idx="3">
                  <c:v>323.73</c:v>
                </c:pt>
                <c:pt idx="4">
                  <c:v>248.28</c:v>
                </c:pt>
              </c:numCache>
            </c:numRef>
          </c:val>
        </c:ser>
        <c:dLbls>
          <c:showLegendKey val="0"/>
          <c:showVal val="0"/>
          <c:showCatName val="0"/>
          <c:showSerName val="0"/>
          <c:showPercent val="0"/>
          <c:showBubbleSize val="0"/>
        </c:dLbls>
        <c:gapWidth val="150"/>
        <c:axId val="101705984"/>
        <c:axId val="1017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221.34</c:v>
                </c:pt>
                <c:pt idx="1">
                  <c:v>227.44</c:v>
                </c:pt>
                <c:pt idx="2">
                  <c:v>229.31</c:v>
                </c:pt>
                <c:pt idx="3">
                  <c:v>232.46</c:v>
                </c:pt>
                <c:pt idx="4">
                  <c:v>227.97</c:v>
                </c:pt>
              </c:numCache>
            </c:numRef>
          </c:val>
          <c:smooth val="0"/>
        </c:ser>
        <c:dLbls>
          <c:showLegendKey val="0"/>
          <c:showVal val="0"/>
          <c:showCatName val="0"/>
          <c:showSerName val="0"/>
          <c:showPercent val="0"/>
          <c:showBubbleSize val="0"/>
        </c:dLbls>
        <c:marker val="1"/>
        <c:smooth val="0"/>
        <c:axId val="101705984"/>
        <c:axId val="101708160"/>
      </c:lineChart>
      <c:dateAx>
        <c:axId val="101705984"/>
        <c:scaling>
          <c:orientation val="minMax"/>
        </c:scaling>
        <c:delete val="1"/>
        <c:axPos val="b"/>
        <c:numFmt formatCode="ge" sourceLinked="1"/>
        <c:majorTickMark val="none"/>
        <c:minorTickMark val="none"/>
        <c:tickLblPos val="none"/>
        <c:crossAx val="101708160"/>
        <c:crosses val="autoZero"/>
        <c:auto val="1"/>
        <c:lblOffset val="100"/>
        <c:baseTimeUnit val="years"/>
      </c:dateAx>
      <c:valAx>
        <c:axId val="10170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0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三種町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A9</v>
      </c>
      <c r="AA8" s="53"/>
      <c r="AB8" s="53"/>
      <c r="AC8" s="53"/>
      <c r="AD8" s="53"/>
      <c r="AE8" s="53"/>
      <c r="AF8" s="53"/>
      <c r="AG8" s="54"/>
      <c r="AH8" s="3"/>
      <c r="AI8" s="55">
        <f>データ!Q6</f>
        <v>18161</v>
      </c>
      <c r="AJ8" s="56"/>
      <c r="AK8" s="56"/>
      <c r="AL8" s="56"/>
      <c r="AM8" s="56"/>
      <c r="AN8" s="56"/>
      <c r="AO8" s="56"/>
      <c r="AP8" s="57"/>
      <c r="AQ8" s="47">
        <f>データ!R6</f>
        <v>247.98</v>
      </c>
      <c r="AR8" s="47"/>
      <c r="AS8" s="47"/>
      <c r="AT8" s="47"/>
      <c r="AU8" s="47"/>
      <c r="AV8" s="47"/>
      <c r="AW8" s="47"/>
      <c r="AX8" s="47"/>
      <c r="AY8" s="47">
        <f>データ!S6</f>
        <v>73.239999999999995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64.72</v>
      </c>
      <c r="K10" s="47"/>
      <c r="L10" s="47"/>
      <c r="M10" s="47"/>
      <c r="N10" s="47"/>
      <c r="O10" s="47"/>
      <c r="P10" s="47"/>
      <c r="Q10" s="47"/>
      <c r="R10" s="47">
        <f>データ!O6</f>
        <v>22.76</v>
      </c>
      <c r="S10" s="47"/>
      <c r="T10" s="47"/>
      <c r="U10" s="47"/>
      <c r="V10" s="47"/>
      <c r="W10" s="47"/>
      <c r="X10" s="47"/>
      <c r="Y10" s="47"/>
      <c r="Z10" s="78">
        <f>データ!P6</f>
        <v>3306</v>
      </c>
      <c r="AA10" s="78"/>
      <c r="AB10" s="78"/>
      <c r="AC10" s="78"/>
      <c r="AD10" s="78"/>
      <c r="AE10" s="78"/>
      <c r="AF10" s="78"/>
      <c r="AG10" s="78"/>
      <c r="AH10" s="2"/>
      <c r="AI10" s="78">
        <f>データ!T6</f>
        <v>4099</v>
      </c>
      <c r="AJ10" s="78"/>
      <c r="AK10" s="78"/>
      <c r="AL10" s="78"/>
      <c r="AM10" s="78"/>
      <c r="AN10" s="78"/>
      <c r="AO10" s="78"/>
      <c r="AP10" s="78"/>
      <c r="AQ10" s="47">
        <f>データ!U6</f>
        <v>10.07</v>
      </c>
      <c r="AR10" s="47"/>
      <c r="AS10" s="47"/>
      <c r="AT10" s="47"/>
      <c r="AU10" s="47"/>
      <c r="AV10" s="47"/>
      <c r="AW10" s="47"/>
      <c r="AX10" s="47"/>
      <c r="AY10" s="47">
        <f>データ!V6</f>
        <v>407.05</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53481</v>
      </c>
      <c r="D6" s="31">
        <f t="shared" si="3"/>
        <v>46</v>
      </c>
      <c r="E6" s="31">
        <f t="shared" si="3"/>
        <v>1</v>
      </c>
      <c r="F6" s="31">
        <f t="shared" si="3"/>
        <v>0</v>
      </c>
      <c r="G6" s="31">
        <f t="shared" si="3"/>
        <v>1</v>
      </c>
      <c r="H6" s="31" t="str">
        <f t="shared" si="3"/>
        <v>秋田県　三種町</v>
      </c>
      <c r="I6" s="31" t="str">
        <f t="shared" si="3"/>
        <v>法適用</v>
      </c>
      <c r="J6" s="31" t="str">
        <f t="shared" si="3"/>
        <v>水道事業</v>
      </c>
      <c r="K6" s="31" t="str">
        <f t="shared" si="3"/>
        <v>末端給水事業</v>
      </c>
      <c r="L6" s="31" t="str">
        <f t="shared" si="3"/>
        <v>A9</v>
      </c>
      <c r="M6" s="32" t="str">
        <f t="shared" si="3"/>
        <v>-</v>
      </c>
      <c r="N6" s="32">
        <f t="shared" si="3"/>
        <v>64.72</v>
      </c>
      <c r="O6" s="32">
        <f t="shared" si="3"/>
        <v>22.76</v>
      </c>
      <c r="P6" s="32">
        <f t="shared" si="3"/>
        <v>3306</v>
      </c>
      <c r="Q6" s="32">
        <f t="shared" si="3"/>
        <v>18161</v>
      </c>
      <c r="R6" s="32">
        <f t="shared" si="3"/>
        <v>247.98</v>
      </c>
      <c r="S6" s="32">
        <f t="shared" si="3"/>
        <v>73.239999999999995</v>
      </c>
      <c r="T6" s="32">
        <f t="shared" si="3"/>
        <v>4099</v>
      </c>
      <c r="U6" s="32">
        <f t="shared" si="3"/>
        <v>10.07</v>
      </c>
      <c r="V6" s="32">
        <f t="shared" si="3"/>
        <v>407.05</v>
      </c>
      <c r="W6" s="33">
        <f>IF(W7="",NA(),W7)</f>
        <v>85.76</v>
      </c>
      <c r="X6" s="33">
        <f t="shared" ref="X6:AF6" si="4">IF(X7="",NA(),X7)</f>
        <v>95.32</v>
      </c>
      <c r="Y6" s="33">
        <f t="shared" si="4"/>
        <v>99.6</v>
      </c>
      <c r="Z6" s="33">
        <f t="shared" si="4"/>
        <v>82.05</v>
      </c>
      <c r="AA6" s="33">
        <f t="shared" si="4"/>
        <v>97.61</v>
      </c>
      <c r="AB6" s="33">
        <f t="shared" si="4"/>
        <v>104.39</v>
      </c>
      <c r="AC6" s="33">
        <f t="shared" si="4"/>
        <v>100.54</v>
      </c>
      <c r="AD6" s="33">
        <f t="shared" si="4"/>
        <v>100.73</v>
      </c>
      <c r="AE6" s="33">
        <f t="shared" si="4"/>
        <v>109.5</v>
      </c>
      <c r="AF6" s="33">
        <f t="shared" si="4"/>
        <v>106.28</v>
      </c>
      <c r="AG6" s="32" t="str">
        <f>IF(AG7="","",IF(AG7="-","【-】","【"&amp;SUBSTITUTE(TEXT(AG7,"#,##0.00"),"-","△")&amp;"】"))</f>
        <v>【113.03】</v>
      </c>
      <c r="AH6" s="33">
        <f>IF(AH7="",NA(),AH7)</f>
        <v>21.72</v>
      </c>
      <c r="AI6" s="33">
        <f t="shared" ref="AI6:AQ6" si="5">IF(AI7="",NA(),AI7)</f>
        <v>30.29</v>
      </c>
      <c r="AJ6" s="33">
        <f t="shared" si="5"/>
        <v>39.54</v>
      </c>
      <c r="AK6" s="33">
        <f t="shared" si="5"/>
        <v>73.78</v>
      </c>
      <c r="AL6" s="32">
        <f t="shared" si="5"/>
        <v>0</v>
      </c>
      <c r="AM6" s="33">
        <f t="shared" si="5"/>
        <v>46.01</v>
      </c>
      <c r="AN6" s="33">
        <f t="shared" si="5"/>
        <v>46.21</v>
      </c>
      <c r="AO6" s="33">
        <f t="shared" si="5"/>
        <v>50.06</v>
      </c>
      <c r="AP6" s="33">
        <f t="shared" si="5"/>
        <v>44.3</v>
      </c>
      <c r="AQ6" s="33">
        <f t="shared" si="5"/>
        <v>32.31</v>
      </c>
      <c r="AR6" s="32" t="str">
        <f>IF(AR7="","",IF(AR7="-","【-】","【"&amp;SUBSTITUTE(TEXT(AR7,"#,##0.00"),"-","△")&amp;"】"))</f>
        <v>【0.81】</v>
      </c>
      <c r="AS6" s="33">
        <f>IF(AS7="",NA(),AS7)</f>
        <v>451.65</v>
      </c>
      <c r="AT6" s="33">
        <f t="shared" ref="AT6:BB6" si="6">IF(AT7="",NA(),AT7)</f>
        <v>408.43</v>
      </c>
      <c r="AU6" s="33">
        <f t="shared" si="6"/>
        <v>509.12</v>
      </c>
      <c r="AV6" s="33">
        <f t="shared" si="6"/>
        <v>435.84</v>
      </c>
      <c r="AW6" s="33">
        <f t="shared" si="6"/>
        <v>158.59</v>
      </c>
      <c r="AX6" s="33">
        <f t="shared" si="6"/>
        <v>1068.93</v>
      </c>
      <c r="AY6" s="33">
        <f t="shared" si="6"/>
        <v>2046.32</v>
      </c>
      <c r="AZ6" s="33">
        <f t="shared" si="6"/>
        <v>2322.9699999999998</v>
      </c>
      <c r="BA6" s="33">
        <f t="shared" si="6"/>
        <v>2098.87</v>
      </c>
      <c r="BB6" s="33">
        <f t="shared" si="6"/>
        <v>571.29999999999995</v>
      </c>
      <c r="BC6" s="32" t="str">
        <f>IF(BC7="","",IF(BC7="-","【-】","【"&amp;SUBSTITUTE(TEXT(BC7,"#,##0.00"),"-","△")&amp;"】"))</f>
        <v>【264.16】</v>
      </c>
      <c r="BD6" s="33">
        <f>IF(BD7="",NA(),BD7)</f>
        <v>1031.8399999999999</v>
      </c>
      <c r="BE6" s="33">
        <f t="shared" ref="BE6:BM6" si="7">IF(BE7="",NA(),BE7)</f>
        <v>969.26</v>
      </c>
      <c r="BF6" s="33">
        <f t="shared" si="7"/>
        <v>897.51</v>
      </c>
      <c r="BG6" s="33">
        <f t="shared" si="7"/>
        <v>847.45</v>
      </c>
      <c r="BH6" s="33">
        <f t="shared" si="7"/>
        <v>765.79</v>
      </c>
      <c r="BI6" s="33">
        <f t="shared" si="7"/>
        <v>607.37</v>
      </c>
      <c r="BJ6" s="33">
        <f t="shared" si="7"/>
        <v>592.66999999999996</v>
      </c>
      <c r="BK6" s="33">
        <f t="shared" si="7"/>
        <v>547.41999999999996</v>
      </c>
      <c r="BL6" s="33">
        <f t="shared" si="7"/>
        <v>536.9</v>
      </c>
      <c r="BM6" s="33">
        <f t="shared" si="7"/>
        <v>495.43</v>
      </c>
      <c r="BN6" s="32" t="str">
        <f>IF(BN7="","",IF(BN7="-","【-】","【"&amp;SUBSTITUTE(TEXT(BN7,"#,##0.00"),"-","△")&amp;"】"))</f>
        <v>【283.72】</v>
      </c>
      <c r="BO6" s="33">
        <f>IF(BO7="",NA(),BO7)</f>
        <v>48.8</v>
      </c>
      <c r="BP6" s="33">
        <f t="shared" ref="BP6:BX6" si="8">IF(BP7="",NA(),BP7)</f>
        <v>52.69</v>
      </c>
      <c r="BQ6" s="33">
        <f t="shared" si="8"/>
        <v>56.16</v>
      </c>
      <c r="BR6" s="33">
        <f t="shared" si="8"/>
        <v>51.18</v>
      </c>
      <c r="BS6" s="33">
        <f t="shared" si="8"/>
        <v>66.88</v>
      </c>
      <c r="BT6" s="33">
        <f t="shared" si="8"/>
        <v>82.04</v>
      </c>
      <c r="BU6" s="33">
        <f t="shared" si="8"/>
        <v>81.56</v>
      </c>
      <c r="BV6" s="33">
        <f t="shared" si="8"/>
        <v>80.62</v>
      </c>
      <c r="BW6" s="33">
        <f t="shared" si="8"/>
        <v>80.010000000000005</v>
      </c>
      <c r="BX6" s="33">
        <f t="shared" si="8"/>
        <v>81.900000000000006</v>
      </c>
      <c r="BY6" s="32" t="str">
        <f>IF(BY7="","",IF(BY7="-","【-】","【"&amp;SUBSTITUTE(TEXT(BY7,"#,##0.00"),"-","△")&amp;"】"))</f>
        <v>【104.60】</v>
      </c>
      <c r="BZ6" s="33">
        <f>IF(BZ7="",NA(),BZ7)</f>
        <v>336.95</v>
      </c>
      <c r="CA6" s="33">
        <f t="shared" ref="CA6:CI6" si="9">IF(CA7="",NA(),CA7)</f>
        <v>313.11</v>
      </c>
      <c r="CB6" s="33">
        <f t="shared" si="9"/>
        <v>293.41000000000003</v>
      </c>
      <c r="CC6" s="33">
        <f t="shared" si="9"/>
        <v>323.73</v>
      </c>
      <c r="CD6" s="33">
        <f t="shared" si="9"/>
        <v>248.28</v>
      </c>
      <c r="CE6" s="33">
        <f t="shared" si="9"/>
        <v>221.34</v>
      </c>
      <c r="CF6" s="33">
        <f t="shared" si="9"/>
        <v>227.44</v>
      </c>
      <c r="CG6" s="33">
        <f t="shared" si="9"/>
        <v>229.31</v>
      </c>
      <c r="CH6" s="33">
        <f t="shared" si="9"/>
        <v>232.46</v>
      </c>
      <c r="CI6" s="33">
        <f t="shared" si="9"/>
        <v>227.97</v>
      </c>
      <c r="CJ6" s="32" t="str">
        <f>IF(CJ7="","",IF(CJ7="-","【-】","【"&amp;SUBSTITUTE(TEXT(CJ7,"#,##0.00"),"-","△")&amp;"】"))</f>
        <v>【164.21】</v>
      </c>
      <c r="CK6" s="33">
        <f>IF(CK7="",NA(),CK7)</f>
        <v>68.400000000000006</v>
      </c>
      <c r="CL6" s="33">
        <f t="shared" ref="CL6:CT6" si="10">IF(CL7="",NA(),CL7)</f>
        <v>71.39</v>
      </c>
      <c r="CM6" s="33">
        <f t="shared" si="10"/>
        <v>70.489999999999995</v>
      </c>
      <c r="CN6" s="33">
        <f t="shared" si="10"/>
        <v>70.52</v>
      </c>
      <c r="CO6" s="33">
        <f t="shared" si="10"/>
        <v>72.63</v>
      </c>
      <c r="CP6" s="33">
        <f t="shared" si="10"/>
        <v>38.590000000000003</v>
      </c>
      <c r="CQ6" s="33">
        <f t="shared" si="10"/>
        <v>38.770000000000003</v>
      </c>
      <c r="CR6" s="33">
        <f t="shared" si="10"/>
        <v>40.119999999999997</v>
      </c>
      <c r="CS6" s="33">
        <f t="shared" si="10"/>
        <v>41.24</v>
      </c>
      <c r="CT6" s="33">
        <f t="shared" si="10"/>
        <v>40.700000000000003</v>
      </c>
      <c r="CU6" s="32" t="str">
        <f>IF(CU7="","",IF(CU7="-","【-】","【"&amp;SUBSTITUTE(TEXT(CU7,"#,##0.00"),"-","△")&amp;"】"))</f>
        <v>【59.80】</v>
      </c>
      <c r="CV6" s="33">
        <f>IF(CV7="",NA(),CV7)</f>
        <v>80.48</v>
      </c>
      <c r="CW6" s="33">
        <f t="shared" ref="CW6:DE6" si="11">IF(CW7="",NA(),CW7)</f>
        <v>75.8</v>
      </c>
      <c r="CX6" s="33">
        <f t="shared" si="11"/>
        <v>76.209999999999994</v>
      </c>
      <c r="CY6" s="33">
        <f t="shared" si="11"/>
        <v>72.88</v>
      </c>
      <c r="CZ6" s="33">
        <f t="shared" si="11"/>
        <v>69.849999999999994</v>
      </c>
      <c r="DA6" s="33">
        <f t="shared" si="11"/>
        <v>84.52</v>
      </c>
      <c r="DB6" s="33">
        <f t="shared" si="11"/>
        <v>77.69</v>
      </c>
      <c r="DC6" s="33">
        <f t="shared" si="11"/>
        <v>76.87</v>
      </c>
      <c r="DD6" s="33">
        <f t="shared" si="11"/>
        <v>74.900000000000006</v>
      </c>
      <c r="DE6" s="33">
        <f t="shared" si="11"/>
        <v>74.61</v>
      </c>
      <c r="DF6" s="32" t="str">
        <f>IF(DF7="","",IF(DF7="-","【-】","【"&amp;SUBSTITUTE(TEXT(DF7,"#,##0.00"),"-","△")&amp;"】"))</f>
        <v>【89.78】</v>
      </c>
      <c r="DG6" s="33">
        <f>IF(DG7="",NA(),DG7)</f>
        <v>30.76</v>
      </c>
      <c r="DH6" s="33">
        <f t="shared" ref="DH6:DP6" si="12">IF(DH7="",NA(),DH7)</f>
        <v>32.409999999999997</v>
      </c>
      <c r="DI6" s="33">
        <f t="shared" si="12"/>
        <v>33.97</v>
      </c>
      <c r="DJ6" s="33">
        <f t="shared" si="12"/>
        <v>34.85</v>
      </c>
      <c r="DK6" s="33">
        <f t="shared" si="12"/>
        <v>51.6</v>
      </c>
      <c r="DL6" s="33">
        <f t="shared" si="12"/>
        <v>34.1</v>
      </c>
      <c r="DM6" s="33">
        <f t="shared" si="12"/>
        <v>37.409999999999997</v>
      </c>
      <c r="DN6" s="33">
        <f t="shared" si="12"/>
        <v>38.520000000000003</v>
      </c>
      <c r="DO6" s="33">
        <f t="shared" si="12"/>
        <v>39.049999999999997</v>
      </c>
      <c r="DP6" s="33">
        <f t="shared" si="12"/>
        <v>50.44</v>
      </c>
      <c r="DQ6" s="32" t="str">
        <f>IF(DQ7="","",IF(DQ7="-","【-】","【"&amp;SUBSTITUTE(TEXT(DQ7,"#,##0.00"),"-","△")&amp;"】"))</f>
        <v>【46.31】</v>
      </c>
      <c r="DR6" s="32">
        <f>IF(DR7="",NA(),DR7)</f>
        <v>0</v>
      </c>
      <c r="DS6" s="32">
        <f t="shared" ref="DS6:EA6" si="13">IF(DS7="",NA(),DS7)</f>
        <v>0</v>
      </c>
      <c r="DT6" s="32">
        <f t="shared" si="13"/>
        <v>0</v>
      </c>
      <c r="DU6" s="32">
        <f t="shared" si="13"/>
        <v>0</v>
      </c>
      <c r="DV6" s="32">
        <f t="shared" si="13"/>
        <v>0</v>
      </c>
      <c r="DW6" s="33">
        <f t="shared" si="13"/>
        <v>5.25</v>
      </c>
      <c r="DX6" s="33">
        <f t="shared" si="13"/>
        <v>5.74</v>
      </c>
      <c r="DY6" s="33">
        <f t="shared" si="13"/>
        <v>6.76</v>
      </c>
      <c r="DZ6" s="33">
        <f t="shared" si="13"/>
        <v>8.18</v>
      </c>
      <c r="EA6" s="33">
        <f t="shared" si="13"/>
        <v>9.64</v>
      </c>
      <c r="EB6" s="32" t="str">
        <f>IF(EB7="","",IF(EB7="-","【-】","【"&amp;SUBSTITUTE(TEXT(EB7,"#,##0.00"),"-","△")&amp;"】"))</f>
        <v>【12.42】</v>
      </c>
      <c r="EC6" s="32">
        <f>IF(EC7="",NA(),EC7)</f>
        <v>0</v>
      </c>
      <c r="ED6" s="32">
        <f t="shared" ref="ED6:EL6" si="14">IF(ED7="",NA(),ED7)</f>
        <v>0</v>
      </c>
      <c r="EE6" s="33">
        <f t="shared" si="14"/>
        <v>0.02</v>
      </c>
      <c r="EF6" s="32">
        <f t="shared" si="14"/>
        <v>0</v>
      </c>
      <c r="EG6" s="33">
        <f t="shared" si="14"/>
        <v>0.02</v>
      </c>
      <c r="EH6" s="33">
        <f t="shared" si="14"/>
        <v>1.92</v>
      </c>
      <c r="EI6" s="33">
        <f t="shared" si="14"/>
        <v>0.5</v>
      </c>
      <c r="EJ6" s="33">
        <f t="shared" si="14"/>
        <v>0.62</v>
      </c>
      <c r="EK6" s="33">
        <f t="shared" si="14"/>
        <v>0.23</v>
      </c>
      <c r="EL6" s="33">
        <f t="shared" si="14"/>
        <v>0.34</v>
      </c>
      <c r="EM6" s="32" t="str">
        <f>IF(EM7="","",IF(EM7="-","【-】","【"&amp;SUBSTITUTE(TEXT(EM7,"#,##0.00"),"-","△")&amp;"】"))</f>
        <v>【0.78】</v>
      </c>
    </row>
    <row r="7" spans="1:143" s="34" customFormat="1">
      <c r="A7" s="26"/>
      <c r="B7" s="35">
        <v>2014</v>
      </c>
      <c r="C7" s="35">
        <v>53481</v>
      </c>
      <c r="D7" s="35">
        <v>46</v>
      </c>
      <c r="E7" s="35">
        <v>1</v>
      </c>
      <c r="F7" s="35">
        <v>0</v>
      </c>
      <c r="G7" s="35">
        <v>1</v>
      </c>
      <c r="H7" s="35" t="s">
        <v>93</v>
      </c>
      <c r="I7" s="35" t="s">
        <v>94</v>
      </c>
      <c r="J7" s="35" t="s">
        <v>95</v>
      </c>
      <c r="K7" s="35" t="s">
        <v>96</v>
      </c>
      <c r="L7" s="35" t="s">
        <v>97</v>
      </c>
      <c r="M7" s="36" t="s">
        <v>98</v>
      </c>
      <c r="N7" s="36">
        <v>64.72</v>
      </c>
      <c r="O7" s="36">
        <v>22.76</v>
      </c>
      <c r="P7" s="36">
        <v>3306</v>
      </c>
      <c r="Q7" s="36">
        <v>18161</v>
      </c>
      <c r="R7" s="36">
        <v>247.98</v>
      </c>
      <c r="S7" s="36">
        <v>73.239999999999995</v>
      </c>
      <c r="T7" s="36">
        <v>4099</v>
      </c>
      <c r="U7" s="36">
        <v>10.07</v>
      </c>
      <c r="V7" s="36">
        <v>407.05</v>
      </c>
      <c r="W7" s="36">
        <v>85.76</v>
      </c>
      <c r="X7" s="36">
        <v>95.32</v>
      </c>
      <c r="Y7" s="36">
        <v>99.6</v>
      </c>
      <c r="Z7" s="36">
        <v>82.05</v>
      </c>
      <c r="AA7" s="36">
        <v>97.61</v>
      </c>
      <c r="AB7" s="36">
        <v>104.39</v>
      </c>
      <c r="AC7" s="36">
        <v>100.54</v>
      </c>
      <c r="AD7" s="36">
        <v>100.73</v>
      </c>
      <c r="AE7" s="36">
        <v>109.5</v>
      </c>
      <c r="AF7" s="36">
        <v>106.28</v>
      </c>
      <c r="AG7" s="36">
        <v>113.03</v>
      </c>
      <c r="AH7" s="36">
        <v>21.72</v>
      </c>
      <c r="AI7" s="36">
        <v>30.29</v>
      </c>
      <c r="AJ7" s="36">
        <v>39.54</v>
      </c>
      <c r="AK7" s="36">
        <v>73.78</v>
      </c>
      <c r="AL7" s="36">
        <v>0</v>
      </c>
      <c r="AM7" s="36">
        <v>46.01</v>
      </c>
      <c r="AN7" s="36">
        <v>46.21</v>
      </c>
      <c r="AO7" s="36">
        <v>50.06</v>
      </c>
      <c r="AP7" s="36">
        <v>44.3</v>
      </c>
      <c r="AQ7" s="36">
        <v>32.31</v>
      </c>
      <c r="AR7" s="36">
        <v>0.81</v>
      </c>
      <c r="AS7" s="36">
        <v>451.65</v>
      </c>
      <c r="AT7" s="36">
        <v>408.43</v>
      </c>
      <c r="AU7" s="36">
        <v>509.12</v>
      </c>
      <c r="AV7" s="36">
        <v>435.84</v>
      </c>
      <c r="AW7" s="36">
        <v>158.59</v>
      </c>
      <c r="AX7" s="36">
        <v>1068.93</v>
      </c>
      <c r="AY7" s="36">
        <v>2046.32</v>
      </c>
      <c r="AZ7" s="36">
        <v>2322.9699999999998</v>
      </c>
      <c r="BA7" s="36">
        <v>2098.87</v>
      </c>
      <c r="BB7" s="36">
        <v>571.29999999999995</v>
      </c>
      <c r="BC7" s="36">
        <v>264.16000000000003</v>
      </c>
      <c r="BD7" s="36">
        <v>1031.8399999999999</v>
      </c>
      <c r="BE7" s="36">
        <v>969.26</v>
      </c>
      <c r="BF7" s="36">
        <v>897.51</v>
      </c>
      <c r="BG7" s="36">
        <v>847.45</v>
      </c>
      <c r="BH7" s="36">
        <v>765.79</v>
      </c>
      <c r="BI7" s="36">
        <v>607.37</v>
      </c>
      <c r="BJ7" s="36">
        <v>592.66999999999996</v>
      </c>
      <c r="BK7" s="36">
        <v>547.41999999999996</v>
      </c>
      <c r="BL7" s="36">
        <v>536.9</v>
      </c>
      <c r="BM7" s="36">
        <v>495.43</v>
      </c>
      <c r="BN7" s="36">
        <v>283.72000000000003</v>
      </c>
      <c r="BO7" s="36">
        <v>48.8</v>
      </c>
      <c r="BP7" s="36">
        <v>52.69</v>
      </c>
      <c r="BQ7" s="36">
        <v>56.16</v>
      </c>
      <c r="BR7" s="36">
        <v>51.18</v>
      </c>
      <c r="BS7" s="36">
        <v>66.88</v>
      </c>
      <c r="BT7" s="36">
        <v>82.04</v>
      </c>
      <c r="BU7" s="36">
        <v>81.56</v>
      </c>
      <c r="BV7" s="36">
        <v>80.62</v>
      </c>
      <c r="BW7" s="36">
        <v>80.010000000000005</v>
      </c>
      <c r="BX7" s="36">
        <v>81.900000000000006</v>
      </c>
      <c r="BY7" s="36">
        <v>104.6</v>
      </c>
      <c r="BZ7" s="36">
        <v>336.95</v>
      </c>
      <c r="CA7" s="36">
        <v>313.11</v>
      </c>
      <c r="CB7" s="36">
        <v>293.41000000000003</v>
      </c>
      <c r="CC7" s="36">
        <v>323.73</v>
      </c>
      <c r="CD7" s="36">
        <v>248.28</v>
      </c>
      <c r="CE7" s="36">
        <v>221.34</v>
      </c>
      <c r="CF7" s="36">
        <v>227.44</v>
      </c>
      <c r="CG7" s="36">
        <v>229.31</v>
      </c>
      <c r="CH7" s="36">
        <v>232.46</v>
      </c>
      <c r="CI7" s="36">
        <v>227.97</v>
      </c>
      <c r="CJ7" s="36">
        <v>164.21</v>
      </c>
      <c r="CK7" s="36">
        <v>68.400000000000006</v>
      </c>
      <c r="CL7" s="36">
        <v>71.39</v>
      </c>
      <c r="CM7" s="36">
        <v>70.489999999999995</v>
      </c>
      <c r="CN7" s="36">
        <v>70.52</v>
      </c>
      <c r="CO7" s="36">
        <v>72.63</v>
      </c>
      <c r="CP7" s="36">
        <v>38.590000000000003</v>
      </c>
      <c r="CQ7" s="36">
        <v>38.770000000000003</v>
      </c>
      <c r="CR7" s="36">
        <v>40.119999999999997</v>
      </c>
      <c r="CS7" s="36">
        <v>41.24</v>
      </c>
      <c r="CT7" s="36">
        <v>40.700000000000003</v>
      </c>
      <c r="CU7" s="36">
        <v>59.8</v>
      </c>
      <c r="CV7" s="36">
        <v>80.48</v>
      </c>
      <c r="CW7" s="36">
        <v>75.8</v>
      </c>
      <c r="CX7" s="36">
        <v>76.209999999999994</v>
      </c>
      <c r="CY7" s="36">
        <v>72.88</v>
      </c>
      <c r="CZ7" s="36">
        <v>69.849999999999994</v>
      </c>
      <c r="DA7" s="36">
        <v>84.52</v>
      </c>
      <c r="DB7" s="36">
        <v>77.69</v>
      </c>
      <c r="DC7" s="36">
        <v>76.87</v>
      </c>
      <c r="DD7" s="36">
        <v>74.900000000000006</v>
      </c>
      <c r="DE7" s="36">
        <v>74.61</v>
      </c>
      <c r="DF7" s="36">
        <v>89.78</v>
      </c>
      <c r="DG7" s="36">
        <v>30.76</v>
      </c>
      <c r="DH7" s="36">
        <v>32.409999999999997</v>
      </c>
      <c r="DI7" s="36">
        <v>33.97</v>
      </c>
      <c r="DJ7" s="36">
        <v>34.85</v>
      </c>
      <c r="DK7" s="36">
        <v>51.6</v>
      </c>
      <c r="DL7" s="36">
        <v>34.1</v>
      </c>
      <c r="DM7" s="36">
        <v>37.409999999999997</v>
      </c>
      <c r="DN7" s="36">
        <v>38.520000000000003</v>
      </c>
      <c r="DO7" s="36">
        <v>39.049999999999997</v>
      </c>
      <c r="DP7" s="36">
        <v>50.44</v>
      </c>
      <c r="DQ7" s="36">
        <v>46.31</v>
      </c>
      <c r="DR7" s="36">
        <v>0</v>
      </c>
      <c r="DS7" s="36">
        <v>0</v>
      </c>
      <c r="DT7" s="36">
        <v>0</v>
      </c>
      <c r="DU7" s="36">
        <v>0</v>
      </c>
      <c r="DV7" s="36">
        <v>0</v>
      </c>
      <c r="DW7" s="36">
        <v>5.25</v>
      </c>
      <c r="DX7" s="36">
        <v>5.74</v>
      </c>
      <c r="DY7" s="36">
        <v>6.76</v>
      </c>
      <c r="DZ7" s="36">
        <v>8.18</v>
      </c>
      <c r="EA7" s="36">
        <v>9.64</v>
      </c>
      <c r="EB7" s="36">
        <v>12.42</v>
      </c>
      <c r="EC7" s="36">
        <v>0</v>
      </c>
      <c r="ED7" s="36">
        <v>0</v>
      </c>
      <c r="EE7" s="36">
        <v>0.02</v>
      </c>
      <c r="EF7" s="36">
        <v>0</v>
      </c>
      <c r="EG7" s="36">
        <v>0.02</v>
      </c>
      <c r="EH7" s="36">
        <v>1.92</v>
      </c>
      <c r="EI7" s="36">
        <v>0.5</v>
      </c>
      <c r="EJ7" s="36">
        <v>0.62</v>
      </c>
      <c r="EK7" s="36">
        <v>0.23</v>
      </c>
      <c r="EL7" s="36">
        <v>0.34</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2016-02-12T01:30:14Z</cp:lastPrinted>
  <dcterms:created xsi:type="dcterms:W3CDTF">2016-02-03T07:14:22Z</dcterms:created>
  <dcterms:modified xsi:type="dcterms:W3CDTF">2016-02-25T00:28:47Z</dcterms:modified>
  <cp:category/>
</cp:coreProperties>
</file>