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AY8" i="4" s="1"/>
  <c r="R6" i="5"/>
  <c r="Q6" i="5"/>
  <c r="AI8" i="4" s="1"/>
  <c r="P6" i="5"/>
  <c r="O6" i="5"/>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Q8" i="4"/>
  <c r="Z8" i="4"/>
  <c r="J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<sst xmlns="http://schemas.openxmlformats.org/spreadsheetml/2006/main" count="218" uniqueCount="108">
  <si>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</si>
  <si>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</si>
  <si>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</si>
  <si>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</si>
  <si>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</si>
  <si>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</si>
  <si>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</si>
  <si>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</si>
  <si>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</si>
  <si>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</si>
  <si>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</si>
  <si>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</si>
  <si>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</si>
  <si>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</si>
  <si>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</si>
  <si>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</si>
  <si>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</si>
  <si>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</si>
  <si>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</si>
  <si>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</si>
  <si>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</si>
  <si>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</si>
  <si>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</si>
  <si>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</si>
  <si>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</si>
  <si>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</si>
  <si>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</si>
  <si>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</si>
  <si>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</si>
  <si>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</si>
  <si>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</si>
  <si>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</si>
  <si>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</si>
  <si>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</si>
  <si>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</si>
  <si>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</si>
  <si>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</si>
  <si>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</si>
  <si>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</si>
  <si>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</si>
  <si>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</si>
  <si>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</si>
  <si>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</si>
  <si>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</si>
  <si>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</si>
  <si>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</si>
  <si>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</si>
  <si>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</si>
  <si>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</si>
  <si>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</si>
  <si>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</si>
  <si>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</si>
  <si>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</si>
  <si>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</si>
  <si>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</si>
  <si>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</si>
  <si>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</si>
  <si>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</si>
  <si>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</si>
  <si>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</si>
  <si>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</si>
  <si>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</si>
  <si>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</si>
  <si>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</si>
  <si>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</si>
  <si>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</si>
  <si>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</si>
  <si>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</si>
  <si>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</si>
  <si>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</si>
  <si>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</si>
  <si>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</si>
  <si>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</si>
  <si>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</si>
  <si>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</si>
  <si>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</si>
  <si>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</si>
  <si>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</si>
  <si>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</si>
  <si>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</si>
  <si>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</si>
  <si>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</si>
  <si>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</si>
  <si>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</si>
  <si>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</si>
  <si>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</si>
  <si>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</si>
  <si>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</si>
  <si>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</si>
  <si>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</si>
  <si>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</si>
  <si>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</si>
  <si>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</si>
  <si>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美郷町</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</si>
  <si>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</si>
  <si>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</si>
  <si>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</si>
  <si>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</si>
  <si>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</si>
  <si>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</si>
  <si>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</si>
  <si>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</si>
  <si>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</si>
  <si>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</si>
  <si>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</si>
  <si>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類似団体平均値に比べ全体的に良い数値であり、料金改定による料金収入の増や施設統合による管理経費の減の効果により更なる改善が見込まれる。
　管路更新率は低く、今後一斉に更新時期をむかえることから計画的な更新が必要であるが、給水費用の一部を操出金で賄っている状況であり、更なる経営改善が必要である。</t>
    <rPh sb="1" eb="3">
      <t>ルイジ</t>
    </rPh>
    <rPh sb="3" eb="5">
      <t>ダンタイ</t>
    </rPh>
    <rPh sb="5" eb="8">
      <t>ヘイキンチ</t>
    </rPh>
    <rPh sb="9" eb="10">
      <t>クラ</t>
    </rPh>
    <rPh sb="11" eb="14">
      <t>ゼンタイテキ</t>
    </rPh>
    <rPh sb="15" eb="16">
      <t>ヨ</t>
    </rPh>
    <rPh sb="17" eb="19">
      <t>スウチ</t>
    </rPh>
    <rPh sb="23" eb="25">
      <t>リョウキン</t>
    </rPh>
    <rPh sb="25" eb="27">
      <t>カイテイ</t>
    </rPh>
    <rPh sb="30" eb="32">
      <t>リョウキン</t>
    </rPh>
    <rPh sb="32" eb="34">
      <t>シュウニュウ</t>
    </rPh>
    <rPh sb="35" eb="36">
      <t>ゾウ</t>
    </rPh>
    <rPh sb="37" eb="39">
      <t>シセツ</t>
    </rPh>
    <rPh sb="39" eb="41">
      <t>トウゴウ</t>
    </rPh>
    <rPh sb="44" eb="46">
      <t>カンリ</t>
    </rPh>
    <rPh sb="46" eb="48">
      <t>ケイヒ</t>
    </rPh>
    <rPh sb="51" eb="53">
      <t>コウカ</t>
    </rPh>
    <rPh sb="56" eb="57">
      <t>サラ</t>
    </rPh>
    <rPh sb="59" eb="61">
      <t>カイゼン</t>
    </rPh>
    <rPh sb="62" eb="64">
      <t>ミコ</t>
    </rPh>
    <rPh sb="70" eb="72">
      <t>カンロ</t>
    </rPh>
    <rPh sb="72" eb="74">
      <t>コウシン</t>
    </rPh>
    <rPh sb="74" eb="75">
      <t>リツ</t>
    </rPh>
    <rPh sb="76" eb="77">
      <t>ヒク</t>
    </rPh>
    <rPh sb="79" eb="81">
      <t>コンゴ</t>
    </rPh>
    <rPh sb="81" eb="83">
      <t>イッセイ</t>
    </rPh>
    <rPh sb="84" eb="86">
      <t>コウシン</t>
    </rPh>
    <rPh sb="86" eb="88">
      <t>ジキ</t>
    </rPh>
    <rPh sb="111" eb="113">
      <t>キュウスイ</t>
    </rPh>
    <rPh sb="113" eb="115">
      <t>ヒヨウ</t>
    </rPh>
    <rPh sb="116" eb="118">
      <t>イチブ</t>
    </rPh>
    <rPh sb="119" eb="121">
      <t>クリダシ</t>
    </rPh>
    <rPh sb="121" eb="122">
      <t>キン</t>
    </rPh>
    <rPh sb="123" eb="124">
      <t>マカナ</t>
    </rPh>
    <rPh sb="128" eb="130">
      <t>ジョウキョウ</t>
    </rPh>
    <rPh sb="134" eb="135">
      <t>サラ</t>
    </rPh>
    <rPh sb="137" eb="139">
      <t>ケイエイ</t>
    </rPh>
    <rPh sb="139" eb="141">
      <t>カイゼン</t>
    </rPh>
    <rPh sb="142" eb="144">
      <t>ヒツヨウ</t>
    </rPh>
    <phoneticPr fontId="4"/>
  </si>
  <si>
    <t>③管路更新率
　Ｈ26年度に更新しているが給水区域拡大に伴う配水能力の強化によるものである。既設管の耐用年数を考慮すると、これまでは更新の必要性は薄かったものの、今後一斉に更新時期を向かえることが見込まれることから、計画的な更新が必要である。
　</t>
    <rPh sb="1" eb="3">
      <t>カンロ</t>
    </rPh>
    <rPh sb="3" eb="5">
      <t>コウシン</t>
    </rPh>
    <rPh sb="5" eb="6">
      <t>リツ</t>
    </rPh>
    <rPh sb="46" eb="48">
      <t>キセツ</t>
    </rPh>
    <rPh sb="48" eb="49">
      <t>カン</t>
    </rPh>
    <rPh sb="50" eb="52">
      <t>タイヨウ</t>
    </rPh>
    <rPh sb="52" eb="54">
      <t>ネンスウ</t>
    </rPh>
    <rPh sb="55" eb="57">
      <t>コウリョ</t>
    </rPh>
    <rPh sb="66" eb="68">
      <t>コウシン</t>
    </rPh>
    <rPh sb="69" eb="72">
      <t>ヒツヨウセイ</t>
    </rPh>
    <rPh sb="73" eb="74">
      <t>ウス</t>
    </rPh>
    <rPh sb="81" eb="83">
      <t>コンゴ</t>
    </rPh>
    <rPh sb="83" eb="85">
      <t>イッセイ</t>
    </rPh>
    <rPh sb="86" eb="88">
      <t>コウシン</t>
    </rPh>
    <rPh sb="88" eb="90">
      <t>ジキ</t>
    </rPh>
    <rPh sb="91" eb="92">
      <t>ム</t>
    </rPh>
    <rPh sb="98" eb="100">
      <t>ミコ</t>
    </rPh>
    <rPh sb="108" eb="111">
      <t>ケイカクテキ</t>
    </rPh>
    <rPh sb="112" eb="114">
      <t>コウシン</t>
    </rPh>
    <rPh sb="115" eb="117">
      <t>ヒツヨウ</t>
    </rPh>
    <phoneticPr fontId="4"/>
  </si>
  <si>
    <t>①収益的収支比率
　収益的収支比率は年々低下傾向にあり、Ｈ26年度は向上しているものの、冬季料金の計算方法の変更（冬季明精算方式から推定料金方式）に伴う料金収入の増によるものである。Ｈ27年度から料金改定したことより料金収入の段階的な増加が見込まれることから、収益的収支比率も改善が見込まれる。
④企業債残高対給水収益比率
　Ｈ24年度からＨ28年度まで簡易水道統合事業や未普及解消事業に係る投資により年々低下している。事業終了後は給水人口の増加に伴う料金収入の増が見込まれＨ29年度以降は改善が見込まれる。
⑤料金回収率
　改善傾向であるが給水費用の一部が操出金で賄われている状況であり更なる改善が必要である、今後は、料金改定による料金収入の増及び統合事業による経費削減により改善が見込まれる。
⑥給水原価
　類似団体平均値を下回っており給水原価は比較的低い。
⑦施設利用率
　類似団体平均値を上回っており施設利用率は比較的高い。
⑧有収率
　配水管の漏水により例年低い数値に留まっており漏水解消を図っていく必要がある。なお、Ｈ26年度は改善しているが冬季料金の計算方法の変更によるものであり、実質的には改善されていない。　</t>
    <rPh sb="1" eb="4">
      <t>シュウエキテキ</t>
    </rPh>
    <rPh sb="4" eb="6">
      <t>シュウシ</t>
    </rPh>
    <rPh sb="6" eb="8">
      <t>ヒリツ</t>
    </rPh>
    <rPh sb="10" eb="13">
      <t>シュウエキテキ</t>
    </rPh>
    <rPh sb="13" eb="15">
      <t>シュウシ</t>
    </rPh>
    <rPh sb="15" eb="17">
      <t>ヒリツ</t>
    </rPh>
    <rPh sb="18" eb="20">
      <t>ネンネン</t>
    </rPh>
    <rPh sb="20" eb="22">
      <t>テイカ</t>
    </rPh>
    <rPh sb="22" eb="24">
      <t>ケイコウ</t>
    </rPh>
    <rPh sb="31" eb="33">
      <t>ネンド</t>
    </rPh>
    <rPh sb="34" eb="36">
      <t>コウジョウ</t>
    </rPh>
    <rPh sb="44" eb="46">
      <t>トウキ</t>
    </rPh>
    <rPh sb="46" eb="48">
      <t>リョウキン</t>
    </rPh>
    <rPh sb="49" eb="51">
      <t>ケイサン</t>
    </rPh>
    <rPh sb="51" eb="53">
      <t>ホウホウ</t>
    </rPh>
    <rPh sb="54" eb="56">
      <t>ヘンコウ</t>
    </rPh>
    <rPh sb="57" eb="59">
      <t>トウキ</t>
    </rPh>
    <rPh sb="59" eb="60">
      <t>ア</t>
    </rPh>
    <rPh sb="60" eb="62">
      <t>セイサン</t>
    </rPh>
    <rPh sb="62" eb="64">
      <t>ホウシキ</t>
    </rPh>
    <rPh sb="66" eb="68">
      <t>スイテイ</t>
    </rPh>
    <rPh sb="68" eb="70">
      <t>リョウキン</t>
    </rPh>
    <rPh sb="70" eb="72">
      <t>ホウシキ</t>
    </rPh>
    <rPh sb="74" eb="75">
      <t>トモナ</t>
    </rPh>
    <rPh sb="76" eb="78">
      <t>リョウキン</t>
    </rPh>
    <rPh sb="78" eb="80">
      <t>シュウニュウ</t>
    </rPh>
    <rPh sb="81" eb="82">
      <t>ゾウ</t>
    </rPh>
    <rPh sb="108" eb="110">
      <t>リョウキン</t>
    </rPh>
    <rPh sb="110" eb="112">
      <t>シュウニュウ</t>
    </rPh>
    <rPh sb="113" eb="116">
      <t>ダンカイテキ</t>
    </rPh>
    <rPh sb="117" eb="119">
      <t>ゾウカ</t>
    </rPh>
    <rPh sb="120" eb="122">
      <t>ミコ</t>
    </rPh>
    <rPh sb="130" eb="133">
      <t>シュウエキテキ</t>
    </rPh>
    <rPh sb="133" eb="135">
      <t>シュウシ</t>
    </rPh>
    <rPh sb="135" eb="137">
      <t>ヒリツ</t>
    </rPh>
    <rPh sb="138" eb="140">
      <t>カイゼン</t>
    </rPh>
    <rPh sb="141" eb="143">
      <t>ミコ</t>
    </rPh>
    <rPh sb="149" eb="151">
      <t>キギョウ</t>
    </rPh>
    <rPh sb="151" eb="152">
      <t>サイ</t>
    </rPh>
    <rPh sb="152" eb="154">
      <t>ザンダカ</t>
    </rPh>
    <rPh sb="154" eb="155">
      <t>タイ</t>
    </rPh>
    <rPh sb="155" eb="157">
      <t>キュウスイ</t>
    </rPh>
    <rPh sb="157" eb="159">
      <t>シュウエキ</t>
    </rPh>
    <rPh sb="159" eb="161">
      <t>ヒリツ</t>
    </rPh>
    <rPh sb="166" eb="168">
      <t>ネンド</t>
    </rPh>
    <rPh sb="173" eb="175">
      <t>ネンド</t>
    </rPh>
    <rPh sb="177" eb="179">
      <t>カンイ</t>
    </rPh>
    <rPh sb="179" eb="181">
      <t>スイドウ</t>
    </rPh>
    <rPh sb="181" eb="183">
      <t>トウゴウ</t>
    </rPh>
    <rPh sb="183" eb="185">
      <t>ジギョウ</t>
    </rPh>
    <rPh sb="186" eb="189">
      <t>ミフキュウ</t>
    </rPh>
    <rPh sb="189" eb="191">
      <t>カイショウ</t>
    </rPh>
    <rPh sb="191" eb="193">
      <t>ジギョウ</t>
    </rPh>
    <rPh sb="194" eb="195">
      <t>カカ</t>
    </rPh>
    <rPh sb="196" eb="198">
      <t>トウシ</t>
    </rPh>
    <rPh sb="203" eb="205">
      <t>テイカ</t>
    </rPh>
    <rPh sb="210" eb="212">
      <t>ジギョウ</t>
    </rPh>
    <rPh sb="212" eb="214">
      <t>シュウリョウ</t>
    </rPh>
    <rPh sb="214" eb="215">
      <t>ゴ</t>
    </rPh>
    <rPh sb="216" eb="218">
      <t>キュウスイ</t>
    </rPh>
    <rPh sb="218" eb="220">
      <t>ジンコウ</t>
    </rPh>
    <rPh sb="221" eb="223">
      <t>ゾウカ</t>
    </rPh>
    <rPh sb="224" eb="225">
      <t>トモナ</t>
    </rPh>
    <rPh sb="226" eb="228">
      <t>リョウキン</t>
    </rPh>
    <rPh sb="228" eb="230">
      <t>シュウニュウ</t>
    </rPh>
    <rPh sb="233" eb="235">
      <t>ミコ</t>
    </rPh>
    <rPh sb="240" eb="242">
      <t>ネンド</t>
    </rPh>
    <rPh sb="242" eb="244">
      <t>イコウ</t>
    </rPh>
    <rPh sb="245" eb="247">
      <t>カイゼン</t>
    </rPh>
    <rPh sb="248" eb="250">
      <t>ミコ</t>
    </rPh>
    <rPh sb="256" eb="258">
      <t>リョウキン</t>
    </rPh>
    <rPh sb="258" eb="260">
      <t>カイシュウ</t>
    </rPh>
    <rPh sb="260" eb="261">
      <t>リツ</t>
    </rPh>
    <rPh sb="263" eb="265">
      <t>カイゼン</t>
    </rPh>
    <rPh sb="265" eb="267">
      <t>ケイコウ</t>
    </rPh>
    <rPh sb="271" eb="273">
      <t>キュウスイ</t>
    </rPh>
    <rPh sb="273" eb="275">
      <t>ヒヨウ</t>
    </rPh>
    <rPh sb="276" eb="278">
      <t>イチブ</t>
    </rPh>
    <rPh sb="279" eb="281">
      <t>クリダシ</t>
    </rPh>
    <rPh sb="281" eb="282">
      <t>キン</t>
    </rPh>
    <rPh sb="283" eb="284">
      <t>マカナ</t>
    </rPh>
    <rPh sb="289" eb="291">
      <t>ジョウキョウ</t>
    </rPh>
    <rPh sb="294" eb="295">
      <t>サラ</t>
    </rPh>
    <rPh sb="297" eb="299">
      <t>カイゼン</t>
    </rPh>
    <rPh sb="300" eb="302">
      <t>ヒツヨウ</t>
    </rPh>
    <rPh sb="306" eb="308">
      <t>コンゴ</t>
    </rPh>
    <rPh sb="310" eb="312">
      <t>リョウキン</t>
    </rPh>
    <rPh sb="312" eb="314">
      <t>カイテイ</t>
    </rPh>
    <rPh sb="317" eb="319">
      <t>リョウキン</t>
    </rPh>
    <rPh sb="319" eb="321">
      <t>シュウニュウ</t>
    </rPh>
    <rPh sb="322" eb="323">
      <t>ゾウ</t>
    </rPh>
    <rPh sb="323" eb="324">
      <t>オヨ</t>
    </rPh>
    <rPh sb="325" eb="327">
      <t>トウゴウ</t>
    </rPh>
    <rPh sb="327" eb="329">
      <t>ジギョウ</t>
    </rPh>
    <rPh sb="332" eb="334">
      <t>ケイヒ</t>
    </rPh>
    <rPh sb="334" eb="336">
      <t>サクゲン</t>
    </rPh>
    <rPh sb="339" eb="341">
      <t>カイゼン</t>
    </rPh>
    <rPh sb="342" eb="344">
      <t>ミコ</t>
    </rPh>
    <rPh sb="350" eb="352">
      <t>キュウスイ</t>
    </rPh>
    <rPh sb="352" eb="354">
      <t>ゲンカ</t>
    </rPh>
    <rPh sb="356" eb="358">
      <t>ルイジ</t>
    </rPh>
    <rPh sb="358" eb="360">
      <t>ダンタイ</t>
    </rPh>
    <rPh sb="360" eb="363">
      <t>ヘイキンチ</t>
    </rPh>
    <rPh sb="364" eb="366">
      <t>シタマワ</t>
    </rPh>
    <rPh sb="370" eb="372">
      <t>キュウスイ</t>
    </rPh>
    <rPh sb="372" eb="374">
      <t>ゲンカ</t>
    </rPh>
    <rPh sb="375" eb="378">
      <t>ヒカクテキ</t>
    </rPh>
    <rPh sb="378" eb="379">
      <t>ヒク</t>
    </rPh>
    <rPh sb="383" eb="385">
      <t>シセツ</t>
    </rPh>
    <rPh sb="385" eb="388">
      <t>リヨウリツ</t>
    </rPh>
    <rPh sb="390" eb="392">
      <t>ルイジ</t>
    </rPh>
    <rPh sb="392" eb="394">
      <t>ダンタイ</t>
    </rPh>
    <rPh sb="394" eb="397">
      <t>ヘイキンチ</t>
    </rPh>
    <rPh sb="398" eb="400">
      <t>ウワマワ</t>
    </rPh>
    <rPh sb="404" eb="406">
      <t>シセツ</t>
    </rPh>
    <rPh sb="406" eb="409">
      <t>リヨウリツ</t>
    </rPh>
    <rPh sb="410" eb="413">
      <t>ヒカクテキ</t>
    </rPh>
    <rPh sb="413" eb="414">
      <t>タカ</t>
    </rPh>
    <rPh sb="450" eb="451">
      <t>ハカ</t>
    </rPh>
    <rPh sb="498" eb="501">
      <t>ジッシツテキ</t>
    </rPh>
    <rPh sb="503" eb="505">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</si>
</sst>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formatCode="#,##0.00;&quot;△&quot;#,##0.00;&quot;-&quot;">
                  <c:v>1.45</c:v>
                </c:pt>
              </c:numCache>
            </c:numRef>
          </c:val>
        </c:ser>
        <c:dLbls>
          <c:showLegendKey val="0"/>
          <c:showVal val="0"/>
          <c:showCatName val="0"/>
          <c:showSerName val="0"/>
          <c:showPercent val="0"/>
          <c:showBubbleSize val="0"/>
        </c:dLbls>
        <c:gapWidth val="150"/>
        <c:axId val="95417088"/>
        <c:axId val="9541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0.83</c:v>
                </c:pt>
                <c:pt idx="1">
                  <c:v>0.62</c:v>
                </c:pt>
                <c:pt idx="2">
                  <c:v>0.59</c:v>
                </c:pt>
                <c:pt idx="3">
                  <c:v>0.64</c:v>
                </c:pt>
                <c:pt idx="4">
                  <c:v>0.55000000000000004</c:v>
                </c:pt>
              </c:numCache>
            </c:numRef>
          </c:val>
          <c:smooth val="0"/>
        </c:ser>
        <c:dLbls>
          <c:showLegendKey val="0"/>
          <c:showVal val="0"/>
          <c:showCatName val="0"/>
          <c:showSerName val="0"/>
          <c:showPercent val="0"/>
          <c:showBubbleSize val="0"/>
        </c:dLbls>
        <c:marker val="1"/>
        <c:smooth val="0"/>
        <c:axId val="95417088"/>
        <c:axId val="95419776"/>
      </c:lineChart>
      <c:dateAx>
        <c:axId val="95417088"/>
        <c:scaling>
          <c:orientation val="minMax"/>
        </c:scaling>
        <c:delete val="1"/>
        <c:axPos val="b"/>
        <c:numFmt formatCode="ge" sourceLinked="1"/>
        <c:majorTickMark val="none"/>
        <c:minorTickMark val="none"/>
        <c:tickLblPos val="none"/>
        <c:crossAx val="95419776"/>
        <c:crosses val="autoZero"/>
        <c:auto val="1"/>
        <c:lblOffset val="100"/>
        <c:baseTimeUnit val="years"/>
      </c:dateAx>
      <c:valAx>
        <c:axId val="954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1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70.42</c:v>
                </c:pt>
                <c:pt idx="1">
                  <c:v>68.239999999999995</c:v>
                </c:pt>
                <c:pt idx="2">
                  <c:v>70.849999999999994</c:v>
                </c:pt>
                <c:pt idx="3">
                  <c:v>72.239999999999995</c:v>
                </c:pt>
                <c:pt idx="4">
                  <c:v>74.150000000000006</c:v>
                </c:pt>
              </c:numCache>
            </c:numRef>
          </c:val>
        </c:ser>
        <c:dLbls>
          <c:showLegendKey val="0"/>
          <c:showVal val="0"/>
          <c:showCatName val="0"/>
          <c:showSerName val="0"/>
          <c:showPercent val="0"/>
          <c:showBubbleSize val="0"/>
        </c:dLbls>
        <c:gapWidth val="150"/>
        <c:axId val="97597312"/>
        <c:axId val="9761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63.04</c:v>
                </c:pt>
                <c:pt idx="1">
                  <c:v>64.3</c:v>
                </c:pt>
                <c:pt idx="2">
                  <c:v>63.99</c:v>
                </c:pt>
                <c:pt idx="3">
                  <c:v>62.01</c:v>
                </c:pt>
                <c:pt idx="4">
                  <c:v>60.68</c:v>
                </c:pt>
              </c:numCache>
            </c:numRef>
          </c:val>
          <c:smooth val="0"/>
        </c:ser>
        <c:dLbls>
          <c:showLegendKey val="0"/>
          <c:showVal val="0"/>
          <c:showCatName val="0"/>
          <c:showSerName val="0"/>
          <c:showPercent val="0"/>
          <c:showBubbleSize val="0"/>
        </c:dLbls>
        <c:marker val="1"/>
        <c:smooth val="0"/>
        <c:axId val="97597312"/>
        <c:axId val="97611776"/>
      </c:lineChart>
      <c:dateAx>
        <c:axId val="97597312"/>
        <c:scaling>
          <c:orientation val="minMax"/>
        </c:scaling>
        <c:delete val="1"/>
        <c:axPos val="b"/>
        <c:numFmt formatCode="ge" sourceLinked="1"/>
        <c:majorTickMark val="none"/>
        <c:minorTickMark val="none"/>
        <c:tickLblPos val="none"/>
        <c:crossAx val="97611776"/>
        <c:crosses val="autoZero"/>
        <c:auto val="1"/>
        <c:lblOffset val="100"/>
        <c:baseTimeUnit val="years"/>
      </c:dateAx>
      <c:valAx>
        <c:axId val="9761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9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78.53</c:v>
                </c:pt>
                <c:pt idx="1">
                  <c:v>79.67</c:v>
                </c:pt>
                <c:pt idx="2">
                  <c:v>79.14</c:v>
                </c:pt>
                <c:pt idx="3">
                  <c:v>77.56</c:v>
                </c:pt>
                <c:pt idx="4">
                  <c:v>90.28</c:v>
                </c:pt>
              </c:numCache>
            </c:numRef>
          </c:val>
        </c:ser>
        <c:dLbls>
          <c:showLegendKey val="0"/>
          <c:showVal val="0"/>
          <c:showCatName val="0"/>
          <c:showSerName val="0"/>
          <c:showPercent val="0"/>
          <c:showBubbleSize val="0"/>
        </c:dLbls>
        <c:gapWidth val="150"/>
        <c:axId val="97650176"/>
        <c:axId val="9765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78.06</c:v>
                </c:pt>
                <c:pt idx="1">
                  <c:v>76.38</c:v>
                </c:pt>
                <c:pt idx="2">
                  <c:v>76.260000000000005</c:v>
                </c:pt>
                <c:pt idx="3">
                  <c:v>75.8</c:v>
                </c:pt>
                <c:pt idx="4">
                  <c:v>75.760000000000005</c:v>
                </c:pt>
              </c:numCache>
            </c:numRef>
          </c:val>
          <c:smooth val="0"/>
        </c:ser>
        <c:dLbls>
          <c:showLegendKey val="0"/>
          <c:showVal val="0"/>
          <c:showCatName val="0"/>
          <c:showSerName val="0"/>
          <c:showPercent val="0"/>
          <c:showBubbleSize val="0"/>
        </c:dLbls>
        <c:marker val="1"/>
        <c:smooth val="0"/>
        <c:axId val="97650176"/>
        <c:axId val="97652096"/>
      </c:lineChart>
      <c:dateAx>
        <c:axId val="97650176"/>
        <c:scaling>
          <c:orientation val="minMax"/>
        </c:scaling>
        <c:delete val="1"/>
        <c:axPos val="b"/>
        <c:numFmt formatCode="ge" sourceLinked="1"/>
        <c:majorTickMark val="none"/>
        <c:minorTickMark val="none"/>
        <c:tickLblPos val="none"/>
        <c:crossAx val="97652096"/>
        <c:crosses val="autoZero"/>
        <c:auto val="1"/>
        <c:lblOffset val="100"/>
        <c:baseTimeUnit val="years"/>
      </c:dateAx>
      <c:valAx>
        <c:axId val="9765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5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6"/>
          <c:y val="0.15806945669028544"/>
          <c:w val="0.8602616255212191"/>
          <c:h val="0.5637016888488829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80.05</c:v>
                </c:pt>
                <c:pt idx="1">
                  <c:v>77.290000000000006</c:v>
                </c:pt>
                <c:pt idx="2">
                  <c:v>75.31</c:v>
                </c:pt>
                <c:pt idx="3">
                  <c:v>73.489999999999995</c:v>
                </c:pt>
                <c:pt idx="4">
                  <c:v>75.900000000000006</c:v>
                </c:pt>
              </c:numCache>
            </c:numRef>
          </c:val>
        </c:ser>
        <c:dLbls>
          <c:showLegendKey val="0"/>
          <c:showVal val="0"/>
          <c:showCatName val="0"/>
          <c:showSerName val="0"/>
          <c:showPercent val="0"/>
          <c:showBubbleSize val="0"/>
        </c:dLbls>
        <c:gapWidth val="150"/>
        <c:axId val="96117888"/>
        <c:axId val="96119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78.3</c:v>
                </c:pt>
                <c:pt idx="1">
                  <c:v>76.64</c:v>
                </c:pt>
                <c:pt idx="2">
                  <c:v>75.91</c:v>
                </c:pt>
                <c:pt idx="3">
                  <c:v>77.19</c:v>
                </c:pt>
                <c:pt idx="4">
                  <c:v>77.48</c:v>
                </c:pt>
              </c:numCache>
            </c:numRef>
          </c:val>
          <c:smooth val="0"/>
        </c:ser>
        <c:dLbls>
          <c:showLegendKey val="0"/>
          <c:showVal val="0"/>
          <c:showCatName val="0"/>
          <c:showSerName val="0"/>
          <c:showPercent val="0"/>
          <c:showBubbleSize val="0"/>
        </c:dLbls>
        <c:marker val="1"/>
        <c:smooth val="0"/>
        <c:axId val="96117888"/>
        <c:axId val="96119808"/>
      </c:lineChart>
      <c:dateAx>
        <c:axId val="96117888"/>
        <c:scaling>
          <c:orientation val="minMax"/>
        </c:scaling>
        <c:delete val="1"/>
        <c:axPos val="b"/>
        <c:numFmt formatCode="ge" sourceLinked="1"/>
        <c:majorTickMark val="none"/>
        <c:minorTickMark val="none"/>
        <c:tickLblPos val="none"/>
        <c:crossAx val="96119808"/>
        <c:crosses val="autoZero"/>
        <c:auto val="1"/>
        <c:lblOffset val="100"/>
        <c:baseTimeUnit val="years"/>
      </c:dateAx>
      <c:valAx>
        <c:axId val="9611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1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21" l="0.70000000000000062" r="0.70000000000000062" t="0.750000000000013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146176"/>
        <c:axId val="9614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46176"/>
        <c:axId val="96148096"/>
      </c:lineChart>
      <c:dateAx>
        <c:axId val="96146176"/>
        <c:scaling>
          <c:orientation val="minMax"/>
        </c:scaling>
        <c:delete val="1"/>
        <c:axPos val="b"/>
        <c:numFmt formatCode="ge" sourceLinked="1"/>
        <c:majorTickMark val="none"/>
        <c:minorTickMark val="none"/>
        <c:tickLblPos val="none"/>
        <c:crossAx val="96148096"/>
        <c:crosses val="autoZero"/>
        <c:auto val="1"/>
        <c:lblOffset val="100"/>
        <c:baseTimeUnit val="years"/>
      </c:dateAx>
      <c:valAx>
        <c:axId val="9614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4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199040"/>
        <c:axId val="9620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99040"/>
        <c:axId val="96200960"/>
      </c:lineChart>
      <c:dateAx>
        <c:axId val="96199040"/>
        <c:scaling>
          <c:orientation val="minMax"/>
        </c:scaling>
        <c:delete val="1"/>
        <c:axPos val="b"/>
        <c:numFmt formatCode="ge" sourceLinked="1"/>
        <c:majorTickMark val="none"/>
        <c:minorTickMark val="none"/>
        <c:tickLblPos val="none"/>
        <c:crossAx val="96200960"/>
        <c:crosses val="autoZero"/>
        <c:auto val="1"/>
        <c:lblOffset val="100"/>
        <c:baseTimeUnit val="years"/>
      </c:dateAx>
      <c:valAx>
        <c:axId val="9620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9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90112"/>
        <c:axId val="9730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90112"/>
        <c:axId val="97304576"/>
      </c:lineChart>
      <c:dateAx>
        <c:axId val="97290112"/>
        <c:scaling>
          <c:orientation val="minMax"/>
        </c:scaling>
        <c:delete val="1"/>
        <c:axPos val="b"/>
        <c:numFmt formatCode="ge" sourceLinked="1"/>
        <c:majorTickMark val="none"/>
        <c:minorTickMark val="none"/>
        <c:tickLblPos val="none"/>
        <c:crossAx val="97304576"/>
        <c:crosses val="autoZero"/>
        <c:auto val="1"/>
        <c:lblOffset val="100"/>
        <c:baseTimeUnit val="years"/>
      </c:dateAx>
      <c:valAx>
        <c:axId val="9730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9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337344"/>
        <c:axId val="97339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337344"/>
        <c:axId val="97339264"/>
      </c:lineChart>
      <c:dateAx>
        <c:axId val="97337344"/>
        <c:scaling>
          <c:orientation val="minMax"/>
        </c:scaling>
        <c:delete val="1"/>
        <c:axPos val="b"/>
        <c:numFmt formatCode="ge" sourceLinked="1"/>
        <c:majorTickMark val="none"/>
        <c:minorTickMark val="none"/>
        <c:tickLblPos val="none"/>
        <c:crossAx val="97339264"/>
        <c:crosses val="autoZero"/>
        <c:auto val="1"/>
        <c:lblOffset val="100"/>
        <c:baseTimeUnit val="years"/>
      </c:dateAx>
      <c:valAx>
        <c:axId val="9733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3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1748.06</c:v>
                </c:pt>
                <c:pt idx="1">
                  <c:v>1701.93</c:v>
                </c:pt>
                <c:pt idx="2">
                  <c:v>1575.06</c:v>
                </c:pt>
                <c:pt idx="3">
                  <c:v>1556.65</c:v>
                </c:pt>
                <c:pt idx="4">
                  <c:v>1358.83</c:v>
                </c:pt>
              </c:numCache>
            </c:numRef>
          </c:val>
        </c:ser>
        <c:dLbls>
          <c:showLegendKey val="0"/>
          <c:showVal val="0"/>
          <c:showCatName val="0"/>
          <c:showSerName val="0"/>
          <c:showPercent val="0"/>
          <c:showBubbleSize val="0"/>
        </c:dLbls>
        <c:gapWidth val="150"/>
        <c:axId val="97365376"/>
        <c:axId val="9737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1358.75</c:v>
                </c:pt>
                <c:pt idx="1">
                  <c:v>1355.28</c:v>
                </c:pt>
                <c:pt idx="2">
                  <c:v>1321.78</c:v>
                </c:pt>
                <c:pt idx="3">
                  <c:v>1326.51</c:v>
                </c:pt>
                <c:pt idx="4">
                  <c:v>1285.3599999999999</c:v>
                </c:pt>
              </c:numCache>
            </c:numRef>
          </c:val>
          <c:smooth val="0"/>
        </c:ser>
        <c:dLbls>
          <c:showLegendKey val="0"/>
          <c:showVal val="0"/>
          <c:showCatName val="0"/>
          <c:showSerName val="0"/>
          <c:showPercent val="0"/>
          <c:showBubbleSize val="0"/>
        </c:dLbls>
        <c:marker val="1"/>
        <c:smooth val="0"/>
        <c:axId val="97365376"/>
        <c:axId val="97375744"/>
      </c:lineChart>
      <c:dateAx>
        <c:axId val="97365376"/>
        <c:scaling>
          <c:orientation val="minMax"/>
        </c:scaling>
        <c:delete val="1"/>
        <c:axPos val="b"/>
        <c:numFmt formatCode="ge" sourceLinked="1"/>
        <c:majorTickMark val="none"/>
        <c:minorTickMark val="none"/>
        <c:tickLblPos val="none"/>
        <c:crossAx val="97375744"/>
        <c:crosses val="autoZero"/>
        <c:auto val="1"/>
        <c:lblOffset val="100"/>
        <c:baseTimeUnit val="years"/>
      </c:dateAx>
      <c:valAx>
        <c:axId val="9737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6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59.67</c:v>
                </c:pt>
                <c:pt idx="1">
                  <c:v>54.62</c:v>
                </c:pt>
                <c:pt idx="2">
                  <c:v>55.74</c:v>
                </c:pt>
                <c:pt idx="3">
                  <c:v>58.38</c:v>
                </c:pt>
                <c:pt idx="4">
                  <c:v>59.44</c:v>
                </c:pt>
              </c:numCache>
            </c:numRef>
          </c:val>
        </c:ser>
        <c:dLbls>
          <c:showLegendKey val="0"/>
          <c:showVal val="0"/>
          <c:showCatName val="0"/>
          <c:showSerName val="0"/>
          <c:showPercent val="0"/>
          <c:showBubbleSize val="0"/>
        </c:dLbls>
        <c:gapWidth val="150"/>
        <c:axId val="97418240"/>
        <c:axId val="97420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57.18</c:v>
                </c:pt>
                <c:pt idx="1">
                  <c:v>54.56</c:v>
                </c:pt>
                <c:pt idx="2">
                  <c:v>54.57</c:v>
                </c:pt>
                <c:pt idx="3">
                  <c:v>54.4</c:v>
                </c:pt>
                <c:pt idx="4">
                  <c:v>54.45</c:v>
                </c:pt>
              </c:numCache>
            </c:numRef>
          </c:val>
          <c:smooth val="0"/>
        </c:ser>
        <c:dLbls>
          <c:showLegendKey val="0"/>
          <c:showVal val="0"/>
          <c:showCatName val="0"/>
          <c:showSerName val="0"/>
          <c:showPercent val="0"/>
          <c:showBubbleSize val="0"/>
        </c:dLbls>
        <c:marker val="1"/>
        <c:smooth val="0"/>
        <c:axId val="97418240"/>
        <c:axId val="97420416"/>
      </c:lineChart>
      <c:dateAx>
        <c:axId val="97418240"/>
        <c:scaling>
          <c:orientation val="minMax"/>
        </c:scaling>
        <c:delete val="1"/>
        <c:axPos val="b"/>
        <c:numFmt formatCode="ge" sourceLinked="1"/>
        <c:majorTickMark val="none"/>
        <c:minorTickMark val="none"/>
        <c:tickLblPos val="none"/>
        <c:crossAx val="97420416"/>
        <c:crosses val="autoZero"/>
        <c:auto val="1"/>
        <c:lblOffset val="100"/>
        <c:baseTimeUnit val="years"/>
      </c:dateAx>
      <c:valAx>
        <c:axId val="9742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1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258.56</c:v>
                </c:pt>
                <c:pt idx="1">
                  <c:v>281.60000000000002</c:v>
                </c:pt>
                <c:pt idx="2">
                  <c:v>278.85000000000002</c:v>
                </c:pt>
                <c:pt idx="3">
                  <c:v>262.85000000000002</c:v>
                </c:pt>
                <c:pt idx="4">
                  <c:v>247.77</c:v>
                </c:pt>
              </c:numCache>
            </c:numRef>
          </c:val>
        </c:ser>
        <c:dLbls>
          <c:showLegendKey val="0"/>
          <c:showVal val="0"/>
          <c:showCatName val="0"/>
          <c:showSerName val="0"/>
          <c:showPercent val="0"/>
          <c:showBubbleSize val="0"/>
        </c:dLbls>
        <c:gapWidth val="150"/>
        <c:axId val="97446144"/>
        <c:axId val="9744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295.62</c:v>
                </c:pt>
                <c:pt idx="1">
                  <c:v>314.44</c:v>
                </c:pt>
                <c:pt idx="2">
                  <c:v>318.02999999999997</c:v>
                </c:pt>
                <c:pt idx="3">
                  <c:v>325.14</c:v>
                </c:pt>
                <c:pt idx="4">
                  <c:v>332.75</c:v>
                </c:pt>
              </c:numCache>
            </c:numRef>
          </c:val>
          <c:smooth val="0"/>
        </c:ser>
        <c:dLbls>
          <c:showLegendKey val="0"/>
          <c:showVal val="0"/>
          <c:showCatName val="0"/>
          <c:showSerName val="0"/>
          <c:showPercent val="0"/>
          <c:showBubbleSize val="0"/>
        </c:dLbls>
        <c:marker val="1"/>
        <c:smooth val="0"/>
        <c:axId val="97446144"/>
        <c:axId val="97448320"/>
      </c:lineChart>
      <c:dateAx>
        <c:axId val="97446144"/>
        <c:scaling>
          <c:orientation val="minMax"/>
        </c:scaling>
        <c:delete val="1"/>
        <c:axPos val="b"/>
        <c:numFmt formatCode="ge" sourceLinked="1"/>
        <c:majorTickMark val="none"/>
        <c:minorTickMark val="none"/>
        <c:tickLblPos val="none"/>
        <c:crossAx val="97448320"/>
        <c:crosses val="autoZero"/>
        <c:auto val="1"/>
        <c:lblOffset val="100"/>
        <c:baseTimeUnit val="years"/>
      </c:dateAx>
      <c:valAx>
        <c:axId val="9744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4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秋田県　美郷町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D1</v>
      </c>
      <c r="AA8" s="71"/>
      <c r="AB8" s="71"/>
      <c r="AC8" s="71"/>
      <c r="AD8" s="71"/>
      <c r="AE8" s="71"/>
      <c r="AF8" s="71"/>
      <c r="AG8" s="72"/>
      <c r="AH8" s="3"/>
      <c r="AI8" s="73">
        <f>データ!Q6</f>
        <v>20932</v>
      </c>
      <c r="AJ8" s="74"/>
      <c r="AK8" s="74"/>
      <c r="AL8" s="74"/>
      <c r="AM8" s="74"/>
      <c r="AN8" s="74"/>
      <c r="AO8" s="74"/>
      <c r="AP8" s="75"/>
      <c r="AQ8" s="56">
        <f>データ!R6</f>
        <v>168.34</v>
      </c>
      <c r="AR8" s="56"/>
      <c r="AS8" s="56"/>
      <c r="AT8" s="56"/>
      <c r="AU8" s="56"/>
      <c r="AV8" s="56"/>
      <c r="AW8" s="56"/>
      <c r="AX8" s="56"/>
      <c r="AY8" s="56">
        <f>データ!S6</f>
        <v>124.34</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54.95</v>
      </c>
      <c r="S10" s="56"/>
      <c r="T10" s="56"/>
      <c r="U10" s="56"/>
      <c r="V10" s="56"/>
      <c r="W10" s="56"/>
      <c r="X10" s="56"/>
      <c r="Y10" s="56"/>
      <c r="Z10" s="64">
        <f>データ!P6</f>
        <v>2652</v>
      </c>
      <c r="AA10" s="64"/>
      <c r="AB10" s="64"/>
      <c r="AC10" s="64"/>
      <c r="AD10" s="64"/>
      <c r="AE10" s="64"/>
      <c r="AF10" s="64"/>
      <c r="AG10" s="64"/>
      <c r="AH10" s="2"/>
      <c r="AI10" s="64">
        <f>データ!T6</f>
        <v>11430</v>
      </c>
      <c r="AJ10" s="64"/>
      <c r="AK10" s="64"/>
      <c r="AL10" s="64"/>
      <c r="AM10" s="64"/>
      <c r="AN10" s="64"/>
      <c r="AO10" s="64"/>
      <c r="AP10" s="64"/>
      <c r="AQ10" s="56">
        <f>データ!U6</f>
        <v>76.58</v>
      </c>
      <c r="AR10" s="56"/>
      <c r="AS10" s="56"/>
      <c r="AT10" s="56"/>
      <c r="AU10" s="56"/>
      <c r="AV10" s="56"/>
      <c r="AW10" s="56"/>
      <c r="AX10" s="56"/>
      <c r="AY10" s="56">
        <f>データ!V6</f>
        <v>149.26</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105</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54348</v>
      </c>
      <c r="D6" s="31">
        <f t="shared" si="3"/>
        <v>47</v>
      </c>
      <c r="E6" s="31">
        <f t="shared" si="3"/>
        <v>1</v>
      </c>
      <c r="F6" s="31">
        <f t="shared" si="3"/>
        <v>0</v>
      </c>
      <c r="G6" s="31">
        <f t="shared" si="3"/>
        <v>0</v>
      </c>
      <c r="H6" s="31" t="str">
        <f t="shared" si="3"/>
        <v>秋田県　美郷町</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54.95</v>
      </c>
      <c r="P6" s="32">
        <f t="shared" si="3"/>
        <v>2652</v>
      </c>
      <c r="Q6" s="32">
        <f t="shared" si="3"/>
        <v>20932</v>
      </c>
      <c r="R6" s="32">
        <f t="shared" si="3"/>
        <v>168.34</v>
      </c>
      <c r="S6" s="32">
        <f t="shared" si="3"/>
        <v>124.34</v>
      </c>
      <c r="T6" s="32">
        <f t="shared" si="3"/>
        <v>11430</v>
      </c>
      <c r="U6" s="32">
        <f t="shared" si="3"/>
        <v>76.58</v>
      </c>
      <c r="V6" s="32">
        <f t="shared" si="3"/>
        <v>149.26</v>
      </c>
      <c r="W6" s="33">
        <f>IF(W7="",NA(),W7)</f>
        <v>80.05</v>
      </c>
      <c r="X6" s="33">
        <f t="shared" ref="X6:AF6" si="4">IF(X7="",NA(),X7)</f>
        <v>77.290000000000006</v>
      </c>
      <c r="Y6" s="33">
        <f t="shared" si="4"/>
        <v>75.31</v>
      </c>
      <c r="Z6" s="33">
        <f t="shared" si="4"/>
        <v>73.489999999999995</v>
      </c>
      <c r="AA6" s="33">
        <f t="shared" si="4"/>
        <v>75.900000000000006</v>
      </c>
      <c r="AB6" s="33">
        <f t="shared" si="4"/>
        <v>78.3</v>
      </c>
      <c r="AC6" s="33">
        <f t="shared" si="4"/>
        <v>76.64</v>
      </c>
      <c r="AD6" s="33">
        <f t="shared" si="4"/>
        <v>75.91</v>
      </c>
      <c r="AE6" s="33">
        <f t="shared" si="4"/>
        <v>77.19</v>
      </c>
      <c r="AF6" s="33">
        <f t="shared" si="4"/>
        <v>77.48</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1748.06</v>
      </c>
      <c r="BE6" s="33">
        <f t="shared" ref="BE6:BM6" si="7">IF(BE7="",NA(),BE7)</f>
        <v>1701.93</v>
      </c>
      <c r="BF6" s="33">
        <f t="shared" si="7"/>
        <v>1575.06</v>
      </c>
      <c r="BG6" s="33">
        <f t="shared" si="7"/>
        <v>1556.65</v>
      </c>
      <c r="BH6" s="33">
        <f t="shared" si="7"/>
        <v>1358.83</v>
      </c>
      <c r="BI6" s="33">
        <f t="shared" si="7"/>
        <v>1358.75</v>
      </c>
      <c r="BJ6" s="33">
        <f t="shared" si="7"/>
        <v>1355.28</v>
      </c>
      <c r="BK6" s="33">
        <f t="shared" si="7"/>
        <v>1321.78</v>
      </c>
      <c r="BL6" s="33">
        <f t="shared" si="7"/>
        <v>1326.51</v>
      </c>
      <c r="BM6" s="33">
        <f t="shared" si="7"/>
        <v>1285.3599999999999</v>
      </c>
      <c r="BN6" s="32" t="str">
        <f>IF(BN7="","",IF(BN7="-","【-】","【"&amp;SUBSTITUTE(TEXT(BN7,"#,##0.00"),"-","△")&amp;"】"))</f>
        <v>【1,239.32】</v>
      </c>
      <c r="BO6" s="33">
        <f>IF(BO7="",NA(),BO7)</f>
        <v>59.67</v>
      </c>
      <c r="BP6" s="33">
        <f t="shared" ref="BP6:BX6" si="8">IF(BP7="",NA(),BP7)</f>
        <v>54.62</v>
      </c>
      <c r="BQ6" s="33">
        <f t="shared" si="8"/>
        <v>55.74</v>
      </c>
      <c r="BR6" s="33">
        <f t="shared" si="8"/>
        <v>58.38</v>
      </c>
      <c r="BS6" s="33">
        <f t="shared" si="8"/>
        <v>59.44</v>
      </c>
      <c r="BT6" s="33">
        <f t="shared" si="8"/>
        <v>57.18</v>
      </c>
      <c r="BU6" s="33">
        <f t="shared" si="8"/>
        <v>54.56</v>
      </c>
      <c r="BV6" s="33">
        <f t="shared" si="8"/>
        <v>54.57</v>
      </c>
      <c r="BW6" s="33">
        <f t="shared" si="8"/>
        <v>54.4</v>
      </c>
      <c r="BX6" s="33">
        <f t="shared" si="8"/>
        <v>54.45</v>
      </c>
      <c r="BY6" s="32" t="str">
        <f>IF(BY7="","",IF(BY7="-","【-】","【"&amp;SUBSTITUTE(TEXT(BY7,"#,##0.00"),"-","△")&amp;"】"))</f>
        <v>【36.33】</v>
      </c>
      <c r="BZ6" s="33">
        <f>IF(BZ7="",NA(),BZ7)</f>
        <v>258.56</v>
      </c>
      <c r="CA6" s="33">
        <f t="shared" ref="CA6:CI6" si="9">IF(CA7="",NA(),CA7)</f>
        <v>281.60000000000002</v>
      </c>
      <c r="CB6" s="33">
        <f t="shared" si="9"/>
        <v>278.85000000000002</v>
      </c>
      <c r="CC6" s="33">
        <f t="shared" si="9"/>
        <v>262.85000000000002</v>
      </c>
      <c r="CD6" s="33">
        <f t="shared" si="9"/>
        <v>247.77</v>
      </c>
      <c r="CE6" s="33">
        <f t="shared" si="9"/>
        <v>295.62</v>
      </c>
      <c r="CF6" s="33">
        <f t="shared" si="9"/>
        <v>314.44</v>
      </c>
      <c r="CG6" s="33">
        <f t="shared" si="9"/>
        <v>318.02999999999997</v>
      </c>
      <c r="CH6" s="33">
        <f t="shared" si="9"/>
        <v>325.14</v>
      </c>
      <c r="CI6" s="33">
        <f t="shared" si="9"/>
        <v>332.75</v>
      </c>
      <c r="CJ6" s="32" t="str">
        <f>IF(CJ7="","",IF(CJ7="-","【-】","【"&amp;SUBSTITUTE(TEXT(CJ7,"#,##0.00"),"-","△")&amp;"】"))</f>
        <v>【476.46】</v>
      </c>
      <c r="CK6" s="33">
        <f>IF(CK7="",NA(),CK7)</f>
        <v>70.42</v>
      </c>
      <c r="CL6" s="33">
        <f t="shared" ref="CL6:CT6" si="10">IF(CL7="",NA(),CL7)</f>
        <v>68.239999999999995</v>
      </c>
      <c r="CM6" s="33">
        <f t="shared" si="10"/>
        <v>70.849999999999994</v>
      </c>
      <c r="CN6" s="33">
        <f t="shared" si="10"/>
        <v>72.239999999999995</v>
      </c>
      <c r="CO6" s="33">
        <f t="shared" si="10"/>
        <v>74.150000000000006</v>
      </c>
      <c r="CP6" s="33">
        <f t="shared" si="10"/>
        <v>63.04</v>
      </c>
      <c r="CQ6" s="33">
        <f t="shared" si="10"/>
        <v>64.3</v>
      </c>
      <c r="CR6" s="33">
        <f t="shared" si="10"/>
        <v>63.99</v>
      </c>
      <c r="CS6" s="33">
        <f t="shared" si="10"/>
        <v>62.01</v>
      </c>
      <c r="CT6" s="33">
        <f t="shared" si="10"/>
        <v>60.68</v>
      </c>
      <c r="CU6" s="32" t="str">
        <f>IF(CU7="","",IF(CU7="-","【-】","【"&amp;SUBSTITUTE(TEXT(CU7,"#,##0.00"),"-","△")&amp;"】"))</f>
        <v>【58.19】</v>
      </c>
      <c r="CV6" s="33">
        <f>IF(CV7="",NA(),CV7)</f>
        <v>78.53</v>
      </c>
      <c r="CW6" s="33">
        <f t="shared" ref="CW6:DE6" si="11">IF(CW7="",NA(),CW7)</f>
        <v>79.67</v>
      </c>
      <c r="CX6" s="33">
        <f t="shared" si="11"/>
        <v>79.14</v>
      </c>
      <c r="CY6" s="33">
        <f t="shared" si="11"/>
        <v>77.56</v>
      </c>
      <c r="CZ6" s="33">
        <f t="shared" si="11"/>
        <v>90.28</v>
      </c>
      <c r="DA6" s="33">
        <f t="shared" si="11"/>
        <v>78.06</v>
      </c>
      <c r="DB6" s="33">
        <f t="shared" si="11"/>
        <v>76.38</v>
      </c>
      <c r="DC6" s="33">
        <f t="shared" si="11"/>
        <v>76.260000000000005</v>
      </c>
      <c r="DD6" s="33">
        <f t="shared" si="11"/>
        <v>75.8</v>
      </c>
      <c r="DE6" s="33">
        <f t="shared" si="11"/>
        <v>75.760000000000005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3">
        <f t="shared" si="14"/>
        <v>1.45</v>
      </c>
      <c r="EH6" s="33">
        <f t="shared" si="14"/>
        <v>0.83</v>
      </c>
      <c r="EI6" s="33">
        <f t="shared" si="14"/>
        <v>0.62</v>
      </c>
      <c r="EJ6" s="33">
        <f t="shared" si="14"/>
        <v>0.59</v>
      </c>
      <c r="EK6" s="33">
        <f t="shared" si="14"/>
        <v>0.64</v>
      </c>
      <c r="EL6" s="33">
        <f t="shared" si="14"/>
        <v>0.55000000000000004</v>
      </c>
      <c r="EM6" s="32" t="str">
        <f>IF(EM7="","",IF(EM7="-","【-】","【"&amp;SUBSTITUTE(TEXT(EM7,"#,##0.00"),"-","△")&amp;"】"))</f>
        <v>【0.74】</v>
      </c>
    </row>
    <row r="7" spans="1:143" s="34" customFormat="1">
      <c r="A7" s="26"/>
      <c r="B7" s="35">
        <v>2014</v>
      </c>
      <c r="C7" s="35">
        <v>54348</v>
      </c>
      <c r="D7" s="35">
        <v>47</v>
      </c>
      <c r="E7" s="35">
        <v>1</v>
      </c>
      <c r="F7" s="35">
        <v>0</v>
      </c>
      <c r="G7" s="35">
        <v>0</v>
      </c>
      <c r="H7" s="35" t="s">
        <v>93</v>
      </c>
      <c r="I7" s="35" t="s">
        <v>94</v>
      </c>
      <c r="J7" s="35" t="s">
        <v>95</v>
      </c>
      <c r="K7" s="35" t="s">
        <v>96</v>
      </c>
      <c r="L7" s="35" t="s">
        <v>97</v>
      </c>
      <c r="M7" s="36" t="s">
        <v>98</v>
      </c>
      <c r="N7" s="36" t="s">
        <v>99</v>
      </c>
      <c r="O7" s="36">
        <v>54.95</v>
      </c>
      <c r="P7" s="36">
        <v>2652</v>
      </c>
      <c r="Q7" s="36">
        <v>20932</v>
      </c>
      <c r="R7" s="36">
        <v>168.34</v>
      </c>
      <c r="S7" s="36">
        <v>124.34</v>
      </c>
      <c r="T7" s="36">
        <v>11430</v>
      </c>
      <c r="U7" s="36">
        <v>76.58</v>
      </c>
      <c r="V7" s="36">
        <v>149.26</v>
      </c>
      <c r="W7" s="36">
        <v>80.05</v>
      </c>
      <c r="X7" s="36">
        <v>77.290000000000006</v>
      </c>
      <c r="Y7" s="36">
        <v>75.31</v>
      </c>
      <c r="Z7" s="36">
        <v>73.489999999999995</v>
      </c>
      <c r="AA7" s="36">
        <v>75.900000000000006</v>
      </c>
      <c r="AB7" s="36">
        <v>78.3</v>
      </c>
      <c r="AC7" s="36">
        <v>76.64</v>
      </c>
      <c r="AD7" s="36">
        <v>75.91</v>
      </c>
      <c r="AE7" s="36">
        <v>77.19</v>
      </c>
      <c r="AF7" s="36">
        <v>77.48</v>
      </c>
      <c r="AG7" s="36">
        <v>76.03</v>
      </c>
      <c r="AH7" s="36"/>
      <c r="AI7" s="36"/>
      <c r="AJ7" s="36"/>
      <c r="AK7" s="36"/>
      <c r="AL7" s="36"/>
      <c r="AM7" s="36"/>
      <c r="AN7" s="36"/>
      <c r="AO7" s="36"/>
      <c r="AP7" s="36"/>
      <c r="AQ7" s="36"/>
      <c r="AR7" s="36"/>
      <c r="AS7" s="36"/>
      <c r="AT7" s="36"/>
      <c r="AU7" s="36"/>
      <c r="AV7" s="36"/>
      <c r="AW7" s="36"/>
      <c r="AX7" s="36"/>
      <c r="AY7" s="36"/>
      <c r="AZ7" s="36"/>
      <c r="BA7" s="36"/>
      <c r="BB7" s="36"/>
      <c r="BC7" s="36"/>
      <c r="BD7" s="36">
        <v>1748.06</v>
      </c>
      <c r="BE7" s="36">
        <v>1701.93</v>
      </c>
      <c r="BF7" s="36">
        <v>1575.06</v>
      </c>
      <c r="BG7" s="36">
        <v>1556.65</v>
      </c>
      <c r="BH7" s="36">
        <v>1358.83</v>
      </c>
      <c r="BI7" s="36">
        <v>1358.75</v>
      </c>
      <c r="BJ7" s="36">
        <v>1355.28</v>
      </c>
      <c r="BK7" s="36">
        <v>1321.78</v>
      </c>
      <c r="BL7" s="36">
        <v>1326.51</v>
      </c>
      <c r="BM7" s="36">
        <v>1285.3599999999999</v>
      </c>
      <c r="BN7" s="36">
        <v>1239.32</v>
      </c>
      <c r="BO7" s="36">
        <v>59.67</v>
      </c>
      <c r="BP7" s="36">
        <v>54.62</v>
      </c>
      <c r="BQ7" s="36">
        <v>55.74</v>
      </c>
      <c r="BR7" s="36">
        <v>58.38</v>
      </c>
      <c r="BS7" s="36">
        <v>59.44</v>
      </c>
      <c r="BT7" s="36">
        <v>57.18</v>
      </c>
      <c r="BU7" s="36">
        <v>54.56</v>
      </c>
      <c r="BV7" s="36">
        <v>54.57</v>
      </c>
      <c r="BW7" s="36">
        <v>54.4</v>
      </c>
      <c r="BX7" s="36">
        <v>54.45</v>
      </c>
      <c r="BY7" s="36">
        <v>36.33</v>
      </c>
      <c r="BZ7" s="36">
        <v>258.56</v>
      </c>
      <c r="CA7" s="36">
        <v>281.60000000000002</v>
      </c>
      <c r="CB7" s="36">
        <v>278.85000000000002</v>
      </c>
      <c r="CC7" s="36">
        <v>262.85000000000002</v>
      </c>
      <c r="CD7" s="36">
        <v>247.77</v>
      </c>
      <c r="CE7" s="36">
        <v>295.62</v>
      </c>
      <c r="CF7" s="36">
        <v>314.44</v>
      </c>
      <c r="CG7" s="36">
        <v>318.02999999999997</v>
      </c>
      <c r="CH7" s="36">
        <v>325.14</v>
      </c>
      <c r="CI7" s="36">
        <v>332.75</v>
      </c>
      <c r="CJ7" s="36">
        <v>476.46</v>
      </c>
      <c r="CK7" s="36">
        <v>70.42</v>
      </c>
      <c r="CL7" s="36">
        <v>68.239999999999995</v>
      </c>
      <c r="CM7" s="36">
        <v>70.849999999999994</v>
      </c>
      <c r="CN7" s="36">
        <v>72.239999999999995</v>
      </c>
      <c r="CO7" s="36">
        <v>74.150000000000006</v>
      </c>
      <c r="CP7" s="36">
        <v>63.04</v>
      </c>
      <c r="CQ7" s="36">
        <v>64.3</v>
      </c>
      <c r="CR7" s="36">
        <v>63.99</v>
      </c>
      <c r="CS7" s="36">
        <v>62.01</v>
      </c>
      <c r="CT7" s="36">
        <v>60.68</v>
      </c>
      <c r="CU7" s="36">
        <v>58.19</v>
      </c>
      <c r="CV7" s="36">
        <v>78.53</v>
      </c>
      <c r="CW7" s="36">
        <v>79.67</v>
      </c>
      <c r="CX7" s="36">
        <v>79.14</v>
      </c>
      <c r="CY7" s="36">
        <v>77.56</v>
      </c>
      <c r="CZ7" s="36">
        <v>90.28</v>
      </c>
      <c r="DA7" s="36">
        <v>78.06</v>
      </c>
      <c r="DB7" s="36">
        <v>76.38</v>
      </c>
      <c r="DC7" s="36">
        <v>76.260000000000005</v>
      </c>
      <c r="DD7" s="36">
        <v>75.8</v>
      </c>
      <c r="DE7" s="36">
        <v>75.760000000000005</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1.45</v>
      </c>
      <c r="EH7" s="36">
        <v>0.83</v>
      </c>
      <c r="EI7" s="36">
        <v>0.62</v>
      </c>
      <c r="EJ7" s="36">
        <v>0.59</v>
      </c>
      <c r="EK7" s="36">
        <v>0.64</v>
      </c>
      <c r="EL7" s="36">
        <v>0.55000000000000004</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2016-02-03T10:55:19Z</cp:lastPrinted>
  <dcterms:created xsi:type="dcterms:W3CDTF">2016-01-18T05:00:06Z</dcterms:created>
  <dcterms:modified xsi:type="dcterms:W3CDTF">2016-02-25T00:33:59Z</dcterms:modified>
</cp:coreProperties>
</file>