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<sst xmlns="http://schemas.openxmlformats.org/spreadsheetml/2006/main" count="220" uniqueCount="110">
  <si>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</si>
  <si>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</si>
  <si>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</si>
  <si>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</si>
  <si>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</si>
  <si>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</si>
  <si>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</si>
  <si>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</si>
  <si>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</si>
  <si>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</si>
  <si>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</si>
  <si>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</si>
  <si>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</si>
  <si>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</si>
  <si>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</si>
  <si>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</si>
  <si>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</si>
  <si>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</si>
  <si>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</si>
  <si>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</si>
  <si>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</si>
  <si>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</si>
  <si>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</si>
  <si>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</si>
  <si>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</si>
  <si>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</si>
  <si>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</si>
  <si>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</si>
  <si>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</si>
  <si>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</si>
  <si>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</si>
  <si>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</si>
  <si>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</si>
  <si>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</si>
  <si>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</si>
  <si>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</si>
  <si>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</si>
  <si>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</si>
  <si>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</si>
  <si>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</si>
  <si>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</si>
  <si>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</si>
  <si>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</si>
  <si>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</si>
  <si>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</si>
  <si>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</si>
  <si>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</si>
  <si>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</si>
  <si>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</si>
  <si>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</si>
  <si>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</si>
  <si>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</si>
  <si>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</si>
  <si>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</si>
  <si>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</si>
  <si>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</si>
  <si>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</si>
  <si>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</si>
  <si>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</si>
  <si>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</si>
  <si>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</si>
  <si>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</si>
  <si>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</si>
  <si>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</si>
  <si>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</si>
  <si>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</si>
  <si>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</si>
  <si>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</si>
  <si>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</si>
  <si>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</si>
  <si>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</si>
  <si>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</si>
  <si>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</si>
  <si>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</si>
  <si>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</si>
  <si>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</si>
  <si>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</si>
  <si>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</si>
  <si>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</si>
  <si>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</si>
  <si>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</si>
  <si>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</si>
  <si>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</si>
  <si>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</si>
  <si>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</si>
  <si>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</si>
  <si>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</si>
  <si>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</si>
  <si>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</si>
  <si>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</si>
  <si>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</si>
  <si>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</si>
  <si>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</si>
  <si>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</si>
  <si>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</si>
  <si>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</si>
  <si>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北秋田市</t>
  </si>
  <si>
    <t>法非適用</t>
  </si>
  <si>
    <t>下水道事業</t>
  </si>
  <si>
    <t>特定環境保全公共下水道</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</si>
  <si>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</si>
  <si>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</si>
  <si>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</si>
  <si>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</si>
  <si>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</si>
  <si>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</si>
  <si>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</si>
  <si>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</si>
  <si>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各指標を類似団体と比較しても乖離しており、今後改善に向けた取組みが必要であります。
　計画的な投資（下水道整備工事）維持管理（機械の修繕、更新）を行い、経費削減や費用の平準化を図ります。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t>
    <rPh sb="1" eb="4">
      <t>カクシヒョウ</t>
    </rPh>
    <rPh sb="5" eb="7">
      <t>ルイジ</t>
    </rPh>
    <rPh sb="7" eb="9">
      <t>ダンタイ</t>
    </rPh>
    <rPh sb="10" eb="12">
      <t>ヒカク</t>
    </rPh>
    <rPh sb="15" eb="17">
      <t>カイリ</t>
    </rPh>
    <rPh sb="22" eb="24">
      <t>コンゴ</t>
    </rPh>
    <rPh sb="24" eb="26">
      <t>カイゼン</t>
    </rPh>
    <rPh sb="27" eb="28">
      <t>ム</t>
    </rPh>
    <rPh sb="30" eb="32">
      <t>トリク</t>
    </rPh>
    <rPh sb="34" eb="36">
      <t>ヒツヨウ</t>
    </rPh>
    <rPh sb="44" eb="47">
      <t>ケイカクテキ</t>
    </rPh>
    <rPh sb="48" eb="50">
      <t>トウシ</t>
    </rPh>
    <rPh sb="51" eb="54">
      <t>ゲスイドウ</t>
    </rPh>
    <rPh sb="54" eb="56">
      <t>セイビ</t>
    </rPh>
    <rPh sb="56" eb="58">
      <t>コウジ</t>
    </rPh>
    <rPh sb="59" eb="61">
      <t>イジ</t>
    </rPh>
    <rPh sb="61" eb="63">
      <t>カンリ</t>
    </rPh>
    <rPh sb="64" eb="66">
      <t>キカイ</t>
    </rPh>
    <rPh sb="67" eb="69">
      <t>シュウゼン</t>
    </rPh>
    <rPh sb="70" eb="72">
      <t>コウシン</t>
    </rPh>
    <rPh sb="74" eb="75">
      <t>オコナ</t>
    </rPh>
    <rPh sb="77" eb="79">
      <t>ケイヒ</t>
    </rPh>
    <rPh sb="79" eb="81">
      <t>サクゲン</t>
    </rPh>
    <rPh sb="82" eb="84">
      <t>ヒヨウ</t>
    </rPh>
    <rPh sb="85" eb="88">
      <t>ヘイジュンカ</t>
    </rPh>
    <rPh sb="89" eb="90">
      <t>ハカ</t>
    </rPh>
    <rPh sb="96" eb="98">
      <t>シュウエキ</t>
    </rPh>
    <rPh sb="104" eb="106">
      <t>イッパン</t>
    </rPh>
    <rPh sb="106" eb="108">
      <t>カイケイ</t>
    </rPh>
    <rPh sb="111" eb="113">
      <t>クリイレ</t>
    </rPh>
    <rPh sb="113" eb="114">
      <t>キン</t>
    </rPh>
    <rPh sb="115" eb="117">
      <t>イゾン</t>
    </rPh>
    <rPh sb="117" eb="118">
      <t>ド</t>
    </rPh>
    <rPh sb="119" eb="120">
      <t>タカ</t>
    </rPh>
    <rPh sb="124" eb="126">
      <t>リョウキン</t>
    </rPh>
    <rPh sb="126" eb="128">
      <t>シュウニュウ</t>
    </rPh>
    <rPh sb="129" eb="131">
      <t>カクダイ</t>
    </rPh>
    <rPh sb="132" eb="133">
      <t>ハカ</t>
    </rPh>
    <rPh sb="139" eb="141">
      <t>イッソウ</t>
    </rPh>
    <rPh sb="142" eb="144">
      <t>シュウニュウ</t>
    </rPh>
    <rPh sb="144" eb="145">
      <t>リツ</t>
    </rPh>
    <rPh sb="146" eb="148">
      <t>コウジョウ</t>
    </rPh>
    <rPh sb="150" eb="153">
      <t>ゲスイドウ</t>
    </rPh>
    <rPh sb="153" eb="155">
      <t>ジギョウ</t>
    </rPh>
    <rPh sb="158" eb="160">
      <t>カツドウ</t>
    </rPh>
    <rPh sb="161" eb="162">
      <t>オコナ</t>
    </rPh>
    <rPh sb="163" eb="166">
      <t>ゲスイドウ</t>
    </rPh>
    <rPh sb="166" eb="168">
      <t>セツゾク</t>
    </rPh>
    <rPh sb="168" eb="169">
      <t>リツ</t>
    </rPh>
    <rPh sb="170" eb="172">
      <t>コウジョウ</t>
    </rPh>
    <rPh sb="173" eb="174">
      <t>ハカ</t>
    </rPh>
    <rPh sb="180" eb="182">
      <t>コンゴ</t>
    </rPh>
    <rPh sb="183" eb="185">
      <t>リョウキン</t>
    </rPh>
    <rPh sb="185" eb="187">
      <t>スイジュン</t>
    </rPh>
    <rPh sb="188" eb="190">
      <t>ミナオ</t>
    </rPh>
    <rPh sb="191" eb="193">
      <t>リョウキン</t>
    </rPh>
    <rPh sb="193" eb="195">
      <t>タンカ</t>
    </rPh>
    <rPh sb="196" eb="198">
      <t>カイテイ</t>
    </rPh>
    <rPh sb="199" eb="200">
      <t>オコナ</t>
    </rPh>
    <rPh sb="201" eb="203">
      <t>テキセイ</t>
    </rPh>
    <phoneticPr fontId="4"/>
  </si>
  <si>
    <t>①収益的収支比率
　総収益（主に料金収入、一般会計繰入金）に対して総費用（主に維持管理費、支払利息）に地方債償還金加えたの比率を表します。費用の内、地方債償還金が半分以上を占め100％未満であるため、料金水準が低く一般会計繰入金に依存しているが表れています。
④起債残高対事業規模比率
　料金収入に対する企業債残高の割合を表します。類似団体と比較しても2倍と高いため料金水準が低いのが表れています。
⑤経費回収率
　料金収入に対する回収すべき経費の割合を表します。100％未満であり類似団体よりも低い割合であるため、料金水準が低く一般会計繰入金に依存しているが表れています。
⑥汚水処理原価
　下水に流した1㎥の汚水処理に要した費用（維持管理費・資本費）を表します。類似団体よりも高いため、維持管理費の削減、接続率の向上が課題であります。
⑦施設利用率
　下水処理場が1日に処理可能な能力に対する実際の処理量の比率を表します。類似団体より高い比率ですが約50％と決して高くはなく、100％に近づけるため接続率の向上を図ります。
⑧水洗化率
　処理区域内人口に対し水洗便所を設置（下水道に接続）している人口の割合を表します。類似団体と比較しても低いため、料金収入の増加や水質保全のためにも今後、下水道事業のPRを行い接続率の向上を図ります。</t>
    <rPh sb="1" eb="4">
      <t>シュウエキテキ</t>
    </rPh>
    <rPh sb="4" eb="6">
      <t>シュウシ</t>
    </rPh>
    <rPh sb="6" eb="8">
      <t>ヒリツ</t>
    </rPh>
    <rPh sb="10" eb="11">
      <t>ソウ</t>
    </rPh>
    <rPh sb="11" eb="13">
      <t>シュウエキ</t>
    </rPh>
    <rPh sb="14" eb="15">
      <t>オモ</t>
    </rPh>
    <rPh sb="16" eb="18">
      <t>リョウキン</t>
    </rPh>
    <rPh sb="18" eb="20">
      <t>シュウニュウ</t>
    </rPh>
    <rPh sb="21" eb="23">
      <t>イッパン</t>
    </rPh>
    <rPh sb="23" eb="25">
      <t>カイケイ</t>
    </rPh>
    <rPh sb="25" eb="27">
      <t>クリイレ</t>
    </rPh>
    <rPh sb="27" eb="28">
      <t>キン</t>
    </rPh>
    <rPh sb="30" eb="31">
      <t>タイ</t>
    </rPh>
    <rPh sb="33" eb="34">
      <t>ソウ</t>
    </rPh>
    <rPh sb="34" eb="36">
      <t>ヒヨウ</t>
    </rPh>
    <rPh sb="37" eb="38">
      <t>オモ</t>
    </rPh>
    <rPh sb="39" eb="41">
      <t>イジ</t>
    </rPh>
    <rPh sb="41" eb="44">
      <t>カンリヒ</t>
    </rPh>
    <rPh sb="45" eb="47">
      <t>シハライ</t>
    </rPh>
    <rPh sb="47" eb="49">
      <t>リソク</t>
    </rPh>
    <rPh sb="51" eb="53">
      <t>チホウ</t>
    </rPh>
    <rPh sb="53" eb="54">
      <t>サイ</t>
    </rPh>
    <rPh sb="54" eb="57">
      <t>ショウカンキン</t>
    </rPh>
    <rPh sb="57" eb="58">
      <t>クワ</t>
    </rPh>
    <rPh sb="61" eb="63">
      <t>ヒリツ</t>
    </rPh>
    <rPh sb="64" eb="65">
      <t>アラワ</t>
    </rPh>
    <rPh sb="69" eb="71">
      <t>ヒヨウ</t>
    </rPh>
    <rPh sb="72" eb="73">
      <t>ウチ</t>
    </rPh>
    <rPh sb="74" eb="76">
      <t>チホウ</t>
    </rPh>
    <rPh sb="76" eb="77">
      <t>サイ</t>
    </rPh>
    <rPh sb="77" eb="80">
      <t>ショウカンキン</t>
    </rPh>
    <rPh sb="81" eb="83">
      <t>ハンブン</t>
    </rPh>
    <rPh sb="83" eb="85">
      <t>イジョウ</t>
    </rPh>
    <rPh sb="86" eb="87">
      <t>シ</t>
    </rPh>
    <rPh sb="92" eb="94">
      <t>ミマン</t>
    </rPh>
    <rPh sb="102" eb="104">
      <t>スイジュン</t>
    </rPh>
    <rPh sb="131" eb="133">
      <t>キサイ</t>
    </rPh>
    <rPh sb="133" eb="135">
      <t>ザンダカ</t>
    </rPh>
    <rPh sb="135" eb="136">
      <t>タイ</t>
    </rPh>
    <rPh sb="136" eb="138">
      <t>ジギョウ</t>
    </rPh>
    <rPh sb="138" eb="140">
      <t>キボ</t>
    </rPh>
    <rPh sb="140" eb="142">
      <t>ヒリツ</t>
    </rPh>
    <rPh sb="144" eb="146">
      <t>リョウキン</t>
    </rPh>
    <rPh sb="146" eb="148">
      <t>シュウニュウ</t>
    </rPh>
    <rPh sb="149" eb="150">
      <t>タイ</t>
    </rPh>
    <rPh sb="152" eb="154">
      <t>キギョウ</t>
    </rPh>
    <rPh sb="154" eb="155">
      <t>サイ</t>
    </rPh>
    <rPh sb="155" eb="157">
      <t>ザンダカ</t>
    </rPh>
    <rPh sb="158" eb="160">
      <t>ワリアイ</t>
    </rPh>
    <rPh sb="161" eb="162">
      <t>アラワ</t>
    </rPh>
    <rPh sb="166" eb="168">
      <t>ルイジ</t>
    </rPh>
    <rPh sb="168" eb="170">
      <t>ダンタイ</t>
    </rPh>
    <rPh sb="171" eb="173">
      <t>ヒカク</t>
    </rPh>
    <rPh sb="177" eb="178">
      <t>バイ</t>
    </rPh>
    <rPh sb="179" eb="180">
      <t>タカ</t>
    </rPh>
    <rPh sb="183" eb="185">
      <t>リョウキン</t>
    </rPh>
    <rPh sb="185" eb="187">
      <t>スイジュン</t>
    </rPh>
    <rPh sb="188" eb="189">
      <t>ヒク</t>
    </rPh>
    <rPh sb="192" eb="193">
      <t>アラワ</t>
    </rPh>
    <rPh sb="201" eb="203">
      <t>ケイヒ</t>
    </rPh>
    <rPh sb="203" eb="205">
      <t>カイシュウ</t>
    </rPh>
    <rPh sb="205" eb="206">
      <t>リツ</t>
    </rPh>
    <rPh sb="208" eb="210">
      <t>リョウキン</t>
    </rPh>
    <rPh sb="210" eb="212">
      <t>シュウニュウ</t>
    </rPh>
    <rPh sb="213" eb="214">
      <t>タイ</t>
    </rPh>
    <rPh sb="216" eb="218">
      <t>カイシュウ</t>
    </rPh>
    <rPh sb="221" eb="223">
      <t>ケイヒ</t>
    </rPh>
    <rPh sb="224" eb="226">
      <t>ワリアイ</t>
    </rPh>
    <rPh sb="227" eb="228">
      <t>アラワ</t>
    </rPh>
    <rPh sb="236" eb="238">
      <t>ミマン</t>
    </rPh>
    <rPh sb="241" eb="243">
      <t>ルイジ</t>
    </rPh>
    <rPh sb="243" eb="245">
      <t>ダンタイ</t>
    </rPh>
    <rPh sb="248" eb="249">
      <t>ヒク</t>
    </rPh>
    <rPh sb="250" eb="252">
      <t>ワリアイ</t>
    </rPh>
    <rPh sb="289" eb="291">
      <t>オスイ</t>
    </rPh>
    <rPh sb="291" eb="293">
      <t>ショリ</t>
    </rPh>
    <rPh sb="293" eb="295">
      <t>ゲンカ</t>
    </rPh>
    <rPh sb="297" eb="299">
      <t>ゲスイ</t>
    </rPh>
    <rPh sb="300" eb="301">
      <t>ナガ</t>
    </rPh>
    <rPh sb="306" eb="308">
      <t>オスイ</t>
    </rPh>
    <rPh sb="308" eb="310">
      <t>ショリ</t>
    </rPh>
    <rPh sb="311" eb="312">
      <t>ヨウ</t>
    </rPh>
    <rPh sb="314" eb="316">
      <t>ヒヨウ</t>
    </rPh>
    <rPh sb="317" eb="319">
      <t>イジ</t>
    </rPh>
    <rPh sb="319" eb="322">
      <t>カンリヒ</t>
    </rPh>
    <rPh sb="323" eb="325">
      <t>シホン</t>
    </rPh>
    <rPh sb="325" eb="326">
      <t>ヒ</t>
    </rPh>
    <rPh sb="328" eb="329">
      <t>アラワ</t>
    </rPh>
    <rPh sb="333" eb="335">
      <t>ルイジ</t>
    </rPh>
    <rPh sb="335" eb="337">
      <t>ダンタイ</t>
    </rPh>
    <rPh sb="340" eb="341">
      <t>タカ</t>
    </rPh>
    <rPh sb="345" eb="347">
      <t>イジ</t>
    </rPh>
    <rPh sb="347" eb="350">
      <t>カンリヒ</t>
    </rPh>
    <rPh sb="351" eb="353">
      <t>サクゲン</t>
    </rPh>
    <rPh sb="354" eb="356">
      <t>セツゾク</t>
    </rPh>
    <rPh sb="356" eb="357">
      <t>リツ</t>
    </rPh>
    <rPh sb="358" eb="360">
      <t>コウジョウ</t>
    </rPh>
    <rPh sb="361" eb="363">
      <t>カダイ</t>
    </rPh>
    <rPh sb="371" eb="373">
      <t>シセツ</t>
    </rPh>
    <rPh sb="373" eb="376">
      <t>リヨウリツ</t>
    </rPh>
    <rPh sb="445" eb="446">
      <t>チカ</t>
    </rPh>
    <rPh sb="451" eb="453">
      <t>セツゾク</t>
    </rPh>
    <rPh sb="453" eb="454">
      <t>リツ</t>
    </rPh>
    <rPh sb="455" eb="457">
      <t>コウジョウ</t>
    </rPh>
    <rPh sb="465" eb="468">
      <t>スイセンカ</t>
    </rPh>
    <rPh sb="468" eb="469">
      <t>リツ</t>
    </rPh>
    <rPh sb="471" eb="473">
      <t>ショリ</t>
    </rPh>
    <rPh sb="473" eb="474">
      <t>ク</t>
    </rPh>
    <rPh sb="474" eb="476">
      <t>イキナイ</t>
    </rPh>
    <rPh sb="476" eb="478">
      <t>ジンコウ</t>
    </rPh>
    <rPh sb="479" eb="480">
      <t>タイ</t>
    </rPh>
    <rPh sb="481" eb="483">
      <t>スイセン</t>
    </rPh>
    <rPh sb="483" eb="485">
      <t>ベンジョ</t>
    </rPh>
    <rPh sb="486" eb="488">
      <t>セッチ</t>
    </rPh>
    <rPh sb="489" eb="492">
      <t>ゲスイドウ</t>
    </rPh>
    <rPh sb="493" eb="495">
      <t>セツゾク</t>
    </rPh>
    <rPh sb="500" eb="502">
      <t>ジンコウ</t>
    </rPh>
    <rPh sb="503" eb="505">
      <t>ワリアイ</t>
    </rPh>
    <rPh sb="506" eb="507">
      <t>アラワ</t>
    </rPh>
    <rPh sb="511" eb="513">
      <t>ルイジ</t>
    </rPh>
    <rPh sb="513" eb="515">
      <t>ダンタイ</t>
    </rPh>
    <rPh sb="516" eb="518">
      <t>ヒカク</t>
    </rPh>
    <rPh sb="521" eb="522">
      <t>ヒク</t>
    </rPh>
    <rPh sb="526" eb="528">
      <t>リョウキン</t>
    </rPh>
    <rPh sb="528" eb="530">
      <t>シュウニュウ</t>
    </rPh>
    <rPh sb="531" eb="533">
      <t>ゾウカ</t>
    </rPh>
    <rPh sb="534" eb="536">
      <t>スイシツ</t>
    </rPh>
    <rPh sb="536" eb="538">
      <t>ホゼン</t>
    </rPh>
    <rPh sb="543" eb="545">
      <t>コンゴ</t>
    </rPh>
    <rPh sb="546" eb="549">
      <t>ゲスイドウ</t>
    </rPh>
    <rPh sb="549" eb="551">
      <t>ジギョウ</t>
    </rPh>
    <rPh sb="555" eb="556">
      <t>オコナ</t>
    </rPh>
    <rPh sb="557" eb="559">
      <t>セツゾク</t>
    </rPh>
    <rPh sb="559" eb="560">
      <t>リツ</t>
    </rPh>
    <rPh sb="561" eb="563">
      <t>コウジョウ</t>
    </rPh>
    <rPh sb="564" eb="565">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</si>
</sst>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436736"/>
        <c:axId val="96142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0.05</c:v>
                </c:pt>
                <c:pt idx="2">
                  <c:v>0.05</c:v>
                </c:pt>
                <c:pt idx="3">
                  <c:v>7.0000000000000007E-2</c:v>
                </c:pt>
                <c:pt idx="4">
                  <c:v>0.08</c:v>
                </c:pt>
              </c:numCache>
            </c:numRef>
          </c:val>
          <c:smooth val="0"/>
        </c:ser>
        <c:dLbls>
          <c:showLegendKey val="0"/>
          <c:showVal val="0"/>
          <c:showCatName val="0"/>
          <c:showSerName val="0"/>
          <c:showPercent val="0"/>
          <c:showBubbleSize val="0"/>
        </c:dLbls>
        <c:marker val="1"/>
        <c:smooth val="0"/>
        <c:axId val="94436736"/>
        <c:axId val="96142080"/>
      </c:lineChart>
      <c:dateAx>
        <c:axId val="94436736"/>
        <c:scaling>
          <c:orientation val="minMax"/>
        </c:scaling>
        <c:delete val="1"/>
        <c:axPos val="b"/>
        <c:numFmt formatCode="ge" sourceLinked="1"/>
        <c:majorTickMark val="none"/>
        <c:minorTickMark val="none"/>
        <c:tickLblPos val="none"/>
        <c:crossAx val="96142080"/>
        <c:crosses val="autoZero"/>
        <c:auto val="1"/>
        <c:lblOffset val="100"/>
        <c:baseTimeUnit val="years"/>
      </c:dateAx>
      <c:valAx>
        <c:axId val="96142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436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56.36</c:v>
                </c:pt>
                <c:pt idx="1">
                  <c:v>54.73</c:v>
                </c:pt>
                <c:pt idx="2">
                  <c:v>52</c:v>
                </c:pt>
                <c:pt idx="3">
                  <c:v>51.27</c:v>
                </c:pt>
                <c:pt idx="4">
                  <c:v>51.64</c:v>
                </c:pt>
              </c:numCache>
            </c:numRef>
          </c:val>
        </c:ser>
        <c:dLbls>
          <c:showLegendKey val="0"/>
          <c:showVal val="0"/>
          <c:showCatName val="0"/>
          <c:showSerName val="0"/>
          <c:showPercent val="0"/>
          <c:showBubbleSize val="0"/>
        </c:dLbls>
        <c:gapWidth val="150"/>
        <c:axId val="97720192"/>
        <c:axId val="97742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36.18</c:v>
                </c:pt>
                <c:pt idx="1">
                  <c:v>36.799999999999997</c:v>
                </c:pt>
                <c:pt idx="2">
                  <c:v>36.67</c:v>
                </c:pt>
                <c:pt idx="3">
                  <c:v>36.200000000000003</c:v>
                </c:pt>
                <c:pt idx="4">
                  <c:v>34.74</c:v>
                </c:pt>
              </c:numCache>
            </c:numRef>
          </c:val>
          <c:smooth val="0"/>
        </c:ser>
        <c:dLbls>
          <c:showLegendKey val="0"/>
          <c:showVal val="0"/>
          <c:showCatName val="0"/>
          <c:showSerName val="0"/>
          <c:showPercent val="0"/>
          <c:showBubbleSize val="0"/>
        </c:dLbls>
        <c:marker val="1"/>
        <c:smooth val="0"/>
        <c:axId val="97720192"/>
        <c:axId val="97742848"/>
      </c:lineChart>
      <c:dateAx>
        <c:axId val="97720192"/>
        <c:scaling>
          <c:orientation val="minMax"/>
        </c:scaling>
        <c:delete val="1"/>
        <c:axPos val="b"/>
        <c:numFmt formatCode="ge" sourceLinked="1"/>
        <c:majorTickMark val="none"/>
        <c:minorTickMark val="none"/>
        <c:tickLblPos val="none"/>
        <c:crossAx val="97742848"/>
        <c:crosses val="autoZero"/>
        <c:auto val="1"/>
        <c:lblOffset val="100"/>
        <c:baseTimeUnit val="years"/>
      </c:dateAx>
      <c:valAx>
        <c:axId val="97742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20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55.06</c:v>
                </c:pt>
                <c:pt idx="1">
                  <c:v>54.77</c:v>
                </c:pt>
                <c:pt idx="2">
                  <c:v>56.04</c:v>
                </c:pt>
                <c:pt idx="3">
                  <c:v>59.21</c:v>
                </c:pt>
                <c:pt idx="4">
                  <c:v>57.16</c:v>
                </c:pt>
              </c:numCache>
            </c:numRef>
          </c:val>
        </c:ser>
        <c:dLbls>
          <c:showLegendKey val="0"/>
          <c:showVal val="0"/>
          <c:showCatName val="0"/>
          <c:showSerName val="0"/>
          <c:showPercent val="0"/>
          <c:showBubbleSize val="0"/>
        </c:dLbls>
        <c:gapWidth val="150"/>
        <c:axId val="97781248"/>
        <c:axId val="9778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72.14</c:v>
                </c:pt>
                <c:pt idx="1">
                  <c:v>71.62</c:v>
                </c:pt>
                <c:pt idx="2">
                  <c:v>71.239999999999995</c:v>
                </c:pt>
                <c:pt idx="3">
                  <c:v>71.069999999999993</c:v>
                </c:pt>
                <c:pt idx="4">
                  <c:v>70.14</c:v>
                </c:pt>
              </c:numCache>
            </c:numRef>
          </c:val>
          <c:smooth val="0"/>
        </c:ser>
        <c:dLbls>
          <c:showLegendKey val="0"/>
          <c:showVal val="0"/>
          <c:showCatName val="0"/>
          <c:showSerName val="0"/>
          <c:showPercent val="0"/>
          <c:showBubbleSize val="0"/>
        </c:dLbls>
        <c:marker val="1"/>
        <c:smooth val="0"/>
        <c:axId val="97781248"/>
        <c:axId val="97783168"/>
      </c:lineChart>
      <c:dateAx>
        <c:axId val="97781248"/>
        <c:scaling>
          <c:orientation val="minMax"/>
        </c:scaling>
        <c:delete val="1"/>
        <c:axPos val="b"/>
        <c:numFmt formatCode="ge" sourceLinked="1"/>
        <c:majorTickMark val="none"/>
        <c:minorTickMark val="none"/>
        <c:tickLblPos val="none"/>
        <c:crossAx val="97783168"/>
        <c:crosses val="autoZero"/>
        <c:auto val="1"/>
        <c:lblOffset val="100"/>
        <c:baseTimeUnit val="years"/>
      </c:dateAx>
      <c:valAx>
        <c:axId val="9778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781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37.32</c:v>
                </c:pt>
                <c:pt idx="1">
                  <c:v>40.39</c:v>
                </c:pt>
                <c:pt idx="2">
                  <c:v>46.35</c:v>
                </c:pt>
                <c:pt idx="3">
                  <c:v>46.87</c:v>
                </c:pt>
                <c:pt idx="4">
                  <c:v>57.59</c:v>
                </c:pt>
              </c:numCache>
            </c:numRef>
          </c:val>
        </c:ser>
        <c:dLbls>
          <c:showLegendKey val="0"/>
          <c:showVal val="0"/>
          <c:showCatName val="0"/>
          <c:showSerName val="0"/>
          <c:showPercent val="0"/>
          <c:showBubbleSize val="0"/>
        </c:dLbls>
        <c:gapWidth val="150"/>
        <c:axId val="96183424"/>
        <c:axId val="9618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183424"/>
        <c:axId val="96185344"/>
      </c:lineChart>
      <c:dateAx>
        <c:axId val="96183424"/>
        <c:scaling>
          <c:orientation val="minMax"/>
        </c:scaling>
        <c:delete val="1"/>
        <c:axPos val="b"/>
        <c:numFmt formatCode="ge" sourceLinked="1"/>
        <c:majorTickMark val="none"/>
        <c:minorTickMark val="none"/>
        <c:tickLblPos val="none"/>
        <c:crossAx val="96185344"/>
        <c:crosses val="autoZero"/>
        <c:auto val="1"/>
        <c:lblOffset val="100"/>
        <c:baseTimeUnit val="years"/>
      </c:dateAx>
      <c:valAx>
        <c:axId val="9618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183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224000"/>
        <c:axId val="9622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224000"/>
        <c:axId val="96225920"/>
      </c:lineChart>
      <c:dateAx>
        <c:axId val="96224000"/>
        <c:scaling>
          <c:orientation val="minMax"/>
        </c:scaling>
        <c:delete val="1"/>
        <c:axPos val="b"/>
        <c:numFmt formatCode="ge" sourceLinked="1"/>
        <c:majorTickMark val="none"/>
        <c:minorTickMark val="none"/>
        <c:tickLblPos val="none"/>
        <c:crossAx val="96225920"/>
        <c:crosses val="autoZero"/>
        <c:auto val="1"/>
        <c:lblOffset val="100"/>
        <c:baseTimeUnit val="years"/>
      </c:dateAx>
      <c:valAx>
        <c:axId val="9622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2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264576"/>
        <c:axId val="9626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264576"/>
        <c:axId val="96266496"/>
      </c:lineChart>
      <c:dateAx>
        <c:axId val="96264576"/>
        <c:scaling>
          <c:orientation val="minMax"/>
        </c:scaling>
        <c:delete val="1"/>
        <c:axPos val="b"/>
        <c:numFmt formatCode="ge" sourceLinked="1"/>
        <c:majorTickMark val="none"/>
        <c:minorTickMark val="none"/>
        <c:tickLblPos val="none"/>
        <c:crossAx val="96266496"/>
        <c:crosses val="autoZero"/>
        <c:auto val="1"/>
        <c:lblOffset val="100"/>
        <c:baseTimeUnit val="years"/>
      </c:dateAx>
      <c:valAx>
        <c:axId val="9626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26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379264"/>
        <c:axId val="9638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379264"/>
        <c:axId val="96381184"/>
      </c:lineChart>
      <c:dateAx>
        <c:axId val="96379264"/>
        <c:scaling>
          <c:orientation val="minMax"/>
        </c:scaling>
        <c:delete val="1"/>
        <c:axPos val="b"/>
        <c:numFmt formatCode="ge" sourceLinked="1"/>
        <c:majorTickMark val="none"/>
        <c:minorTickMark val="none"/>
        <c:tickLblPos val="none"/>
        <c:crossAx val="96381184"/>
        <c:crosses val="autoZero"/>
        <c:auto val="1"/>
        <c:lblOffset val="100"/>
        <c:baseTimeUnit val="years"/>
      </c:dateAx>
      <c:valAx>
        <c:axId val="9638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37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6475008"/>
        <c:axId val="96485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6475008"/>
        <c:axId val="96485376"/>
      </c:lineChart>
      <c:dateAx>
        <c:axId val="96475008"/>
        <c:scaling>
          <c:orientation val="minMax"/>
        </c:scaling>
        <c:delete val="1"/>
        <c:axPos val="b"/>
        <c:numFmt formatCode="ge" sourceLinked="1"/>
        <c:majorTickMark val="none"/>
        <c:minorTickMark val="none"/>
        <c:tickLblPos val="none"/>
        <c:crossAx val="96485376"/>
        <c:crosses val="autoZero"/>
        <c:auto val="1"/>
        <c:lblOffset val="100"/>
        <c:baseTimeUnit val="years"/>
      </c:dateAx>
      <c:valAx>
        <c:axId val="96485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47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4160.79</c:v>
                </c:pt>
                <c:pt idx="1">
                  <c:v>3959.38</c:v>
                </c:pt>
                <c:pt idx="2">
                  <c:v>3518.26</c:v>
                </c:pt>
                <c:pt idx="3">
                  <c:v>3327.03</c:v>
                </c:pt>
                <c:pt idx="4">
                  <c:v>3202.97</c:v>
                </c:pt>
              </c:numCache>
            </c:numRef>
          </c:val>
        </c:ser>
        <c:dLbls>
          <c:showLegendKey val="0"/>
          <c:showVal val="0"/>
          <c:showCatName val="0"/>
          <c:showSerName val="0"/>
          <c:showPercent val="0"/>
          <c:showBubbleSize val="0"/>
        </c:dLbls>
        <c:gapWidth val="150"/>
        <c:axId val="96518144"/>
        <c:axId val="9652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1868.17</c:v>
                </c:pt>
                <c:pt idx="1">
                  <c:v>1835.56</c:v>
                </c:pt>
                <c:pt idx="2">
                  <c:v>1716.82</c:v>
                </c:pt>
                <c:pt idx="3">
                  <c:v>1554.05</c:v>
                </c:pt>
                <c:pt idx="4">
                  <c:v>1671.86</c:v>
                </c:pt>
              </c:numCache>
            </c:numRef>
          </c:val>
          <c:smooth val="0"/>
        </c:ser>
        <c:dLbls>
          <c:showLegendKey val="0"/>
          <c:showVal val="0"/>
          <c:showCatName val="0"/>
          <c:showSerName val="0"/>
          <c:showPercent val="0"/>
          <c:showBubbleSize val="0"/>
        </c:dLbls>
        <c:marker val="1"/>
        <c:smooth val="0"/>
        <c:axId val="96518144"/>
        <c:axId val="96520064"/>
      </c:lineChart>
      <c:dateAx>
        <c:axId val="96518144"/>
        <c:scaling>
          <c:orientation val="minMax"/>
        </c:scaling>
        <c:delete val="1"/>
        <c:axPos val="b"/>
        <c:numFmt formatCode="ge" sourceLinked="1"/>
        <c:majorTickMark val="none"/>
        <c:minorTickMark val="none"/>
        <c:tickLblPos val="none"/>
        <c:crossAx val="96520064"/>
        <c:crosses val="autoZero"/>
        <c:auto val="1"/>
        <c:lblOffset val="100"/>
        <c:baseTimeUnit val="years"/>
      </c:dateAx>
      <c:valAx>
        <c:axId val="9652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651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51.16</c:v>
                </c:pt>
                <c:pt idx="1">
                  <c:v>46.36</c:v>
                </c:pt>
                <c:pt idx="2">
                  <c:v>35.409999999999997</c:v>
                </c:pt>
                <c:pt idx="3">
                  <c:v>35.58</c:v>
                </c:pt>
                <c:pt idx="4">
                  <c:v>37.520000000000003</c:v>
                </c:pt>
              </c:numCache>
            </c:numRef>
          </c:val>
        </c:ser>
        <c:dLbls>
          <c:showLegendKey val="0"/>
          <c:showVal val="0"/>
          <c:showCatName val="0"/>
          <c:showSerName val="0"/>
          <c:showPercent val="0"/>
          <c:showBubbleSize val="0"/>
        </c:dLbls>
        <c:gapWidth val="150"/>
        <c:axId val="97615232"/>
        <c:axId val="9762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55.15</c:v>
                </c:pt>
                <c:pt idx="1">
                  <c:v>52.89</c:v>
                </c:pt>
                <c:pt idx="2">
                  <c:v>51.73</c:v>
                </c:pt>
                <c:pt idx="3">
                  <c:v>53.01</c:v>
                </c:pt>
                <c:pt idx="4">
                  <c:v>50.54</c:v>
                </c:pt>
              </c:numCache>
            </c:numRef>
          </c:val>
          <c:smooth val="0"/>
        </c:ser>
        <c:dLbls>
          <c:showLegendKey val="0"/>
          <c:showVal val="0"/>
          <c:showCatName val="0"/>
          <c:showSerName val="0"/>
          <c:showPercent val="0"/>
          <c:showBubbleSize val="0"/>
        </c:dLbls>
        <c:marker val="1"/>
        <c:smooth val="0"/>
        <c:axId val="97615232"/>
        <c:axId val="97621504"/>
      </c:lineChart>
      <c:dateAx>
        <c:axId val="97615232"/>
        <c:scaling>
          <c:orientation val="minMax"/>
        </c:scaling>
        <c:delete val="1"/>
        <c:axPos val="b"/>
        <c:numFmt formatCode="ge" sourceLinked="1"/>
        <c:majorTickMark val="none"/>
        <c:minorTickMark val="none"/>
        <c:tickLblPos val="none"/>
        <c:crossAx val="97621504"/>
        <c:crosses val="autoZero"/>
        <c:auto val="1"/>
        <c:lblOffset val="100"/>
        <c:baseTimeUnit val="years"/>
      </c:dateAx>
      <c:valAx>
        <c:axId val="9762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15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306.83999999999997</c:v>
                </c:pt>
                <c:pt idx="1">
                  <c:v>358.1</c:v>
                </c:pt>
                <c:pt idx="2">
                  <c:v>493.83</c:v>
                </c:pt>
                <c:pt idx="3">
                  <c:v>492.9</c:v>
                </c:pt>
                <c:pt idx="4">
                  <c:v>465.63</c:v>
                </c:pt>
              </c:numCache>
            </c:numRef>
          </c:val>
        </c:ser>
        <c:dLbls>
          <c:showLegendKey val="0"/>
          <c:showVal val="0"/>
          <c:showCatName val="0"/>
          <c:showSerName val="0"/>
          <c:showPercent val="0"/>
          <c:showBubbleSize val="0"/>
        </c:dLbls>
        <c:gapWidth val="150"/>
        <c:axId val="97643136"/>
        <c:axId val="9764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283.05</c:v>
                </c:pt>
                <c:pt idx="1">
                  <c:v>300.52</c:v>
                </c:pt>
                <c:pt idx="2">
                  <c:v>310.47000000000003</c:v>
                </c:pt>
                <c:pt idx="3">
                  <c:v>299.39</c:v>
                </c:pt>
                <c:pt idx="4">
                  <c:v>320.36</c:v>
                </c:pt>
              </c:numCache>
            </c:numRef>
          </c:val>
          <c:smooth val="0"/>
        </c:ser>
        <c:dLbls>
          <c:showLegendKey val="0"/>
          <c:showVal val="0"/>
          <c:showCatName val="0"/>
          <c:showSerName val="0"/>
          <c:showPercent val="0"/>
          <c:showBubbleSize val="0"/>
        </c:dLbls>
        <c:marker val="1"/>
        <c:smooth val="0"/>
        <c:axId val="97643136"/>
        <c:axId val="97645312"/>
      </c:lineChart>
      <c:dateAx>
        <c:axId val="97643136"/>
        <c:scaling>
          <c:orientation val="minMax"/>
        </c:scaling>
        <c:delete val="1"/>
        <c:axPos val="b"/>
        <c:numFmt formatCode="ge" sourceLinked="1"/>
        <c:majorTickMark val="none"/>
        <c:minorTickMark val="none"/>
        <c:tickLblPos val="none"/>
        <c:crossAx val="97645312"/>
        <c:crosses val="autoZero"/>
        <c:auto val="1"/>
        <c:lblOffset val="100"/>
        <c:baseTimeUnit val="years"/>
      </c:dateAx>
      <c:valAx>
        <c:axId val="9764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4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北秋田市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D3</v>
      </c>
      <c r="X8" s="46"/>
      <c r="Y8" s="46"/>
      <c r="Z8" s="46"/>
      <c r="AA8" s="46"/>
      <c r="AB8" s="46"/>
      <c r="AC8" s="46"/>
      <c r="AD8" s="3"/>
      <c r="AE8" s="3"/>
      <c r="AF8" s="3"/>
      <c r="AG8" s="3"/>
      <c r="AH8" s="3"/>
      <c r="AI8" s="3"/>
      <c r="AJ8" s="3"/>
      <c r="AK8" s="3"/>
      <c r="AL8" s="47">
        <f>データ!R6</f>
        <v>34807</v>
      </c>
      <c r="AM8" s="47"/>
      <c r="AN8" s="47"/>
      <c r="AO8" s="47"/>
      <c r="AP8" s="47"/>
      <c r="AQ8" s="47"/>
      <c r="AR8" s="47"/>
      <c r="AS8" s="47"/>
      <c r="AT8" s="43">
        <f>データ!S6</f>
        <v>1152.76</v>
      </c>
      <c r="AU8" s="43"/>
      <c r="AV8" s="43"/>
      <c r="AW8" s="43"/>
      <c r="AX8" s="43"/>
      <c r="AY8" s="43"/>
      <c r="AZ8" s="43"/>
      <c r="BA8" s="43"/>
      <c r="BB8" s="43">
        <f>データ!T6</f>
        <v>30.19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4.83</v>
      </c>
      <c r="Q10" s="43"/>
      <c r="R10" s="43"/>
      <c r="S10" s="43"/>
      <c r="T10" s="43"/>
      <c r="U10" s="43"/>
      <c r="V10" s="43"/>
      <c r="W10" s="43">
        <f>データ!P6</f>
        <v>100</v>
      </c>
      <c r="X10" s="43"/>
      <c r="Y10" s="43"/>
      <c r="Z10" s="43"/>
      <c r="AA10" s="43"/>
      <c r="AB10" s="43"/>
      <c r="AC10" s="43"/>
      <c r="AD10" s="47">
        <f>データ!Q6</f>
        <v>2915</v>
      </c>
      <c r="AE10" s="47"/>
      <c r="AF10" s="47"/>
      <c r="AG10" s="47"/>
      <c r="AH10" s="47"/>
      <c r="AI10" s="47"/>
      <c r="AJ10" s="47"/>
      <c r="AK10" s="2"/>
      <c r="AL10" s="47">
        <f>データ!U6</f>
        <v>1669</v>
      </c>
      <c r="AM10" s="47"/>
      <c r="AN10" s="47"/>
      <c r="AO10" s="47"/>
      <c r="AP10" s="47"/>
      <c r="AQ10" s="47"/>
      <c r="AR10" s="47"/>
      <c r="AS10" s="47"/>
      <c r="AT10" s="43">
        <f>データ!V6</f>
        <v>0.92</v>
      </c>
      <c r="AU10" s="43"/>
      <c r="AV10" s="43"/>
      <c r="AW10" s="43"/>
      <c r="AX10" s="43"/>
      <c r="AY10" s="43"/>
      <c r="AZ10" s="43"/>
      <c r="BA10" s="43"/>
      <c r="BB10" s="43">
        <f>データ!W6</f>
        <v>1814.13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108</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52132</v>
      </c>
      <c r="D6" s="31">
        <f t="shared" si="3"/>
        <v>47</v>
      </c>
      <c r="E6" s="31">
        <f t="shared" si="3"/>
        <v>17</v>
      </c>
      <c r="F6" s="31">
        <f t="shared" si="3"/>
        <v>4</v>
      </c>
      <c r="G6" s="31">
        <f t="shared" si="3"/>
        <v>0</v>
      </c>
      <c r="H6" s="31" t="str">
        <f t="shared" si="3"/>
        <v>秋田県　北秋田市</v>
      </c>
      <c r="I6" s="31" t="str">
        <f t="shared" si="3"/>
        <v>法非適用</v>
      </c>
      <c r="J6" s="31" t="str">
        <f t="shared" si="3"/>
        <v>下水道事業</v>
      </c>
      <c r="K6" s="31" t="str">
        <f t="shared" si="3"/>
        <v>特定環境保全公共下水道</v>
      </c>
      <c r="L6" s="31" t="str">
        <f t="shared" si="3"/>
        <v>D3</v>
      </c>
      <c r="M6" s="32" t="str">
        <f t="shared" si="3"/>
        <v>-</v>
      </c>
      <c r="N6" s="32" t="str">
        <f t="shared" si="3"/>
        <v>該当数値なし</v>
      </c>
      <c r="O6" s="32">
        <f t="shared" si="3"/>
        <v>4.83</v>
      </c>
      <c r="P6" s="32">
        <f t="shared" si="3"/>
        <v>100</v>
      </c>
      <c r="Q6" s="32">
        <f t="shared" si="3"/>
        <v>2915</v>
      </c>
      <c r="R6" s="32">
        <f t="shared" si="3"/>
        <v>34807</v>
      </c>
      <c r="S6" s="32">
        <f t="shared" si="3"/>
        <v>1152.76</v>
      </c>
      <c r="T6" s="32">
        <f t="shared" si="3"/>
        <v>30.19</v>
      </c>
      <c r="U6" s="32">
        <f t="shared" si="3"/>
        <v>1669</v>
      </c>
      <c r="V6" s="32">
        <f t="shared" si="3"/>
        <v>0.92</v>
      </c>
      <c r="W6" s="32">
        <f t="shared" si="3"/>
        <v>1814.13</v>
      </c>
      <c r="X6" s="33">
        <f>IF(X7="",NA(),X7)</f>
        <v>37.32</v>
      </c>
      <c r="Y6" s="33">
        <f t="shared" ref="Y6:AG6" si="4">IF(Y7="",NA(),Y7)</f>
        <v>40.39</v>
      </c>
      <c r="Z6" s="33">
        <f t="shared" si="4"/>
        <v>46.35</v>
      </c>
      <c r="AA6" s="33">
        <f t="shared" si="4"/>
        <v>46.87</v>
      </c>
      <c r="AB6" s="33">
        <f t="shared" si="4"/>
        <v>57.59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4160.79</v>
      </c>
      <c r="BF6" s="33">
        <f t="shared" ref="BF6:BN6" si="7">IF(BF7="",NA(),BF7)</f>
        <v>3959.38</v>
      </c>
      <c r="BG6" s="33">
        <f t="shared" si="7"/>
        <v>3518.26</v>
      </c>
      <c r="BH6" s="33">
        <f t="shared" si="7"/>
        <v>3327.03</v>
      </c>
      <c r="BI6" s="33">
        <f t="shared" si="7"/>
        <v>3202.97</v>
      </c>
      <c r="BJ6" s="33">
        <f t="shared" si="7"/>
        <v>1868.17</v>
      </c>
      <c r="BK6" s="33">
        <f t="shared" si="7"/>
        <v>1835.56</v>
      </c>
      <c r="BL6" s="33">
        <f t="shared" si="7"/>
        <v>1716.82</v>
      </c>
      <c r="BM6" s="33">
        <f t="shared" si="7"/>
        <v>1554.05</v>
      </c>
      <c r="BN6" s="33">
        <f t="shared" si="7"/>
        <v>1671.86</v>
      </c>
      <c r="BO6" s="32" t="str">
        <f>IF(BO7="","",IF(BO7="-","【-】","【"&amp;SUBSTITUTE(TEXT(BO7,"#,##0.00"),"-","△")&amp;"】"))</f>
        <v>【1,479.31】</v>
      </c>
      <c r="BP6" s="33">
        <f>IF(BP7="",NA(),BP7)</f>
        <v>51.16</v>
      </c>
      <c r="BQ6" s="33">
        <f t="shared" ref="BQ6:BY6" si="8">IF(BQ7="",NA(),BQ7)</f>
        <v>46.36</v>
      </c>
      <c r="BR6" s="33">
        <f t="shared" si="8"/>
        <v>35.409999999999997</v>
      </c>
      <c r="BS6" s="33">
        <f t="shared" si="8"/>
        <v>35.58</v>
      </c>
      <c r="BT6" s="33">
        <f t="shared" si="8"/>
        <v>37.520000000000003</v>
      </c>
      <c r="BU6" s="33">
        <f t="shared" si="8"/>
        <v>55.15</v>
      </c>
      <c r="BV6" s="33">
        <f t="shared" si="8"/>
        <v>52.89</v>
      </c>
      <c r="BW6" s="33">
        <f t="shared" si="8"/>
        <v>51.73</v>
      </c>
      <c r="BX6" s="33">
        <f t="shared" si="8"/>
        <v>53.01</v>
      </c>
      <c r="BY6" s="33">
        <f t="shared" si="8"/>
        <v>50.54</v>
      </c>
      <c r="BZ6" s="32" t="str">
        <f>IF(BZ7="","",IF(BZ7="-","【-】","【"&amp;SUBSTITUTE(TEXT(BZ7,"#,##0.00"),"-","△")&amp;"】"))</f>
        <v>【63.50】</v>
      </c>
      <c r="CA6" s="33">
        <f>IF(CA7="",NA(),CA7)</f>
        <v>306.83999999999997</v>
      </c>
      <c r="CB6" s="33">
        <f t="shared" ref="CB6:CJ6" si="9">IF(CB7="",NA(),CB7)</f>
        <v>358.1</v>
      </c>
      <c r="CC6" s="33">
        <f t="shared" si="9"/>
        <v>493.83</v>
      </c>
      <c r="CD6" s="33">
        <f t="shared" si="9"/>
        <v>492.9</v>
      </c>
      <c r="CE6" s="33">
        <f t="shared" si="9"/>
        <v>465.63</v>
      </c>
      <c r="CF6" s="33">
        <f t="shared" si="9"/>
        <v>283.05</v>
      </c>
      <c r="CG6" s="33">
        <f t="shared" si="9"/>
        <v>300.52</v>
      </c>
      <c r="CH6" s="33">
        <f t="shared" si="9"/>
        <v>310.47000000000003</v>
      </c>
      <c r="CI6" s="33">
        <f t="shared" si="9"/>
        <v>299.39</v>
      </c>
      <c r="CJ6" s="33">
        <f t="shared" si="9"/>
        <v>320.36</v>
      </c>
      <c r="CK6" s="32" t="str">
        <f>IF(CK7="","",IF(CK7="-","【-】","【"&amp;SUBSTITUTE(TEXT(CK7,"#,##0.00"),"-","△")&amp;"】"))</f>
        <v>【253.12】</v>
      </c>
      <c r="CL6" s="33">
        <f>IF(CL7="",NA(),CL7)</f>
        <v>56.36</v>
      </c>
      <c r="CM6" s="33">
        <f t="shared" ref="CM6:CU6" si="10">IF(CM7="",NA(),CM7)</f>
        <v>54.73</v>
      </c>
      <c r="CN6" s="33">
        <f t="shared" si="10"/>
        <v>52</v>
      </c>
      <c r="CO6" s="33">
        <f t="shared" si="10"/>
        <v>51.27</v>
      </c>
      <c r="CP6" s="33">
        <f t="shared" si="10"/>
        <v>51.64</v>
      </c>
      <c r="CQ6" s="33">
        <f t="shared" si="10"/>
        <v>36.18</v>
      </c>
      <c r="CR6" s="33">
        <f t="shared" si="10"/>
        <v>36.799999999999997</v>
      </c>
      <c r="CS6" s="33">
        <f t="shared" si="10"/>
        <v>36.67</v>
      </c>
      <c r="CT6" s="33">
        <f t="shared" si="10"/>
        <v>36.200000000000003</v>
      </c>
      <c r="CU6" s="33">
        <f t="shared" si="10"/>
        <v>34.74</v>
      </c>
      <c r="CV6" s="32" t="str">
        <f>IF(CV7="","",IF(CV7="-","【-】","【"&amp;SUBSTITUTE(TEXT(CV7,"#,##0.00"),"-","△")&amp;"】"))</f>
        <v>【41.06】</v>
      </c>
      <c r="CW6" s="33">
        <f>IF(CW7="",NA(),CW7)</f>
        <v>55.06</v>
      </c>
      <c r="CX6" s="33">
        <f t="shared" ref="CX6:DF6" si="11">IF(CX7="",NA(),CX7)</f>
        <v>54.77</v>
      </c>
      <c r="CY6" s="33">
        <f t="shared" si="11"/>
        <v>56.04</v>
      </c>
      <c r="CZ6" s="33">
        <f t="shared" si="11"/>
        <v>59.21</v>
      </c>
      <c r="DA6" s="33">
        <f t="shared" si="11"/>
        <v>57.16</v>
      </c>
      <c r="DB6" s="33">
        <f t="shared" si="11"/>
        <v>72.14</v>
      </c>
      <c r="DC6" s="33">
        <f t="shared" si="11"/>
        <v>71.62</v>
      </c>
      <c r="DD6" s="33">
        <f t="shared" si="11"/>
        <v>71.239999999999995</v>
      </c>
      <c r="DE6" s="33">
        <f t="shared" si="11"/>
        <v>71.069999999999993</v>
      </c>
      <c r="DF6" s="33">
        <f t="shared" si="11"/>
        <v>70.14</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0.05</v>
      </c>
      <c r="EJ6" s="33">
        <f t="shared" si="14"/>
        <v>0.05</v>
      </c>
      <c r="EK6" s="33">
        <f t="shared" si="14"/>
        <v>0.05</v>
      </c>
      <c r="EL6" s="33">
        <f t="shared" si="14"/>
        <v>7.0000000000000007E-2</v>
      </c>
      <c r="EM6" s="33">
        <f t="shared" si="14"/>
        <v>0.08</v>
      </c>
      <c r="EN6" s="32" t="str">
        <f>IF(EN7="","",IF(EN7="-","【-】","【"&amp;SUBSTITUTE(TEXT(EN7,"#,##0.00"),"-","△")&amp;"】"))</f>
        <v>【0.05】</v>
      </c>
    </row>
    <row r="7" spans="1:144" s="34" customFormat="1">
      <c r="A7" s="26"/>
      <c r="B7" s="35">
        <v>2014</v>
      </c>
      <c r="C7" s="35">
        <v>52132</v>
      </c>
      <c r="D7" s="35">
        <v>47</v>
      </c>
      <c r="E7" s="35">
        <v>17</v>
      </c>
      <c r="F7" s="35">
        <v>4</v>
      </c>
      <c r="G7" s="35">
        <v>0</v>
      </c>
      <c r="H7" s="35" t="s">
        <v>96</v>
      </c>
      <c r="I7" s="35" t="s">
        <v>97</v>
      </c>
      <c r="J7" s="35" t="s">
        <v>98</v>
      </c>
      <c r="K7" s="35" t="s">
        <v>99</v>
      </c>
      <c r="L7" s="35" t="s">
        <v>100</v>
      </c>
      <c r="M7" s="36" t="s">
        <v>101</v>
      </c>
      <c r="N7" s="36" t="s">
        <v>102</v>
      </c>
      <c r="O7" s="36">
        <v>4.83</v>
      </c>
      <c r="P7" s="36">
        <v>100</v>
      </c>
      <c r="Q7" s="36">
        <v>2915</v>
      </c>
      <c r="R7" s="36">
        <v>34807</v>
      </c>
      <c r="S7" s="36">
        <v>1152.76</v>
      </c>
      <c r="T7" s="36">
        <v>30.19</v>
      </c>
      <c r="U7" s="36">
        <v>1669</v>
      </c>
      <c r="V7" s="36">
        <v>0.92</v>
      </c>
      <c r="W7" s="36">
        <v>1814.13</v>
      </c>
      <c r="X7" s="36">
        <v>37.32</v>
      </c>
      <c r="Y7" s="36">
        <v>40.39</v>
      </c>
      <c r="Z7" s="36">
        <v>46.35</v>
      </c>
      <c r="AA7" s="36">
        <v>46.87</v>
      </c>
      <c r="AB7" s="36">
        <v>57.59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4160.79</v>
      </c>
      <c r="BF7" s="36">
        <v>3959.38</v>
      </c>
      <c r="BG7" s="36">
        <v>3518.26</v>
      </c>
      <c r="BH7" s="36">
        <v>3327.03</v>
      </c>
      <c r="BI7" s="36">
        <v>3202.97</v>
      </c>
      <c r="BJ7" s="36">
        <v>1868.17</v>
      </c>
      <c r="BK7" s="36">
        <v>1835.56</v>
      </c>
      <c r="BL7" s="36">
        <v>1716.82</v>
      </c>
      <c r="BM7" s="36">
        <v>1554.05</v>
      </c>
      <c r="BN7" s="36">
        <v>1671.86</v>
      </c>
      <c r="BO7" s="36">
        <v>1479.31</v>
      </c>
      <c r="BP7" s="36">
        <v>51.16</v>
      </c>
      <c r="BQ7" s="36">
        <v>46.36</v>
      </c>
      <c r="BR7" s="36">
        <v>35.409999999999997</v>
      </c>
      <c r="BS7" s="36">
        <v>35.58</v>
      </c>
      <c r="BT7" s="36">
        <v>37.520000000000003</v>
      </c>
      <c r="BU7" s="36">
        <v>55.15</v>
      </c>
      <c r="BV7" s="36">
        <v>52.89</v>
      </c>
      <c r="BW7" s="36">
        <v>51.73</v>
      </c>
      <c r="BX7" s="36">
        <v>53.01</v>
      </c>
      <c r="BY7" s="36">
        <v>50.54</v>
      </c>
      <c r="BZ7" s="36">
        <v>63.5</v>
      </c>
      <c r="CA7" s="36">
        <v>306.83999999999997</v>
      </c>
      <c r="CB7" s="36">
        <v>358.1</v>
      </c>
      <c r="CC7" s="36">
        <v>493.83</v>
      </c>
      <c r="CD7" s="36">
        <v>492.9</v>
      </c>
      <c r="CE7" s="36">
        <v>465.63</v>
      </c>
      <c r="CF7" s="36">
        <v>283.05</v>
      </c>
      <c r="CG7" s="36">
        <v>300.52</v>
      </c>
      <c r="CH7" s="36">
        <v>310.47000000000003</v>
      </c>
      <c r="CI7" s="36">
        <v>299.39</v>
      </c>
      <c r="CJ7" s="36">
        <v>320.36</v>
      </c>
      <c r="CK7" s="36">
        <v>253.12</v>
      </c>
      <c r="CL7" s="36">
        <v>56.36</v>
      </c>
      <c r="CM7" s="36">
        <v>54.73</v>
      </c>
      <c r="CN7" s="36">
        <v>52</v>
      </c>
      <c r="CO7" s="36">
        <v>51.27</v>
      </c>
      <c r="CP7" s="36">
        <v>51.64</v>
      </c>
      <c r="CQ7" s="36">
        <v>36.18</v>
      </c>
      <c r="CR7" s="36">
        <v>36.799999999999997</v>
      </c>
      <c r="CS7" s="36">
        <v>36.67</v>
      </c>
      <c r="CT7" s="36">
        <v>36.200000000000003</v>
      </c>
      <c r="CU7" s="36">
        <v>34.74</v>
      </c>
      <c r="CV7" s="36">
        <v>41.06</v>
      </c>
      <c r="CW7" s="36">
        <v>55.06</v>
      </c>
      <c r="CX7" s="36">
        <v>54.77</v>
      </c>
      <c r="CY7" s="36">
        <v>56.04</v>
      </c>
      <c r="CZ7" s="36">
        <v>59.21</v>
      </c>
      <c r="DA7" s="36">
        <v>57.16</v>
      </c>
      <c r="DB7" s="36">
        <v>72.14</v>
      </c>
      <c r="DC7" s="36">
        <v>71.62</v>
      </c>
      <c r="DD7" s="36">
        <v>71.239999999999995</v>
      </c>
      <c r="DE7" s="36">
        <v>71.069999999999993</v>
      </c>
      <c r="DF7" s="36">
        <v>70.14</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0.05</v>
      </c>
      <c r="EJ7" s="36">
        <v>0.05</v>
      </c>
      <c r="EK7" s="36">
        <v>0.05</v>
      </c>
      <c r="EL7" s="36">
        <v>7.0000000000000007E-2</v>
      </c>
      <c r="EM7" s="36">
        <v>0.08</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2016-02-12T00:59:30Z</cp:lastPrinted>
  <dcterms:created xsi:type="dcterms:W3CDTF">2016-02-03T09:01:07Z</dcterms:created>
  <dcterms:modified xsi:type="dcterms:W3CDTF">2016-02-25T00:18:57Z</dcterms:modified>
  <cp:category/>
</cp:coreProperties>
</file>