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AQ10" i="4" s="1"/>
  <c r="T6" i="5"/>
  <c r="AI10" i="4" s="1"/>
  <c r="S6" i="5"/>
  <c r="AY8" i="4" s="1"/>
  <c r="R6" i="5"/>
  <c r="Q6" i="5"/>
  <c r="AI8" i="4" s="1"/>
  <c r="P6" i="5"/>
  <c r="O6" i="5"/>
  <c r="N6" i="5"/>
  <c r="M6" i="5"/>
  <c r="L6" i="5"/>
  <c r="Z8" i="4" s="1"/>
  <c r="K6" i="5"/>
  <c r="R8" i="4" s="1"/>
  <c r="J6" i="5"/>
  <c r="I6" i="5"/>
  <c r="H6" i="5"/>
  <c r="B6" i="4" s="1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Y10" i="4"/>
  <c r="Z10" i="4"/>
  <c r="R10" i="4"/>
  <c r="J10" i="4"/>
  <c r="B10" i="4"/>
  <c r="AQ8" i="4"/>
  <c r="J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<sst xmlns="http://schemas.openxmlformats.org/spreadsheetml/2006/main" count="218" uniqueCount="108">
  <si>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</si>
  <si>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</si>
  <si>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</si>
  <si>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</si>
  <si>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</si>
  <si>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</si>
  <si>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</si>
  <si>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</si>
  <si>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</si>
  <si>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</si>
  <si>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</si>
  <si>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</si>
  <si>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</si>
  <si>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</si>
  <si>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</si>
  <si>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</si>
  <si>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</si>
  <si>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</si>
  <si>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</si>
  <si>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</si>
  <si>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</si>
  <si>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</si>
  <si>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</si>
  <si>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</si>
  <si>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</si>
  <si>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</si>
  <si>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</si>
  <si>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</si>
  <si>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</si>
  <si>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</si>
  <si>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</si>
  <si>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</si>
  <si>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</si>
  <si>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</si>
  <si>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</si>
  <si>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</si>
  <si>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</si>
  <si>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</si>
  <si>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</si>
  <si>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平成22年度から平成25年度における各指標の類似団体平均値は、当時の事業数を基に算出していますが、管路更新率については、平成26年度の事業数を基に類似団体平均値を算出しています。</t>
    <phoneticPr fontId="4"/>
  </si>
  <si>
    <t>水道事業(法非適用)</t>
    <rPh sb="0" eb="2">
      <t>スイドウ</t>
    </rPh>
    <rPh sb="2" eb="4">
      <t>ジギョウ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</si>
  <si>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</si>
  <si>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</si>
  <si>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</si>
  <si>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</si>
  <si>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</si>
  <si>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</si>
  <si>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</si>
  <si>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</si>
  <si>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</si>
  <si>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</si>
  <si>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</si>
  <si>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</si>
  <si>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</si>
  <si>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</si>
  <si>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</si>
  <si>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</si>
  <si>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</si>
  <si>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</si>
  <si>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</si>
  <si>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</si>
  <si>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</si>
  <si>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</si>
  <si>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</si>
  <si>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</si>
  <si>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</si>
  <si>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</si>
  <si>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</si>
  <si>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</si>
  <si>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</si>
  <si>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</si>
  <si>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</si>
  <si>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</si>
  <si>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</si>
  <si>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</si>
  <si>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</si>
  <si>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</si>
  <si>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</si>
  <si>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</si>
  <si>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</si>
  <si>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</si>
  <si>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</si>
  <si>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</si>
  <si>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</si>
  <si>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</si>
  <si>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</si>
  <si>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</si>
  <si>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</si>
  <si>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</si>
  <si>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</si>
  <si>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</si>
  <si>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</si>
  <si>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</si>
  <si>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</si>
  <si>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</si>
  <si>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水道事業</t>
  </si>
  <si>
    <t>簡易水道事業</t>
  </si>
  <si>
    <t>D1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</si>
  <si>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</si>
  <si>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</si>
  <si>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</si>
  <si>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</si>
  <si>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</si>
  <si>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</si>
  <si>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</si>
  <si>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給水原価の低さや、効率的な給水による有収率の高さで、収益面で類似団体より高い数値となっている。
平成28年度に統合簡易水道事業が完成が予定されており、事業費の増加や企業債償還金の増加が見込ているが、それでもなお現行料金のまま運営していけるものと試算している。</t>
    <rPh sb="0" eb="2">
      <t>キュウスイ</t>
    </rPh>
    <rPh sb="2" eb="4">
      <t>ゲンカ</t>
    </rPh>
    <rPh sb="5" eb="6">
      <t>ヒク</t>
    </rPh>
    <rPh sb="9" eb="12">
      <t>コウリツテキ</t>
    </rPh>
    <rPh sb="13" eb="15">
      <t>キュウスイ</t>
    </rPh>
    <rPh sb="18" eb="19">
      <t>ユウ</t>
    </rPh>
    <rPh sb="19" eb="21">
      <t>シュウリツ</t>
    </rPh>
    <rPh sb="22" eb="23">
      <t>タカ</t>
    </rPh>
    <rPh sb="26" eb="29">
      <t>シュウエキメン</t>
    </rPh>
    <rPh sb="30" eb="32">
      <t>ルイジ</t>
    </rPh>
    <rPh sb="32" eb="34">
      <t>ダンタイ</t>
    </rPh>
    <rPh sb="36" eb="37">
      <t>タカ</t>
    </rPh>
    <rPh sb="38" eb="40">
      <t>スウチ</t>
    </rPh>
    <rPh sb="48" eb="50">
      <t>ヘイセイ</t>
    </rPh>
    <rPh sb="52" eb="54">
      <t>ネンド</t>
    </rPh>
    <rPh sb="55" eb="57">
      <t>トウゴウ</t>
    </rPh>
    <rPh sb="57" eb="59">
      <t>カンイ</t>
    </rPh>
    <rPh sb="59" eb="61">
      <t>スイドウ</t>
    </rPh>
    <rPh sb="61" eb="63">
      <t>ジギョウ</t>
    </rPh>
    <rPh sb="64" eb="66">
      <t>カンセイ</t>
    </rPh>
    <rPh sb="67" eb="69">
      <t>ヨテイ</t>
    </rPh>
    <rPh sb="75" eb="77">
      <t>ジギョウ</t>
    </rPh>
    <rPh sb="77" eb="78">
      <t>ヒ</t>
    </rPh>
    <rPh sb="79" eb="81">
      <t>ゾウカ</t>
    </rPh>
    <rPh sb="82" eb="84">
      <t>キギョウ</t>
    </rPh>
    <rPh sb="84" eb="85">
      <t>サイ</t>
    </rPh>
    <rPh sb="85" eb="88">
      <t>ショウカンキン</t>
    </rPh>
    <rPh sb="89" eb="91">
      <t>ゾウカ</t>
    </rPh>
    <rPh sb="92" eb="94">
      <t>ミコ</t>
    </rPh>
    <rPh sb="105" eb="107">
      <t>ゲンコウ</t>
    </rPh>
    <rPh sb="107" eb="109">
      <t>リョウキン</t>
    </rPh>
    <rPh sb="112" eb="114">
      <t>ウンエイ</t>
    </rPh>
    <rPh sb="122" eb="124">
      <t>シサン</t>
    </rPh>
    <phoneticPr fontId="4"/>
  </si>
  <si>
    <t>③低い数値となっており、類似団体と比べると管路の更新があまり実施されていない。平成28年度に統合簡易水道事業の完成が予定されており、今後は管路更新率も高まるものと予測している。
また、早急にアセットマネジメントを策定し、漏水の確率が高いと思われる管種及び管路から、順に更新していく予定である。</t>
    <rPh sb="1" eb="2">
      <t>ヒク</t>
    </rPh>
    <rPh sb="3" eb="5">
      <t>スウチ</t>
    </rPh>
    <rPh sb="12" eb="14">
      <t>ルイジ</t>
    </rPh>
    <rPh sb="14" eb="16">
      <t>ダンタイ</t>
    </rPh>
    <rPh sb="17" eb="18">
      <t>クラ</t>
    </rPh>
    <rPh sb="21" eb="23">
      <t>カンロ</t>
    </rPh>
    <rPh sb="24" eb="26">
      <t>コウシン</t>
    </rPh>
    <rPh sb="30" eb="32">
      <t>ジッシ</t>
    </rPh>
    <rPh sb="39" eb="41">
      <t>ヘイセイ</t>
    </rPh>
    <rPh sb="43" eb="45">
      <t>ネンド</t>
    </rPh>
    <rPh sb="46" eb="48">
      <t>トウゴウ</t>
    </rPh>
    <rPh sb="48" eb="50">
      <t>カンイ</t>
    </rPh>
    <rPh sb="50" eb="52">
      <t>スイドウ</t>
    </rPh>
    <rPh sb="52" eb="54">
      <t>ジギョウ</t>
    </rPh>
    <rPh sb="55" eb="57">
      <t>カンセイ</t>
    </rPh>
    <rPh sb="58" eb="60">
      <t>ヨテイ</t>
    </rPh>
    <rPh sb="66" eb="68">
      <t>コンゴ</t>
    </rPh>
    <rPh sb="69" eb="71">
      <t>カンロ</t>
    </rPh>
    <rPh sb="71" eb="73">
      <t>コウシン</t>
    </rPh>
    <rPh sb="73" eb="74">
      <t>リツ</t>
    </rPh>
    <rPh sb="75" eb="76">
      <t>タカ</t>
    </rPh>
    <rPh sb="81" eb="83">
      <t>ヨソク</t>
    </rPh>
    <phoneticPr fontId="4"/>
  </si>
  <si>
    <t>①平成22年度から平成24年度の収益的収支比率が低くなっているのは、繰上償還による償還額の増加が要因となっている。平成25年度からは繰上償還は行っておらず、今後も高い数値を維持していくと予測される。
④起債償還が進んだことや、収益性の高さが要因となり、類似団体と比べ低い数値となっている。
⑤収益性の高さと費用の安さから、類似団体よりも高い数値となっている。
⑥類似団体より低い数値となっており、起債償還額や費用が安いことが要因と思われる。
⑦高い数値となっており、類似団体より、給水の需要に対しての配水施設能力が適切であると考えられる。
⑧100％に近いほど施設の稼動状況が収益に反映されていると言え、類似団体と比べ効率的な給水ができていると考えられる。</t>
    <rPh sb="1" eb="3">
      <t>ヘイセイ</t>
    </rPh>
    <rPh sb="5" eb="7">
      <t>ネンド</t>
    </rPh>
    <rPh sb="9" eb="11">
      <t>ヘイセイ</t>
    </rPh>
    <rPh sb="13" eb="15">
      <t>ネンド</t>
    </rPh>
    <rPh sb="16" eb="19">
      <t>シュウエキテキ</t>
    </rPh>
    <rPh sb="19" eb="21">
      <t>シュウシ</t>
    </rPh>
    <rPh sb="21" eb="23">
      <t>ヒリツ</t>
    </rPh>
    <rPh sb="24" eb="25">
      <t>ヒク</t>
    </rPh>
    <rPh sb="34" eb="38">
      <t>クリアゲショウカン</t>
    </rPh>
    <rPh sb="41" eb="43">
      <t>ショウカン</t>
    </rPh>
    <rPh sb="43" eb="44">
      <t>ガク</t>
    </rPh>
    <rPh sb="45" eb="47">
      <t>ゾウカ</t>
    </rPh>
    <rPh sb="48" eb="50">
      <t>ヨウイン</t>
    </rPh>
    <rPh sb="57" eb="59">
      <t>ヘイセイ</t>
    </rPh>
    <rPh sb="61" eb="63">
      <t>ネンド</t>
    </rPh>
    <rPh sb="66" eb="68">
      <t>クリアゲ</t>
    </rPh>
    <rPh sb="68" eb="70">
      <t>ショウカン</t>
    </rPh>
    <rPh sb="71" eb="72">
      <t>オコナ</t>
    </rPh>
    <rPh sb="78" eb="80">
      <t>コンゴ</t>
    </rPh>
    <rPh sb="81" eb="82">
      <t>タカ</t>
    </rPh>
    <rPh sb="83" eb="85">
      <t>スウチ</t>
    </rPh>
    <rPh sb="86" eb="88">
      <t>イジ</t>
    </rPh>
    <rPh sb="93" eb="95">
      <t>ヨソク</t>
    </rPh>
    <rPh sb="114" eb="116">
      <t>シュウエキ</t>
    </rPh>
    <rPh sb="116" eb="117">
      <t>セイ</t>
    </rPh>
    <rPh sb="118" eb="119">
      <t>タカ</t>
    </rPh>
    <rPh sb="121" eb="123">
      <t>ヨウイン</t>
    </rPh>
    <rPh sb="127" eb="129">
      <t>ルイジ</t>
    </rPh>
    <rPh sb="129" eb="131">
      <t>ダンタイ</t>
    </rPh>
    <rPh sb="132" eb="133">
      <t>クラ</t>
    </rPh>
    <rPh sb="134" eb="135">
      <t>ヒク</t>
    </rPh>
    <rPh sb="136" eb="138">
      <t>スウチ</t>
    </rPh>
    <rPh sb="148" eb="151">
      <t>シュウエキセイ</t>
    </rPh>
    <rPh sb="152" eb="153">
      <t>タカ</t>
    </rPh>
    <rPh sb="155" eb="157">
      <t>ヒヨウ</t>
    </rPh>
    <rPh sb="158" eb="159">
      <t>ヤス</t>
    </rPh>
    <rPh sb="163" eb="165">
      <t>ルイジ</t>
    </rPh>
    <rPh sb="165" eb="167">
      <t>ダンタイ</t>
    </rPh>
    <rPh sb="170" eb="171">
      <t>タカ</t>
    </rPh>
    <rPh sb="172" eb="174">
      <t>スウチ</t>
    </rPh>
    <rPh sb="184" eb="186">
      <t>ルイジ</t>
    </rPh>
    <rPh sb="186" eb="188">
      <t>ダンタイ</t>
    </rPh>
    <rPh sb="190" eb="191">
      <t>ヒク</t>
    </rPh>
    <rPh sb="192" eb="194">
      <t>スウチ</t>
    </rPh>
    <rPh sb="201" eb="203">
      <t>キサイ</t>
    </rPh>
    <rPh sb="203" eb="205">
      <t>ショウカン</t>
    </rPh>
    <rPh sb="205" eb="206">
      <t>ガク</t>
    </rPh>
    <rPh sb="207" eb="209">
      <t>ヒヨウ</t>
    </rPh>
    <rPh sb="210" eb="211">
      <t>ヤス</t>
    </rPh>
    <rPh sb="215" eb="217">
      <t>ヨウイン</t>
    </rPh>
    <rPh sb="218" eb="219">
      <t>オモ</t>
    </rPh>
    <rPh sb="226" eb="227">
      <t>タカ</t>
    </rPh>
    <rPh sb="228" eb="230">
      <t>スウチ</t>
    </rPh>
    <rPh sb="244" eb="246">
      <t>キュウスイ</t>
    </rPh>
    <rPh sb="247" eb="249">
      <t>ジュヨウ</t>
    </rPh>
    <rPh sb="250" eb="251">
      <t>タイ</t>
    </rPh>
    <rPh sb="254" eb="256">
      <t>ハイスイ</t>
    </rPh>
    <rPh sb="256" eb="258">
      <t>シセツ</t>
    </rPh>
    <rPh sb="258" eb="260">
      <t>ノウリョク</t>
    </rPh>
    <rPh sb="261" eb="263">
      <t>テキセツ</t>
    </rPh>
    <rPh sb="267" eb="268">
      <t>カンガ</t>
    </rPh>
    <rPh sb="281" eb="282">
      <t>チカ</t>
    </rPh>
    <rPh sb="285" eb="287">
      <t>シセツ</t>
    </rPh>
    <rPh sb="288" eb="290">
      <t>カドウ</t>
    </rPh>
    <rPh sb="290" eb="292">
      <t>ジョウキョウ</t>
    </rPh>
    <rPh sb="293" eb="295">
      <t>シュウエキ</t>
    </rPh>
    <rPh sb="296" eb="298">
      <t>ハンエイ</t>
    </rPh>
    <rPh sb="304" eb="305">
      <t>イ</t>
    </rPh>
    <rPh sb="307" eb="309">
      <t>ルイジ</t>
    </rPh>
    <rPh sb="309" eb="311">
      <t>ダンタイ</t>
    </rPh>
    <rPh sb="312" eb="313">
      <t>クラ</t>
    </rPh>
    <rPh sb="314" eb="317">
      <t>コウリツテキ</t>
    </rPh>
    <rPh sb="318" eb="320">
      <t>キュウスイ</t>
    </rPh>
    <rPh sb="327" eb="328">
      <t>カンガ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</si>
</sst>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0" fontId="0" fillId="2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3"/>
          <c:y val="0.158069456690285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728192"/>
        <c:axId val="102368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0.83</c:v>
                </c:pt>
                <c:pt idx="1">
                  <c:v>0.62</c:v>
                </c:pt>
                <c:pt idx="2">
                  <c:v>0.59</c:v>
                </c:pt>
                <c:pt idx="3">
                  <c:v>0.64</c:v>
                </c:pt>
                <c:pt idx="4">
                  <c:v>0.55000000000000004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28192"/>
        <c:axId val="102368000"/>
      </c:lineChart>
      <c:dateAx>
        <c:axId val="100728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68000"/>
        <c:crosses val="autoZero"/>
        <c:auto val="1"/>
        <c:lblOffset val="100"/>
        <c:baseTimeUnit val="years"/>
      </c:dateAx>
      <c:valAx>
        <c:axId val="102368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728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66" l="0.70000000000000062" r="0.70000000000000062" t="0.750000000000013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75.08</c:v>
                </c:pt>
                <c:pt idx="1">
                  <c:v>71.78</c:v>
                </c:pt>
                <c:pt idx="2">
                  <c:v>72.19</c:v>
                </c:pt>
                <c:pt idx="3">
                  <c:v>68.56</c:v>
                </c:pt>
                <c:pt idx="4">
                  <c:v>68.48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13920"/>
        <c:axId val="102928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63.04</c:v>
                </c:pt>
                <c:pt idx="1">
                  <c:v>64.3</c:v>
                </c:pt>
                <c:pt idx="2">
                  <c:v>63.99</c:v>
                </c:pt>
                <c:pt idx="3">
                  <c:v>62.01</c:v>
                </c:pt>
                <c:pt idx="4">
                  <c:v>60.68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13920"/>
        <c:axId val="102928384"/>
      </c:lineChart>
      <c:dateAx>
        <c:axId val="1029139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928384"/>
        <c:crosses val="autoZero"/>
        <c:auto val="1"/>
        <c:lblOffset val="100"/>
        <c:baseTimeUnit val="years"/>
      </c:dateAx>
      <c:valAx>
        <c:axId val="102928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913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79.569999999999993</c:v>
                </c:pt>
                <c:pt idx="1">
                  <c:v>79.33</c:v>
                </c:pt>
                <c:pt idx="2">
                  <c:v>79.22</c:v>
                </c:pt>
                <c:pt idx="3">
                  <c:v>79.64</c:v>
                </c:pt>
                <c:pt idx="4">
                  <c:v>79.650000000000006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62688"/>
        <c:axId val="1029646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78.06</c:v>
                </c:pt>
                <c:pt idx="1">
                  <c:v>76.38</c:v>
                </c:pt>
                <c:pt idx="2">
                  <c:v>76.260000000000005</c:v>
                </c:pt>
                <c:pt idx="3">
                  <c:v>75.8</c:v>
                </c:pt>
                <c:pt idx="4">
                  <c:v>75.760000000000005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962688"/>
        <c:axId val="102964608"/>
      </c:lineChart>
      <c:dateAx>
        <c:axId val="102962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964608"/>
        <c:crosses val="autoZero"/>
        <c:auto val="1"/>
        <c:lblOffset val="100"/>
        <c:baseTimeUnit val="years"/>
      </c:dateAx>
      <c:valAx>
        <c:axId val="1029646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962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4"/>
          <c:y val="0.15806945669028538"/>
          <c:w val="0.8602616255212191"/>
          <c:h val="0.56370168884888283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75.52</c:v>
                </c:pt>
                <c:pt idx="1">
                  <c:v>81.349999999999994</c:v>
                </c:pt>
                <c:pt idx="2">
                  <c:v>79.53</c:v>
                </c:pt>
                <c:pt idx="3">
                  <c:v>162.38</c:v>
                </c:pt>
                <c:pt idx="4">
                  <c:v>104.87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409344"/>
        <c:axId val="102411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78.3</c:v>
                </c:pt>
                <c:pt idx="1">
                  <c:v>76.64</c:v>
                </c:pt>
                <c:pt idx="2">
                  <c:v>75.91</c:v>
                </c:pt>
                <c:pt idx="3">
                  <c:v>77.19</c:v>
                </c:pt>
                <c:pt idx="4">
                  <c:v>77.48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409344"/>
        <c:axId val="102411264"/>
      </c:lineChart>
      <c:dateAx>
        <c:axId val="102409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411264"/>
        <c:crosses val="autoZero"/>
        <c:auto val="1"/>
        <c:lblOffset val="100"/>
        <c:baseTimeUnit val="years"/>
      </c:dateAx>
      <c:valAx>
        <c:axId val="102411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409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585088"/>
        <c:axId val="1025870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85088"/>
        <c:axId val="102587008"/>
      </c:lineChart>
      <c:dateAx>
        <c:axId val="1025850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587008"/>
        <c:crosses val="autoZero"/>
        <c:auto val="1"/>
        <c:lblOffset val="100"/>
        <c:baseTimeUnit val="years"/>
      </c:dateAx>
      <c:valAx>
        <c:axId val="1025870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585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502"/>
          <c:y val="0.158069456690285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21568"/>
        <c:axId val="102623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21568"/>
        <c:axId val="102623488"/>
      </c:lineChart>
      <c:dateAx>
        <c:axId val="102621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623488"/>
        <c:crosses val="autoZero"/>
        <c:auto val="1"/>
        <c:lblOffset val="100"/>
        <c:baseTimeUnit val="years"/>
      </c:dateAx>
      <c:valAx>
        <c:axId val="102623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621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54" l="0.70000000000000062" r="0.70000000000000062" t="0.7500000000000135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70720"/>
        <c:axId val="1026726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70720"/>
        <c:axId val="102672640"/>
      </c:lineChart>
      <c:dateAx>
        <c:axId val="10267072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672640"/>
        <c:crosses val="autoZero"/>
        <c:auto val="1"/>
        <c:lblOffset val="100"/>
        <c:baseTimeUnit val="years"/>
      </c:dateAx>
      <c:valAx>
        <c:axId val="1026726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6707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47168"/>
        <c:axId val="1030490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47168"/>
        <c:axId val="103049088"/>
      </c:lineChart>
      <c:dateAx>
        <c:axId val="103047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049088"/>
        <c:crosses val="autoZero"/>
        <c:auto val="1"/>
        <c:lblOffset val="100"/>
        <c:baseTimeUnit val="years"/>
      </c:dateAx>
      <c:valAx>
        <c:axId val="1030490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047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710.09</c:v>
                </c:pt>
                <c:pt idx="1">
                  <c:v>683.65</c:v>
                </c:pt>
                <c:pt idx="2">
                  <c:v>643.36</c:v>
                </c:pt>
                <c:pt idx="3">
                  <c:v>629.19000000000005</c:v>
                </c:pt>
                <c:pt idx="4">
                  <c:v>597.79999999999995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75200"/>
        <c:axId val="1030814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1358.75</c:v>
                </c:pt>
                <c:pt idx="1">
                  <c:v>1355.28</c:v>
                </c:pt>
                <c:pt idx="2">
                  <c:v>1321.78</c:v>
                </c:pt>
                <c:pt idx="3">
                  <c:v>1326.51</c:v>
                </c:pt>
                <c:pt idx="4">
                  <c:v>1285.3599999999999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75200"/>
        <c:axId val="103081472"/>
      </c:lineChart>
      <c:dateAx>
        <c:axId val="103075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081472"/>
        <c:crosses val="autoZero"/>
        <c:auto val="1"/>
        <c:lblOffset val="100"/>
        <c:baseTimeUnit val="years"/>
      </c:dateAx>
      <c:valAx>
        <c:axId val="1030814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075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89.09</c:v>
                </c:pt>
                <c:pt idx="1">
                  <c:v>85.55</c:v>
                </c:pt>
                <c:pt idx="2">
                  <c:v>97.72</c:v>
                </c:pt>
                <c:pt idx="3">
                  <c:v>94.32</c:v>
                </c:pt>
                <c:pt idx="4">
                  <c:v>95.16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796288"/>
        <c:axId val="1027984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57.18</c:v>
                </c:pt>
                <c:pt idx="1">
                  <c:v>54.56</c:v>
                </c:pt>
                <c:pt idx="2">
                  <c:v>54.57</c:v>
                </c:pt>
                <c:pt idx="3">
                  <c:v>54.4</c:v>
                </c:pt>
                <c:pt idx="4">
                  <c:v>54.45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96288"/>
        <c:axId val="102798464"/>
      </c:lineChart>
      <c:dateAx>
        <c:axId val="1027962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798464"/>
        <c:crosses val="autoZero"/>
        <c:auto val="1"/>
        <c:lblOffset val="100"/>
        <c:baseTimeUnit val="years"/>
      </c:dateAx>
      <c:valAx>
        <c:axId val="1027984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796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chemeClr val="bg1">
              <a:lumMod val="65000"/>
            </a:scheme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98"/>
          <c:y val="0.15806945669028546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238.74</c:v>
                </c:pt>
                <c:pt idx="1">
                  <c:v>250.31</c:v>
                </c:pt>
                <c:pt idx="2">
                  <c:v>221.75</c:v>
                </c:pt>
                <c:pt idx="3">
                  <c:v>231.52</c:v>
                </c:pt>
                <c:pt idx="4">
                  <c:v>233.66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824192"/>
        <c:axId val="1028919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295.62</c:v>
                </c:pt>
                <c:pt idx="1">
                  <c:v>314.44</c:v>
                </c:pt>
                <c:pt idx="2">
                  <c:v>318.02999999999997</c:v>
                </c:pt>
                <c:pt idx="3">
                  <c:v>325.14</c:v>
                </c:pt>
                <c:pt idx="4">
                  <c:v>332.75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824192"/>
        <c:axId val="102891904"/>
      </c:lineChart>
      <c:dateAx>
        <c:axId val="102824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891904"/>
        <c:crosses val="autoZero"/>
        <c:auto val="1"/>
        <c:lblOffset val="100"/>
        <c:baseTimeUnit val="years"/>
      </c:dateAx>
      <c:valAx>
        <c:axId val="1028919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824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332" l="0.70000000000000062" r="0.70000000000000062" t="0.7500000000000133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A5C5551-6BC5-448F-A607-3D12B8B59C7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【76.03】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9F9F71-F502-48A9-888E-DDF0B24E9F1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47A666B-97E9-4982-8FAF-1578DF2F751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A7864B-ACF3-481F-B050-61B73191253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【1,239.32】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EA00AD4-712F-48B4-8AC6-D165EE501A5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【75.39】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36CBBAC-41F3-4693-A3B2-EDF36D7758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【58.19】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416C90C-C1F4-4DC9-ABA9-4A5B4038DED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【476.46】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73F2C93-BBF4-47A9-AB7E-81D1582D3ED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【36.33】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161B9D7-3DC5-47A4-BC66-ABA06256908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4399EBE-B3A9-4B51-B905-CCA3D56F712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C584A1D-6D2A-4B72-85F2-F54367919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秋田県　北秋田市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3"/>
      <c r="D7" s="43"/>
      <c r="E7" s="43"/>
      <c r="F7" s="43"/>
      <c r="G7" s="43"/>
      <c r="H7" s="43"/>
      <c r="I7" s="44"/>
      <c r="J7" s="42" t="s">
        <v>2</v>
      </c>
      <c r="K7" s="43"/>
      <c r="L7" s="43"/>
      <c r="M7" s="43"/>
      <c r="N7" s="43"/>
      <c r="O7" s="43"/>
      <c r="P7" s="43"/>
      <c r="Q7" s="44"/>
      <c r="R7" s="42" t="s">
        <v>3</v>
      </c>
      <c r="S7" s="43"/>
      <c r="T7" s="43"/>
      <c r="U7" s="43"/>
      <c r="V7" s="43"/>
      <c r="W7" s="43"/>
      <c r="X7" s="43"/>
      <c r="Y7" s="44"/>
      <c r="Z7" s="42" t="s">
        <v>4</v>
      </c>
      <c r="AA7" s="43"/>
      <c r="AB7" s="43"/>
      <c r="AC7" s="43"/>
      <c r="AD7" s="43"/>
      <c r="AE7" s="43"/>
      <c r="AF7" s="43"/>
      <c r="AG7" s="44"/>
      <c r="AH7" s="3"/>
      <c r="AI7" s="42" t="s">
        <v>5</v>
      </c>
      <c r="AJ7" s="43"/>
      <c r="AK7" s="43"/>
      <c r="AL7" s="43"/>
      <c r="AM7" s="43"/>
      <c r="AN7" s="43"/>
      <c r="AO7" s="43"/>
      <c r="AP7" s="44"/>
      <c r="AQ7" s="45" t="s">
        <v>6</v>
      </c>
      <c r="AR7" s="45"/>
      <c r="AS7" s="45"/>
      <c r="AT7" s="45"/>
      <c r="AU7" s="45"/>
      <c r="AV7" s="45"/>
      <c r="AW7" s="45"/>
      <c r="AX7" s="45"/>
      <c r="AY7" s="45" t="s">
        <v>7</v>
      </c>
      <c r="AZ7" s="45"/>
      <c r="BA7" s="45"/>
      <c r="BB7" s="45"/>
      <c r="BC7" s="45"/>
      <c r="BD7" s="45"/>
      <c r="BE7" s="45"/>
      <c r="BF7" s="45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51" t="str">
        <f>データ!I6</f>
        <v>法非適用</v>
      </c>
      <c r="C8" s="52"/>
      <c r="D8" s="52"/>
      <c r="E8" s="52"/>
      <c r="F8" s="52"/>
      <c r="G8" s="52"/>
      <c r="H8" s="52"/>
      <c r="I8" s="53"/>
      <c r="J8" s="51" t="str">
        <f>データ!J6</f>
        <v>水道事業</v>
      </c>
      <c r="K8" s="52"/>
      <c r="L8" s="52"/>
      <c r="M8" s="52"/>
      <c r="N8" s="52"/>
      <c r="O8" s="52"/>
      <c r="P8" s="52"/>
      <c r="Q8" s="53"/>
      <c r="R8" s="51" t="str">
        <f>データ!K6</f>
        <v>簡易水道事業</v>
      </c>
      <c r="S8" s="52"/>
      <c r="T8" s="52"/>
      <c r="U8" s="52"/>
      <c r="V8" s="52"/>
      <c r="W8" s="52"/>
      <c r="X8" s="52"/>
      <c r="Y8" s="53"/>
      <c r="Z8" s="51" t="str">
        <f>データ!L6</f>
        <v>D1</v>
      </c>
      <c r="AA8" s="52"/>
      <c r="AB8" s="52"/>
      <c r="AC8" s="52"/>
      <c r="AD8" s="52"/>
      <c r="AE8" s="52"/>
      <c r="AF8" s="52"/>
      <c r="AG8" s="53"/>
      <c r="AH8" s="3"/>
      <c r="AI8" s="54">
        <f>データ!Q6</f>
        <v>34807</v>
      </c>
      <c r="AJ8" s="55"/>
      <c r="AK8" s="55"/>
      <c r="AL8" s="55"/>
      <c r="AM8" s="55"/>
      <c r="AN8" s="55"/>
      <c r="AO8" s="55"/>
      <c r="AP8" s="56"/>
      <c r="AQ8" s="46">
        <f>データ!R6</f>
        <v>1152.76</v>
      </c>
      <c r="AR8" s="46"/>
      <c r="AS8" s="46"/>
      <c r="AT8" s="46"/>
      <c r="AU8" s="46"/>
      <c r="AV8" s="46"/>
      <c r="AW8" s="46"/>
      <c r="AX8" s="46"/>
      <c r="AY8" s="46">
        <f>データ!S6</f>
        <v>30.19</v>
      </c>
      <c r="AZ8" s="46"/>
      <c r="BA8" s="46"/>
      <c r="BB8" s="46"/>
      <c r="BC8" s="46"/>
      <c r="BD8" s="46"/>
      <c r="BE8" s="46"/>
      <c r="BF8" s="46"/>
      <c r="BG8" s="3"/>
      <c r="BH8" s="3"/>
      <c r="BI8" s="3"/>
      <c r="BJ8" s="3"/>
      <c r="BK8" s="3"/>
      <c r="BL8" s="47" t="s">
        <v>9</v>
      </c>
      <c r="BM8" s="4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5" t="s">
        <v>11</v>
      </c>
      <c r="C9" s="45"/>
      <c r="D9" s="45"/>
      <c r="E9" s="45"/>
      <c r="F9" s="45"/>
      <c r="G9" s="45"/>
      <c r="H9" s="45"/>
      <c r="I9" s="45"/>
      <c r="J9" s="45" t="s">
        <v>12</v>
      </c>
      <c r="K9" s="45"/>
      <c r="L9" s="45"/>
      <c r="M9" s="45"/>
      <c r="N9" s="45"/>
      <c r="O9" s="45"/>
      <c r="P9" s="45"/>
      <c r="Q9" s="45"/>
      <c r="R9" s="45" t="s">
        <v>13</v>
      </c>
      <c r="S9" s="45"/>
      <c r="T9" s="45"/>
      <c r="U9" s="45"/>
      <c r="V9" s="45"/>
      <c r="W9" s="45"/>
      <c r="X9" s="45"/>
      <c r="Y9" s="45"/>
      <c r="Z9" s="45" t="s">
        <v>14</v>
      </c>
      <c r="AA9" s="45"/>
      <c r="AB9" s="45"/>
      <c r="AC9" s="45"/>
      <c r="AD9" s="45"/>
      <c r="AE9" s="45"/>
      <c r="AF9" s="45"/>
      <c r="AG9" s="45"/>
      <c r="AH9" s="3"/>
      <c r="AI9" s="45" t="s">
        <v>15</v>
      </c>
      <c r="AJ9" s="45"/>
      <c r="AK9" s="45"/>
      <c r="AL9" s="45"/>
      <c r="AM9" s="45"/>
      <c r="AN9" s="45"/>
      <c r="AO9" s="45"/>
      <c r="AP9" s="45"/>
      <c r="AQ9" s="45" t="s">
        <v>16</v>
      </c>
      <c r="AR9" s="45"/>
      <c r="AS9" s="45"/>
      <c r="AT9" s="45"/>
      <c r="AU9" s="45"/>
      <c r="AV9" s="45"/>
      <c r="AW9" s="45"/>
      <c r="AX9" s="45"/>
      <c r="AY9" s="45" t="s">
        <v>17</v>
      </c>
      <c r="AZ9" s="45"/>
      <c r="BA9" s="45"/>
      <c r="BB9" s="45"/>
      <c r="BC9" s="45"/>
      <c r="BD9" s="45"/>
      <c r="BE9" s="45"/>
      <c r="BF9" s="45"/>
      <c r="BG9" s="3"/>
      <c r="BH9" s="3"/>
      <c r="BI9" s="3"/>
      <c r="BJ9" s="3"/>
      <c r="BK9" s="3"/>
      <c r="BL9" s="49" t="s">
        <v>18</v>
      </c>
      <c r="BM9" s="50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6" t="str">
        <f>データ!M6</f>
        <v>-</v>
      </c>
      <c r="C10" s="46"/>
      <c r="D10" s="46"/>
      <c r="E10" s="46"/>
      <c r="F10" s="46"/>
      <c r="G10" s="46"/>
      <c r="H10" s="46"/>
      <c r="I10" s="46"/>
      <c r="J10" s="46" t="str">
        <f>データ!N6</f>
        <v>該当数値なし</v>
      </c>
      <c r="K10" s="46"/>
      <c r="L10" s="46"/>
      <c r="M10" s="46"/>
      <c r="N10" s="46"/>
      <c r="O10" s="46"/>
      <c r="P10" s="46"/>
      <c r="Q10" s="46"/>
      <c r="R10" s="46">
        <f>データ!O6</f>
        <v>64.959999999999994</v>
      </c>
      <c r="S10" s="46"/>
      <c r="T10" s="46"/>
      <c r="U10" s="46"/>
      <c r="V10" s="46"/>
      <c r="W10" s="46"/>
      <c r="X10" s="46"/>
      <c r="Y10" s="46"/>
      <c r="Z10" s="80">
        <f>データ!P6</f>
        <v>4060</v>
      </c>
      <c r="AA10" s="80"/>
      <c r="AB10" s="80"/>
      <c r="AC10" s="80"/>
      <c r="AD10" s="80"/>
      <c r="AE10" s="80"/>
      <c r="AF10" s="80"/>
      <c r="AG10" s="80"/>
      <c r="AH10" s="2"/>
      <c r="AI10" s="80">
        <f>データ!T6</f>
        <v>22434</v>
      </c>
      <c r="AJ10" s="80"/>
      <c r="AK10" s="80"/>
      <c r="AL10" s="80"/>
      <c r="AM10" s="80"/>
      <c r="AN10" s="80"/>
      <c r="AO10" s="80"/>
      <c r="AP10" s="80"/>
      <c r="AQ10" s="46">
        <f>データ!U6</f>
        <v>19.12</v>
      </c>
      <c r="AR10" s="46"/>
      <c r="AS10" s="46"/>
      <c r="AT10" s="46"/>
      <c r="AU10" s="46"/>
      <c r="AV10" s="46"/>
      <c r="AW10" s="46"/>
      <c r="AX10" s="46"/>
      <c r="AY10" s="46">
        <f>データ!V6</f>
        <v>1173.33</v>
      </c>
      <c r="AZ10" s="46"/>
      <c r="BA10" s="46"/>
      <c r="BB10" s="46"/>
      <c r="BC10" s="46"/>
      <c r="BD10" s="46"/>
      <c r="BE10" s="46"/>
      <c r="BF10" s="46"/>
      <c r="BG10" s="3"/>
      <c r="BH10" s="3"/>
      <c r="BI10" s="3"/>
      <c r="BJ10" s="2"/>
      <c r="BK10" s="2"/>
      <c r="BL10" s="64" t="s">
        <v>20</v>
      </c>
      <c r="BM10" s="65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6" t="s">
        <v>22</v>
      </c>
      <c r="BM11" s="66"/>
      <c r="BN11" s="66"/>
      <c r="BO11" s="66"/>
      <c r="BP11" s="66"/>
      <c r="BQ11" s="66"/>
      <c r="BR11" s="66"/>
      <c r="BS11" s="66"/>
      <c r="BT11" s="66"/>
      <c r="BU11" s="66"/>
      <c r="BV11" s="66"/>
      <c r="BW11" s="66"/>
      <c r="BX11" s="66"/>
      <c r="BY11" s="66"/>
      <c r="BZ11" s="6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6"/>
      <c r="BM12" s="66"/>
      <c r="BN12" s="66"/>
      <c r="BO12" s="66"/>
      <c r="BP12" s="66"/>
      <c r="BQ12" s="66"/>
      <c r="BR12" s="66"/>
      <c r="BS12" s="66"/>
      <c r="BT12" s="66"/>
      <c r="BU12" s="66"/>
      <c r="BV12" s="66"/>
      <c r="BW12" s="66"/>
      <c r="BX12" s="66"/>
      <c r="BY12" s="66"/>
      <c r="BZ12" s="6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7"/>
      <c r="BM13" s="67"/>
      <c r="BN13" s="67"/>
      <c r="BO13" s="67"/>
      <c r="BP13" s="67"/>
      <c r="BQ13" s="67"/>
      <c r="BR13" s="67"/>
      <c r="BS13" s="67"/>
      <c r="BT13" s="67"/>
      <c r="BU13" s="67"/>
      <c r="BV13" s="67"/>
      <c r="BW13" s="67"/>
      <c r="BX13" s="67"/>
      <c r="BY13" s="67"/>
      <c r="BZ13" s="67"/>
    </row>
    <row r="14" spans="1:78" ht="13.5" customHeight="1">
      <c r="A14" s="2"/>
      <c r="B14" s="68" t="s">
        <v>23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70"/>
      <c r="BK14" s="2"/>
      <c r="BL14" s="74" t="s">
        <v>24</v>
      </c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6"/>
    </row>
    <row r="15" spans="1:78" ht="13.5" customHeight="1">
      <c r="A15" s="2"/>
      <c r="B15" s="71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3"/>
      <c r="BK15" s="2"/>
      <c r="BL15" s="77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9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7" t="s">
        <v>107</v>
      </c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9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7"/>
      <c r="BM17" s="58"/>
      <c r="BN17" s="58"/>
      <c r="BO17" s="58"/>
      <c r="BP17" s="58"/>
      <c r="BQ17" s="58"/>
      <c r="BR17" s="58"/>
      <c r="BS17" s="58"/>
      <c r="BT17" s="58"/>
      <c r="BU17" s="58"/>
      <c r="BV17" s="58"/>
      <c r="BW17" s="58"/>
      <c r="BX17" s="58"/>
      <c r="BY17" s="58"/>
      <c r="BZ17" s="59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7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9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7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9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7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9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7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9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7"/>
      <c r="BM22" s="58"/>
      <c r="BN22" s="58"/>
      <c r="BO22" s="58"/>
      <c r="BP22" s="58"/>
      <c r="BQ22" s="58"/>
      <c r="BR22" s="58"/>
      <c r="BS22" s="58"/>
      <c r="BT22" s="58"/>
      <c r="BU22" s="58"/>
      <c r="BV22" s="58"/>
      <c r="BW22" s="58"/>
      <c r="BX22" s="58"/>
      <c r="BY22" s="58"/>
      <c r="BZ22" s="59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7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9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7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  <c r="BZ24" s="59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7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9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7"/>
      <c r="BM26" s="58"/>
      <c r="BN26" s="58"/>
      <c r="BO26" s="58"/>
      <c r="BP26" s="58"/>
      <c r="BQ26" s="58"/>
      <c r="BR26" s="58"/>
      <c r="BS26" s="58"/>
      <c r="BT26" s="58"/>
      <c r="BU26" s="58"/>
      <c r="BV26" s="58"/>
      <c r="BW26" s="58"/>
      <c r="BX26" s="58"/>
      <c r="BY26" s="58"/>
      <c r="BZ26" s="59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7"/>
      <c r="BM27" s="58"/>
      <c r="BN27" s="58"/>
      <c r="BO27" s="58"/>
      <c r="BP27" s="58"/>
      <c r="BQ27" s="58"/>
      <c r="BR27" s="58"/>
      <c r="BS27" s="58"/>
      <c r="BT27" s="58"/>
      <c r="BU27" s="58"/>
      <c r="BV27" s="58"/>
      <c r="BW27" s="58"/>
      <c r="BX27" s="58"/>
      <c r="BY27" s="58"/>
      <c r="BZ27" s="59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7"/>
      <c r="BM28" s="58"/>
      <c r="BN28" s="58"/>
      <c r="BO28" s="58"/>
      <c r="BP28" s="58"/>
      <c r="BQ28" s="58"/>
      <c r="BR28" s="58"/>
      <c r="BS28" s="58"/>
      <c r="BT28" s="58"/>
      <c r="BU28" s="58"/>
      <c r="BV28" s="58"/>
      <c r="BW28" s="58"/>
      <c r="BX28" s="58"/>
      <c r="BY28" s="58"/>
      <c r="BZ28" s="59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7"/>
      <c r="BM29" s="58"/>
      <c r="BN29" s="58"/>
      <c r="BO29" s="58"/>
      <c r="BP29" s="58"/>
      <c r="BQ29" s="58"/>
      <c r="BR29" s="58"/>
      <c r="BS29" s="58"/>
      <c r="BT29" s="58"/>
      <c r="BU29" s="58"/>
      <c r="BV29" s="58"/>
      <c r="BW29" s="58"/>
      <c r="BX29" s="58"/>
      <c r="BY29" s="58"/>
      <c r="BZ29" s="59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7"/>
      <c r="BM30" s="58"/>
      <c r="BN30" s="58"/>
      <c r="BO30" s="58"/>
      <c r="BP30" s="58"/>
      <c r="BQ30" s="58"/>
      <c r="BR30" s="58"/>
      <c r="BS30" s="58"/>
      <c r="BT30" s="58"/>
      <c r="BU30" s="58"/>
      <c r="BV30" s="58"/>
      <c r="BW30" s="58"/>
      <c r="BX30" s="58"/>
      <c r="BY30" s="58"/>
      <c r="BZ30" s="59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7"/>
      <c r="BM31" s="58"/>
      <c r="BN31" s="58"/>
      <c r="BO31" s="58"/>
      <c r="BP31" s="58"/>
      <c r="BQ31" s="58"/>
      <c r="BR31" s="58"/>
      <c r="BS31" s="58"/>
      <c r="BT31" s="58"/>
      <c r="BU31" s="58"/>
      <c r="BV31" s="58"/>
      <c r="BW31" s="58"/>
      <c r="BX31" s="58"/>
      <c r="BY31" s="58"/>
      <c r="BZ31" s="59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7"/>
      <c r="BM32" s="58"/>
      <c r="BN32" s="58"/>
      <c r="BO32" s="58"/>
      <c r="BP32" s="58"/>
      <c r="BQ32" s="58"/>
      <c r="BR32" s="58"/>
      <c r="BS32" s="58"/>
      <c r="BT32" s="58"/>
      <c r="BU32" s="58"/>
      <c r="BV32" s="58"/>
      <c r="BW32" s="58"/>
      <c r="BX32" s="58"/>
      <c r="BY32" s="58"/>
      <c r="BZ32" s="59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7"/>
      <c r="BM33" s="58"/>
      <c r="BN33" s="58"/>
      <c r="BO33" s="58"/>
      <c r="BP33" s="58"/>
      <c r="BQ33" s="58"/>
      <c r="BR33" s="58"/>
      <c r="BS33" s="58"/>
      <c r="BT33" s="58"/>
      <c r="BU33" s="58"/>
      <c r="BV33" s="58"/>
      <c r="BW33" s="58"/>
      <c r="BX33" s="58"/>
      <c r="BY33" s="58"/>
      <c r="BZ33" s="59"/>
    </row>
    <row r="34" spans="1:78" ht="13.5" customHeight="1">
      <c r="A34" s="2"/>
      <c r="B34" s="16"/>
      <c r="C34" s="63" t="s">
        <v>25</v>
      </c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19"/>
      <c r="R34" s="63" t="s">
        <v>26</v>
      </c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19"/>
      <c r="AG34" s="63" t="s">
        <v>27</v>
      </c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19"/>
      <c r="AV34" s="63" t="s">
        <v>28</v>
      </c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18"/>
      <c r="BK34" s="2"/>
      <c r="BL34" s="57"/>
      <c r="BM34" s="58"/>
      <c r="BN34" s="58"/>
      <c r="BO34" s="58"/>
      <c r="BP34" s="58"/>
      <c r="BQ34" s="58"/>
      <c r="BR34" s="58"/>
      <c r="BS34" s="58"/>
      <c r="BT34" s="58"/>
      <c r="BU34" s="58"/>
      <c r="BV34" s="58"/>
      <c r="BW34" s="58"/>
      <c r="BX34" s="58"/>
      <c r="BY34" s="58"/>
      <c r="BZ34" s="59"/>
    </row>
    <row r="35" spans="1:78" ht="13.5" customHeight="1">
      <c r="A35" s="2"/>
      <c r="B35" s="16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19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19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19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18"/>
      <c r="BK35" s="2"/>
      <c r="BL35" s="57"/>
      <c r="BM35" s="58"/>
      <c r="BN35" s="58"/>
      <c r="BO35" s="58"/>
      <c r="BP35" s="58"/>
      <c r="BQ35" s="58"/>
      <c r="BR35" s="58"/>
      <c r="BS35" s="58"/>
      <c r="BT35" s="58"/>
      <c r="BU35" s="58"/>
      <c r="BV35" s="58"/>
      <c r="BW35" s="58"/>
      <c r="BX35" s="58"/>
      <c r="BY35" s="58"/>
      <c r="BZ35" s="59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7"/>
      <c r="BM36" s="58"/>
      <c r="BN36" s="58"/>
      <c r="BO36" s="58"/>
      <c r="BP36" s="58"/>
      <c r="BQ36" s="58"/>
      <c r="BR36" s="58"/>
      <c r="BS36" s="58"/>
      <c r="BT36" s="58"/>
      <c r="BU36" s="58"/>
      <c r="BV36" s="58"/>
      <c r="BW36" s="58"/>
      <c r="BX36" s="58"/>
      <c r="BY36" s="58"/>
      <c r="BZ36" s="59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7"/>
      <c r="BM37" s="58"/>
      <c r="BN37" s="58"/>
      <c r="BO37" s="58"/>
      <c r="BP37" s="58"/>
      <c r="BQ37" s="58"/>
      <c r="BR37" s="58"/>
      <c r="BS37" s="58"/>
      <c r="BT37" s="58"/>
      <c r="BU37" s="58"/>
      <c r="BV37" s="58"/>
      <c r="BW37" s="58"/>
      <c r="BX37" s="58"/>
      <c r="BY37" s="58"/>
      <c r="BZ37" s="59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7"/>
      <c r="BM38" s="58"/>
      <c r="BN38" s="58"/>
      <c r="BO38" s="58"/>
      <c r="BP38" s="58"/>
      <c r="BQ38" s="58"/>
      <c r="BR38" s="58"/>
      <c r="BS38" s="58"/>
      <c r="BT38" s="58"/>
      <c r="BU38" s="58"/>
      <c r="BV38" s="58"/>
      <c r="BW38" s="58"/>
      <c r="BX38" s="58"/>
      <c r="BY38" s="58"/>
      <c r="BZ38" s="59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7"/>
      <c r="BM39" s="58"/>
      <c r="BN39" s="58"/>
      <c r="BO39" s="58"/>
      <c r="BP39" s="58"/>
      <c r="BQ39" s="58"/>
      <c r="BR39" s="58"/>
      <c r="BS39" s="58"/>
      <c r="BT39" s="58"/>
      <c r="BU39" s="58"/>
      <c r="BV39" s="58"/>
      <c r="BW39" s="58"/>
      <c r="BX39" s="58"/>
      <c r="BY39" s="58"/>
      <c r="BZ39" s="59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7"/>
      <c r="BM40" s="58"/>
      <c r="BN40" s="58"/>
      <c r="BO40" s="58"/>
      <c r="BP40" s="58"/>
      <c r="BQ40" s="58"/>
      <c r="BR40" s="58"/>
      <c r="BS40" s="58"/>
      <c r="BT40" s="58"/>
      <c r="BU40" s="58"/>
      <c r="BV40" s="58"/>
      <c r="BW40" s="58"/>
      <c r="BX40" s="58"/>
      <c r="BY40" s="58"/>
      <c r="BZ40" s="59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7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9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7"/>
      <c r="BM42" s="58"/>
      <c r="BN42" s="58"/>
      <c r="BO42" s="58"/>
      <c r="BP42" s="58"/>
      <c r="BQ42" s="58"/>
      <c r="BR42" s="58"/>
      <c r="BS42" s="58"/>
      <c r="BT42" s="58"/>
      <c r="BU42" s="58"/>
      <c r="BV42" s="58"/>
      <c r="BW42" s="58"/>
      <c r="BX42" s="58"/>
      <c r="BY42" s="58"/>
      <c r="BZ42" s="59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7"/>
      <c r="BM43" s="58"/>
      <c r="BN43" s="58"/>
      <c r="BO43" s="58"/>
      <c r="BP43" s="58"/>
      <c r="BQ43" s="58"/>
      <c r="BR43" s="58"/>
      <c r="BS43" s="58"/>
      <c r="BT43" s="58"/>
      <c r="BU43" s="58"/>
      <c r="BV43" s="58"/>
      <c r="BW43" s="58"/>
      <c r="BX43" s="58"/>
      <c r="BY43" s="58"/>
      <c r="BZ43" s="59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0"/>
      <c r="BM44" s="61"/>
      <c r="BN44" s="61"/>
      <c r="BO44" s="61"/>
      <c r="BP44" s="61"/>
      <c r="BQ44" s="61"/>
      <c r="BR44" s="61"/>
      <c r="BS44" s="61"/>
      <c r="BT44" s="61"/>
      <c r="BU44" s="61"/>
      <c r="BV44" s="61"/>
      <c r="BW44" s="61"/>
      <c r="BX44" s="61"/>
      <c r="BY44" s="61"/>
      <c r="BZ44" s="62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74" t="s">
        <v>29</v>
      </c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6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77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8"/>
      <c r="BZ46" s="79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7" t="s">
        <v>106</v>
      </c>
      <c r="BM47" s="58"/>
      <c r="BN47" s="58"/>
      <c r="BO47" s="58"/>
      <c r="BP47" s="58"/>
      <c r="BQ47" s="58"/>
      <c r="BR47" s="58"/>
      <c r="BS47" s="58"/>
      <c r="BT47" s="58"/>
      <c r="BU47" s="58"/>
      <c r="BV47" s="58"/>
      <c r="BW47" s="58"/>
      <c r="BX47" s="58"/>
      <c r="BY47" s="58"/>
      <c r="BZ47" s="59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7"/>
      <c r="BM48" s="58"/>
      <c r="BN48" s="58"/>
      <c r="BO48" s="58"/>
      <c r="BP48" s="58"/>
      <c r="BQ48" s="58"/>
      <c r="BR48" s="58"/>
      <c r="BS48" s="58"/>
      <c r="BT48" s="58"/>
      <c r="BU48" s="58"/>
      <c r="BV48" s="58"/>
      <c r="BW48" s="58"/>
      <c r="BX48" s="58"/>
      <c r="BY48" s="58"/>
      <c r="BZ48" s="59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7"/>
      <c r="BM49" s="58"/>
      <c r="BN49" s="58"/>
      <c r="BO49" s="58"/>
      <c r="BP49" s="58"/>
      <c r="BQ49" s="58"/>
      <c r="BR49" s="58"/>
      <c r="BS49" s="58"/>
      <c r="BT49" s="58"/>
      <c r="BU49" s="58"/>
      <c r="BV49" s="58"/>
      <c r="BW49" s="58"/>
      <c r="BX49" s="58"/>
      <c r="BY49" s="58"/>
      <c r="BZ49" s="59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7"/>
      <c r="BM50" s="58"/>
      <c r="BN50" s="58"/>
      <c r="BO50" s="58"/>
      <c r="BP50" s="58"/>
      <c r="BQ50" s="58"/>
      <c r="BR50" s="58"/>
      <c r="BS50" s="58"/>
      <c r="BT50" s="58"/>
      <c r="BU50" s="58"/>
      <c r="BV50" s="58"/>
      <c r="BW50" s="58"/>
      <c r="BX50" s="58"/>
      <c r="BY50" s="58"/>
      <c r="BZ50" s="59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7"/>
      <c r="BM51" s="58"/>
      <c r="BN51" s="58"/>
      <c r="BO51" s="58"/>
      <c r="BP51" s="58"/>
      <c r="BQ51" s="58"/>
      <c r="BR51" s="58"/>
      <c r="BS51" s="58"/>
      <c r="BT51" s="58"/>
      <c r="BU51" s="58"/>
      <c r="BV51" s="58"/>
      <c r="BW51" s="58"/>
      <c r="BX51" s="58"/>
      <c r="BY51" s="58"/>
      <c r="BZ51" s="59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7"/>
      <c r="BM52" s="58"/>
      <c r="BN52" s="58"/>
      <c r="BO52" s="58"/>
      <c r="BP52" s="58"/>
      <c r="BQ52" s="58"/>
      <c r="BR52" s="58"/>
      <c r="BS52" s="58"/>
      <c r="BT52" s="58"/>
      <c r="BU52" s="58"/>
      <c r="BV52" s="58"/>
      <c r="BW52" s="58"/>
      <c r="BX52" s="58"/>
      <c r="BY52" s="58"/>
      <c r="BZ52" s="59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7"/>
      <c r="BM53" s="58"/>
      <c r="BN53" s="58"/>
      <c r="BO53" s="58"/>
      <c r="BP53" s="58"/>
      <c r="BQ53" s="58"/>
      <c r="BR53" s="58"/>
      <c r="BS53" s="58"/>
      <c r="BT53" s="58"/>
      <c r="BU53" s="58"/>
      <c r="BV53" s="58"/>
      <c r="BW53" s="58"/>
      <c r="BX53" s="58"/>
      <c r="BY53" s="58"/>
      <c r="BZ53" s="59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7"/>
      <c r="BM54" s="58"/>
      <c r="BN54" s="58"/>
      <c r="BO54" s="58"/>
      <c r="BP54" s="58"/>
      <c r="BQ54" s="58"/>
      <c r="BR54" s="58"/>
      <c r="BS54" s="58"/>
      <c r="BT54" s="58"/>
      <c r="BU54" s="58"/>
      <c r="BV54" s="58"/>
      <c r="BW54" s="58"/>
      <c r="BX54" s="58"/>
      <c r="BY54" s="58"/>
      <c r="BZ54" s="59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7"/>
      <c r="BM55" s="58"/>
      <c r="BN55" s="58"/>
      <c r="BO55" s="58"/>
      <c r="BP55" s="58"/>
      <c r="BQ55" s="58"/>
      <c r="BR55" s="58"/>
      <c r="BS55" s="58"/>
      <c r="BT55" s="58"/>
      <c r="BU55" s="58"/>
      <c r="BV55" s="58"/>
      <c r="BW55" s="58"/>
      <c r="BX55" s="58"/>
      <c r="BY55" s="58"/>
      <c r="BZ55" s="59"/>
    </row>
    <row r="56" spans="1:78" ht="13.5" customHeight="1">
      <c r="A56" s="2"/>
      <c r="B56" s="16"/>
      <c r="C56" s="63" t="s">
        <v>30</v>
      </c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19"/>
      <c r="R56" s="63" t="s">
        <v>31</v>
      </c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19"/>
      <c r="AG56" s="63" t="s">
        <v>32</v>
      </c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19"/>
      <c r="AV56" s="63" t="s">
        <v>33</v>
      </c>
      <c r="AW56" s="63"/>
      <c r="AX56" s="63"/>
      <c r="AY56" s="63"/>
      <c r="AZ56" s="63"/>
      <c r="BA56" s="63"/>
      <c r="BB56" s="63"/>
      <c r="BC56" s="63"/>
      <c r="BD56" s="63"/>
      <c r="BE56" s="63"/>
      <c r="BF56" s="63"/>
      <c r="BG56" s="63"/>
      <c r="BH56" s="63"/>
      <c r="BI56" s="63"/>
      <c r="BJ56" s="18"/>
      <c r="BK56" s="2"/>
      <c r="BL56" s="57"/>
      <c r="BM56" s="58"/>
      <c r="BN56" s="58"/>
      <c r="BO56" s="58"/>
      <c r="BP56" s="58"/>
      <c r="BQ56" s="58"/>
      <c r="BR56" s="58"/>
      <c r="BS56" s="58"/>
      <c r="BT56" s="58"/>
      <c r="BU56" s="58"/>
      <c r="BV56" s="58"/>
      <c r="BW56" s="58"/>
      <c r="BX56" s="58"/>
      <c r="BY56" s="58"/>
      <c r="BZ56" s="59"/>
    </row>
    <row r="57" spans="1:78" ht="13.5" customHeight="1">
      <c r="A57" s="2"/>
      <c r="B57" s="16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19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19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3"/>
      <c r="AS57" s="63"/>
      <c r="AT57" s="63"/>
      <c r="AU57" s="19"/>
      <c r="AV57" s="63"/>
      <c r="AW57" s="63"/>
      <c r="AX57" s="63"/>
      <c r="AY57" s="63"/>
      <c r="AZ57" s="63"/>
      <c r="BA57" s="63"/>
      <c r="BB57" s="63"/>
      <c r="BC57" s="63"/>
      <c r="BD57" s="63"/>
      <c r="BE57" s="63"/>
      <c r="BF57" s="63"/>
      <c r="BG57" s="63"/>
      <c r="BH57" s="63"/>
      <c r="BI57" s="63"/>
      <c r="BJ57" s="18"/>
      <c r="BK57" s="2"/>
      <c r="BL57" s="57"/>
      <c r="BM57" s="58"/>
      <c r="BN57" s="58"/>
      <c r="BO57" s="58"/>
      <c r="BP57" s="58"/>
      <c r="BQ57" s="58"/>
      <c r="BR57" s="58"/>
      <c r="BS57" s="58"/>
      <c r="BT57" s="58"/>
      <c r="BU57" s="58"/>
      <c r="BV57" s="58"/>
      <c r="BW57" s="58"/>
      <c r="BX57" s="58"/>
      <c r="BY57" s="58"/>
      <c r="BZ57" s="59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57"/>
      <c r="BM58" s="58"/>
      <c r="BN58" s="58"/>
      <c r="BO58" s="58"/>
      <c r="BP58" s="58"/>
      <c r="BQ58" s="58"/>
      <c r="BR58" s="58"/>
      <c r="BS58" s="58"/>
      <c r="BT58" s="58"/>
      <c r="BU58" s="58"/>
      <c r="BV58" s="58"/>
      <c r="BW58" s="58"/>
      <c r="BX58" s="58"/>
      <c r="BY58" s="58"/>
      <c r="BZ58" s="59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57"/>
      <c r="BM59" s="58"/>
      <c r="BN59" s="58"/>
      <c r="BO59" s="58"/>
      <c r="BP59" s="58"/>
      <c r="BQ59" s="58"/>
      <c r="BR59" s="58"/>
      <c r="BS59" s="58"/>
      <c r="BT59" s="58"/>
      <c r="BU59" s="58"/>
      <c r="BV59" s="58"/>
      <c r="BW59" s="58"/>
      <c r="BX59" s="58"/>
      <c r="BY59" s="58"/>
      <c r="BZ59" s="59"/>
    </row>
    <row r="60" spans="1:78" ht="13.5" customHeight="1">
      <c r="A60" s="2"/>
      <c r="B60" s="71" t="s">
        <v>34</v>
      </c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3"/>
      <c r="BK60" s="2"/>
      <c r="BL60" s="57"/>
      <c r="BM60" s="58"/>
      <c r="BN60" s="58"/>
      <c r="BO60" s="58"/>
      <c r="BP60" s="58"/>
      <c r="BQ60" s="58"/>
      <c r="BR60" s="58"/>
      <c r="BS60" s="58"/>
      <c r="BT60" s="58"/>
      <c r="BU60" s="58"/>
      <c r="BV60" s="58"/>
      <c r="BW60" s="58"/>
      <c r="BX60" s="58"/>
      <c r="BY60" s="58"/>
      <c r="BZ60" s="59"/>
    </row>
    <row r="61" spans="1:78" ht="13.5" customHeight="1">
      <c r="A61" s="2"/>
      <c r="B61" s="71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3"/>
      <c r="BK61" s="2"/>
      <c r="BL61" s="57"/>
      <c r="BM61" s="58"/>
      <c r="BN61" s="58"/>
      <c r="BO61" s="58"/>
      <c r="BP61" s="58"/>
      <c r="BQ61" s="58"/>
      <c r="BR61" s="58"/>
      <c r="BS61" s="58"/>
      <c r="BT61" s="58"/>
      <c r="BU61" s="58"/>
      <c r="BV61" s="58"/>
      <c r="BW61" s="58"/>
      <c r="BX61" s="58"/>
      <c r="BY61" s="58"/>
      <c r="BZ61" s="59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7"/>
      <c r="BM62" s="58"/>
      <c r="BN62" s="58"/>
      <c r="BO62" s="58"/>
      <c r="BP62" s="58"/>
      <c r="BQ62" s="58"/>
      <c r="BR62" s="58"/>
      <c r="BS62" s="58"/>
      <c r="BT62" s="58"/>
      <c r="BU62" s="58"/>
      <c r="BV62" s="58"/>
      <c r="BW62" s="58"/>
      <c r="BX62" s="58"/>
      <c r="BY62" s="58"/>
      <c r="BZ62" s="59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0"/>
      <c r="BM63" s="61"/>
      <c r="BN63" s="61"/>
      <c r="BO63" s="61"/>
      <c r="BP63" s="61"/>
      <c r="BQ63" s="61"/>
      <c r="BR63" s="61"/>
      <c r="BS63" s="61"/>
      <c r="BT63" s="61"/>
      <c r="BU63" s="61"/>
      <c r="BV63" s="61"/>
      <c r="BW63" s="61"/>
      <c r="BX63" s="61"/>
      <c r="BY63" s="61"/>
      <c r="BZ63" s="62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74" t="s">
        <v>35</v>
      </c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6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77"/>
      <c r="BM65" s="78"/>
      <c r="BN65" s="78"/>
      <c r="BO65" s="78"/>
      <c r="BP65" s="78"/>
      <c r="BQ65" s="78"/>
      <c r="BR65" s="78"/>
      <c r="BS65" s="78"/>
      <c r="BT65" s="78"/>
      <c r="BU65" s="78"/>
      <c r="BV65" s="78"/>
      <c r="BW65" s="78"/>
      <c r="BX65" s="78"/>
      <c r="BY65" s="78"/>
      <c r="BZ65" s="79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7" t="s">
        <v>105</v>
      </c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9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7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9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7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9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7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9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7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9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7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9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7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9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7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9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7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9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7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9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7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9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7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9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7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9"/>
    </row>
    <row r="79" spans="1:78" ht="13.5" customHeight="1">
      <c r="A79" s="2"/>
      <c r="B79" s="16"/>
      <c r="C79" s="63" t="s">
        <v>36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19"/>
      <c r="V79" s="19"/>
      <c r="W79" s="63" t="s">
        <v>37</v>
      </c>
      <c r="X79" s="63"/>
      <c r="Y79" s="63"/>
      <c r="Z79" s="63"/>
      <c r="AA79" s="63"/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19"/>
      <c r="AP79" s="19"/>
      <c r="AQ79" s="63" t="s">
        <v>38</v>
      </c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17"/>
      <c r="BJ79" s="18"/>
      <c r="BK79" s="2"/>
      <c r="BL79" s="57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9"/>
    </row>
    <row r="80" spans="1:78" ht="13.5" customHeight="1">
      <c r="A80" s="2"/>
      <c r="B80" s="16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19"/>
      <c r="V80" s="19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19"/>
      <c r="AP80" s="19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  <c r="BH80" s="63"/>
      <c r="BI80" s="17"/>
      <c r="BJ80" s="18"/>
      <c r="BK80" s="2"/>
      <c r="BL80" s="57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9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57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9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0"/>
      <c r="BM82" s="61"/>
      <c r="BN82" s="61"/>
      <c r="BO82" s="61"/>
      <c r="BP82" s="61"/>
      <c r="BQ82" s="61"/>
      <c r="BR82" s="61"/>
      <c r="BS82" s="61"/>
      <c r="BT82" s="61"/>
      <c r="BU82" s="61"/>
      <c r="BV82" s="61"/>
      <c r="BW82" s="61"/>
      <c r="BX82" s="61"/>
      <c r="BY82" s="61"/>
      <c r="BZ82" s="62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16:BZ44"/>
    <mergeCell ref="C34:P35"/>
    <mergeCell ref="R34:AE35"/>
    <mergeCell ref="AG34:AT35"/>
    <mergeCell ref="AV34:BI35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2:BZ4"/>
    <mergeCell ref="B6:AG6"/>
    <mergeCell ref="B7:I7"/>
    <mergeCell ref="J7:Q7"/>
    <mergeCell ref="R7:Y7"/>
    <mergeCell ref="Z7:AG7"/>
    <mergeCell ref="AI7:AP7"/>
    <mergeCell ref="AQ7:AX7"/>
    <mergeCell ref="AY7:BF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2" t="s">
        <v>49</v>
      </c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4"/>
      <c r="W3" s="88" t="s">
        <v>50</v>
      </c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 t="s">
        <v>51</v>
      </c>
      <c r="DH3" s="81"/>
      <c r="DI3" s="81"/>
      <c r="DJ3" s="81"/>
      <c r="DK3" s="81"/>
      <c r="DL3" s="81"/>
      <c r="DM3" s="81"/>
      <c r="DN3" s="81"/>
      <c r="DO3" s="81"/>
      <c r="DP3" s="81"/>
      <c r="DQ3" s="81"/>
      <c r="DR3" s="81"/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81"/>
      <c r="ED3" s="81"/>
      <c r="EE3" s="81"/>
      <c r="EF3" s="81"/>
      <c r="EG3" s="81"/>
      <c r="EH3" s="81"/>
      <c r="EI3" s="81"/>
      <c r="EJ3" s="81"/>
      <c r="EK3" s="81"/>
      <c r="EL3" s="81"/>
      <c r="EM3" s="81"/>
    </row>
    <row r="4" spans="1:143">
      <c r="A4" s="26" t="s">
        <v>52</v>
      </c>
      <c r="B4" s="28"/>
      <c r="C4" s="28"/>
      <c r="D4" s="28"/>
      <c r="E4" s="28"/>
      <c r="F4" s="28"/>
      <c r="G4" s="28"/>
      <c r="H4" s="85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7"/>
      <c r="W4" s="81" t="s">
        <v>53</v>
      </c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 t="s">
        <v>54</v>
      </c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 t="s">
        <v>55</v>
      </c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 t="s">
        <v>56</v>
      </c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 t="s">
        <v>57</v>
      </c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 t="s">
        <v>58</v>
      </c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 t="s">
        <v>59</v>
      </c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 t="s">
        <v>60</v>
      </c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 t="s">
        <v>61</v>
      </c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 t="s">
        <v>62</v>
      </c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 t="s">
        <v>63</v>
      </c>
      <c r="ED4" s="81"/>
      <c r="EE4" s="81"/>
      <c r="EF4" s="81"/>
      <c r="EG4" s="81"/>
      <c r="EH4" s="81"/>
      <c r="EI4" s="81"/>
      <c r="EJ4" s="81"/>
      <c r="EK4" s="81"/>
      <c r="EL4" s="81"/>
      <c r="EM4" s="81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52132</v>
      </c>
      <c r="D6" s="31">
        <f t="shared" si="3"/>
        <v>47</v>
      </c>
      <c r="E6" s="31">
        <f t="shared" si="3"/>
        <v>1</v>
      </c>
      <c r="F6" s="31">
        <f t="shared" si="3"/>
        <v>0</v>
      </c>
      <c r="G6" s="31">
        <f t="shared" si="3"/>
        <v>0</v>
      </c>
      <c r="H6" s="31" t="str">
        <f t="shared" si="3"/>
        <v>秋田県　北秋田市</v>
      </c>
      <c r="I6" s="31" t="str">
        <f t="shared" si="3"/>
        <v>法非適用</v>
      </c>
      <c r="J6" s="31" t="str">
        <f t="shared" si="3"/>
        <v>水道事業</v>
      </c>
      <c r="K6" s="31" t="str">
        <f t="shared" si="3"/>
        <v>簡易水道事業</v>
      </c>
      <c r="L6" s="31" t="str">
        <f t="shared" si="3"/>
        <v>D1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64.959999999999994</v>
      </c>
      <c r="P6" s="32">
        <f t="shared" si="3"/>
        <v>4060</v>
      </c>
      <c r="Q6" s="32">
        <f t="shared" si="3"/>
        <v>34807</v>
      </c>
      <c r="R6" s="32">
        <f t="shared" si="3"/>
        <v>1152.76</v>
      </c>
      <c r="S6" s="32">
        <f t="shared" si="3"/>
        <v>30.19</v>
      </c>
      <c r="T6" s="32">
        <f t="shared" si="3"/>
        <v>22434</v>
      </c>
      <c r="U6" s="32">
        <f t="shared" si="3"/>
        <v>19.12</v>
      </c>
      <c r="V6" s="32">
        <f t="shared" si="3"/>
        <v>1173.33</v>
      </c>
      <c r="W6" s="33">
        <f>IF(W7="",NA(),W7)</f>
        <v>75.52</v>
      </c>
      <c r="X6" s="33">
        <f t="shared" ref="X6:AF6" si="4">IF(X7="",NA(),X7)</f>
        <v>81.349999999999994</v>
      </c>
      <c r="Y6" s="33">
        <f t="shared" si="4"/>
        <v>79.53</v>
      </c>
      <c r="Z6" s="33">
        <f t="shared" si="4"/>
        <v>162.38</v>
      </c>
      <c r="AA6" s="33">
        <f t="shared" si="4"/>
        <v>104.87</v>
      </c>
      <c r="AB6" s="33">
        <f t="shared" si="4"/>
        <v>78.3</v>
      </c>
      <c r="AC6" s="33">
        <f t="shared" si="4"/>
        <v>76.64</v>
      </c>
      <c r="AD6" s="33">
        <f t="shared" si="4"/>
        <v>75.91</v>
      </c>
      <c r="AE6" s="33">
        <f t="shared" si="4"/>
        <v>77.19</v>
      </c>
      <c r="AF6" s="33">
        <f t="shared" si="4"/>
        <v>77.48</v>
      </c>
      <c r="AG6" s="32" t="str">
        <f>IF(AG7="","",IF(AG7="-","【-】","【"&amp;SUBSTITUTE(TEXT(AG7,"#,##0.00"),"-","△")&amp;"】"))</f>
        <v>【76.03】</v>
      </c>
      <c r="AH6" s="32" t="e">
        <f>IF(AH7="",NA(),AH7)</f>
        <v>#N/A</v>
      </c>
      <c r="AI6" s="32" t="e">
        <f t="shared" ref="AI6:AQ6" si="5">IF(AI7="",NA(),AI7)</f>
        <v>#N/A</v>
      </c>
      <c r="AJ6" s="32" t="e">
        <f t="shared" si="5"/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str">
        <f>IF(AR7="","",IF(AR7="-","【-】","【"&amp;SUBSTITUTE(TEXT(AR7,"#,##0.00"),"-","△")&amp;"】"))</f>
        <v/>
      </c>
      <c r="AS6" s="32" t="e">
        <f>IF(AS7="",NA(),AS7)</f>
        <v>#N/A</v>
      </c>
      <c r="AT6" s="32" t="e">
        <f t="shared" ref="AT6:BB6" si="6">IF(AT7="",NA(),AT7)</f>
        <v>#N/A</v>
      </c>
      <c r="AU6" s="32" t="e">
        <f t="shared" si="6"/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str">
        <f>IF(BC7="","",IF(BC7="-","【-】","【"&amp;SUBSTITUTE(TEXT(BC7,"#,##0.00"),"-","△")&amp;"】"))</f>
        <v/>
      </c>
      <c r="BD6" s="33">
        <f>IF(BD7="",NA(),BD7)</f>
        <v>710.09</v>
      </c>
      <c r="BE6" s="33">
        <f t="shared" ref="BE6:BM6" si="7">IF(BE7="",NA(),BE7)</f>
        <v>683.65</v>
      </c>
      <c r="BF6" s="33">
        <f t="shared" si="7"/>
        <v>643.36</v>
      </c>
      <c r="BG6" s="33">
        <f t="shared" si="7"/>
        <v>629.19000000000005</v>
      </c>
      <c r="BH6" s="33">
        <f t="shared" si="7"/>
        <v>597.79999999999995</v>
      </c>
      <c r="BI6" s="33">
        <f t="shared" si="7"/>
        <v>1358.75</v>
      </c>
      <c r="BJ6" s="33">
        <f t="shared" si="7"/>
        <v>1355.28</v>
      </c>
      <c r="BK6" s="33">
        <f t="shared" si="7"/>
        <v>1321.78</v>
      </c>
      <c r="BL6" s="33">
        <f t="shared" si="7"/>
        <v>1326.51</v>
      </c>
      <c r="BM6" s="33">
        <f t="shared" si="7"/>
        <v>1285.3599999999999</v>
      </c>
      <c r="BN6" s="32" t="str">
        <f>IF(BN7="","",IF(BN7="-","【-】","【"&amp;SUBSTITUTE(TEXT(BN7,"#,##0.00"),"-","△")&amp;"】"))</f>
        <v>【1,239.32】</v>
      </c>
      <c r="BO6" s="33">
        <f>IF(BO7="",NA(),BO7)</f>
        <v>89.09</v>
      </c>
      <c r="BP6" s="33">
        <f t="shared" ref="BP6:BX6" si="8">IF(BP7="",NA(),BP7)</f>
        <v>85.55</v>
      </c>
      <c r="BQ6" s="33">
        <f t="shared" si="8"/>
        <v>97.72</v>
      </c>
      <c r="BR6" s="33">
        <f t="shared" si="8"/>
        <v>94.32</v>
      </c>
      <c r="BS6" s="33">
        <f t="shared" si="8"/>
        <v>95.16</v>
      </c>
      <c r="BT6" s="33">
        <f t="shared" si="8"/>
        <v>57.18</v>
      </c>
      <c r="BU6" s="33">
        <f t="shared" si="8"/>
        <v>54.56</v>
      </c>
      <c r="BV6" s="33">
        <f t="shared" si="8"/>
        <v>54.57</v>
      </c>
      <c r="BW6" s="33">
        <f t="shared" si="8"/>
        <v>54.4</v>
      </c>
      <c r="BX6" s="33">
        <f t="shared" si="8"/>
        <v>54.45</v>
      </c>
      <c r="BY6" s="32" t="str">
        <f>IF(BY7="","",IF(BY7="-","【-】","【"&amp;SUBSTITUTE(TEXT(BY7,"#,##0.00"),"-","△")&amp;"】"))</f>
        <v>【36.33】</v>
      </c>
      <c r="BZ6" s="33">
        <f>IF(BZ7="",NA(),BZ7)</f>
        <v>238.74</v>
      </c>
      <c r="CA6" s="33">
        <f t="shared" ref="CA6:CI6" si="9">IF(CA7="",NA(),CA7)</f>
        <v>250.31</v>
      </c>
      <c r="CB6" s="33">
        <f t="shared" si="9"/>
        <v>221.75</v>
      </c>
      <c r="CC6" s="33">
        <f t="shared" si="9"/>
        <v>231.52</v>
      </c>
      <c r="CD6" s="33">
        <f t="shared" si="9"/>
        <v>233.66</v>
      </c>
      <c r="CE6" s="33">
        <f t="shared" si="9"/>
        <v>295.62</v>
      </c>
      <c r="CF6" s="33">
        <f t="shared" si="9"/>
        <v>314.44</v>
      </c>
      <c r="CG6" s="33">
        <f t="shared" si="9"/>
        <v>318.02999999999997</v>
      </c>
      <c r="CH6" s="33">
        <f t="shared" si="9"/>
        <v>325.14</v>
      </c>
      <c r="CI6" s="33">
        <f t="shared" si="9"/>
        <v>332.75</v>
      </c>
      <c r="CJ6" s="32" t="str">
        <f>IF(CJ7="","",IF(CJ7="-","【-】","【"&amp;SUBSTITUTE(TEXT(CJ7,"#,##0.00"),"-","△")&amp;"】"))</f>
        <v>【476.46】</v>
      </c>
      <c r="CK6" s="33">
        <f>IF(CK7="",NA(),CK7)</f>
        <v>75.08</v>
      </c>
      <c r="CL6" s="33">
        <f t="shared" ref="CL6:CT6" si="10">IF(CL7="",NA(),CL7)</f>
        <v>71.78</v>
      </c>
      <c r="CM6" s="33">
        <f t="shared" si="10"/>
        <v>72.19</v>
      </c>
      <c r="CN6" s="33">
        <f t="shared" si="10"/>
        <v>68.56</v>
      </c>
      <c r="CO6" s="33">
        <f t="shared" si="10"/>
        <v>68.48</v>
      </c>
      <c r="CP6" s="33">
        <f t="shared" si="10"/>
        <v>63.04</v>
      </c>
      <c r="CQ6" s="33">
        <f t="shared" si="10"/>
        <v>64.3</v>
      </c>
      <c r="CR6" s="33">
        <f t="shared" si="10"/>
        <v>63.99</v>
      </c>
      <c r="CS6" s="33">
        <f t="shared" si="10"/>
        <v>62.01</v>
      </c>
      <c r="CT6" s="33">
        <f t="shared" si="10"/>
        <v>60.68</v>
      </c>
      <c r="CU6" s="32" t="str">
        <f>IF(CU7="","",IF(CU7="-","【-】","【"&amp;SUBSTITUTE(TEXT(CU7,"#,##0.00"),"-","△")&amp;"】"))</f>
        <v>【58.19】</v>
      </c>
      <c r="CV6" s="33">
        <f>IF(CV7="",NA(),CV7)</f>
        <v>79.569999999999993</v>
      </c>
      <c r="CW6" s="33">
        <f t="shared" ref="CW6:DE6" si="11">IF(CW7="",NA(),CW7)</f>
        <v>79.33</v>
      </c>
      <c r="CX6" s="33">
        <f t="shared" si="11"/>
        <v>79.22</v>
      </c>
      <c r="CY6" s="33">
        <f t="shared" si="11"/>
        <v>79.64</v>
      </c>
      <c r="CZ6" s="33">
        <f t="shared" si="11"/>
        <v>79.650000000000006</v>
      </c>
      <c r="DA6" s="33">
        <f t="shared" si="11"/>
        <v>78.06</v>
      </c>
      <c r="DB6" s="33">
        <f t="shared" si="11"/>
        <v>76.38</v>
      </c>
      <c r="DC6" s="33">
        <f t="shared" si="11"/>
        <v>76.260000000000005</v>
      </c>
      <c r="DD6" s="33">
        <f t="shared" si="11"/>
        <v>75.8</v>
      </c>
      <c r="DE6" s="33">
        <f t="shared" si="11"/>
        <v>75.760000000000005</v>
      </c>
      <c r="DF6" s="32" t="str">
        <f>IF(DF7="","",IF(DF7="-","【-】","【"&amp;SUBSTITUTE(TEXT(DF7,"#,##0.00"),"-","△")&amp;"】"))</f>
        <v>【75.39】</v>
      </c>
      <c r="DG6" s="32" t="e">
        <f>IF(DG7="",NA(),DG7)</f>
        <v>#N/A</v>
      </c>
      <c r="DH6" s="32" t="e">
        <f t="shared" ref="DH6:DP6" si="12">IF(DH7="",NA(),DH7)</f>
        <v>#N/A</v>
      </c>
      <c r="DI6" s="32" t="e">
        <f t="shared" si="12"/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str">
        <f>IF(DQ7="","",IF(DQ7="-","【-】","【"&amp;SUBSTITUTE(TEXT(DQ7,"#,##0.00"),"-","△")&amp;"】"))</f>
        <v/>
      </c>
      <c r="DR6" s="32" t="e">
        <f>IF(DR7="",NA(),DR7)</f>
        <v>#N/A</v>
      </c>
      <c r="DS6" s="32" t="e">
        <f t="shared" ref="DS6:EA6" si="13">IF(DS7="",NA(),DS7)</f>
        <v>#N/A</v>
      </c>
      <c r="DT6" s="32" t="e">
        <f t="shared" si="13"/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str">
        <f>IF(EB7="","",IF(EB7="-","【-】","【"&amp;SUBSTITUTE(TEXT(EB7,"#,##0.00"),"-","△")&amp;"】"))</f>
        <v/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3">
        <f t="shared" si="14"/>
        <v>0.06</v>
      </c>
      <c r="EH6" s="33">
        <f t="shared" si="14"/>
        <v>0.83</v>
      </c>
      <c r="EI6" s="33">
        <f t="shared" si="14"/>
        <v>0.62</v>
      </c>
      <c r="EJ6" s="33">
        <f t="shared" si="14"/>
        <v>0.59</v>
      </c>
      <c r="EK6" s="33">
        <f t="shared" si="14"/>
        <v>0.64</v>
      </c>
      <c r="EL6" s="33">
        <f t="shared" si="14"/>
        <v>0.55000000000000004</v>
      </c>
      <c r="EM6" s="32" t="str">
        <f>IF(EM7="","",IF(EM7="-","【-】","【"&amp;SUBSTITUTE(TEXT(EM7,"#,##0.00"),"-","△")&amp;"】"))</f>
        <v>【0.74】</v>
      </c>
    </row>
    <row r="7" spans="1:143" s="34" customFormat="1">
      <c r="A7" s="26"/>
      <c r="B7" s="35">
        <v>2014</v>
      </c>
      <c r="C7" s="35">
        <v>52132</v>
      </c>
      <c r="D7" s="35">
        <v>47</v>
      </c>
      <c r="E7" s="35">
        <v>1</v>
      </c>
      <c r="F7" s="35">
        <v>0</v>
      </c>
      <c r="G7" s="35">
        <v>0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 t="s">
        <v>99</v>
      </c>
      <c r="O7" s="36">
        <v>64.959999999999994</v>
      </c>
      <c r="P7" s="36">
        <v>4060</v>
      </c>
      <c r="Q7" s="36">
        <v>34807</v>
      </c>
      <c r="R7" s="36">
        <v>1152.76</v>
      </c>
      <c r="S7" s="36">
        <v>30.19</v>
      </c>
      <c r="T7" s="36">
        <v>22434</v>
      </c>
      <c r="U7" s="36">
        <v>19.12</v>
      </c>
      <c r="V7" s="36">
        <v>1173.33</v>
      </c>
      <c r="W7" s="36">
        <v>75.52</v>
      </c>
      <c r="X7" s="36">
        <v>81.349999999999994</v>
      </c>
      <c r="Y7" s="36">
        <v>79.53</v>
      </c>
      <c r="Z7" s="36">
        <v>162.38</v>
      </c>
      <c r="AA7" s="36">
        <v>104.87</v>
      </c>
      <c r="AB7" s="36">
        <v>78.3</v>
      </c>
      <c r="AC7" s="36">
        <v>76.64</v>
      </c>
      <c r="AD7" s="36">
        <v>75.91</v>
      </c>
      <c r="AE7" s="36">
        <v>77.19</v>
      </c>
      <c r="AF7" s="36">
        <v>77.48</v>
      </c>
      <c r="AG7" s="36">
        <v>76.03</v>
      </c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>
        <v>710.09</v>
      </c>
      <c r="BE7" s="36">
        <v>683.65</v>
      </c>
      <c r="BF7" s="36">
        <v>643.36</v>
      </c>
      <c r="BG7" s="36">
        <v>629.19000000000005</v>
      </c>
      <c r="BH7" s="36">
        <v>597.79999999999995</v>
      </c>
      <c r="BI7" s="36">
        <v>1358.75</v>
      </c>
      <c r="BJ7" s="36">
        <v>1355.28</v>
      </c>
      <c r="BK7" s="36">
        <v>1321.78</v>
      </c>
      <c r="BL7" s="36">
        <v>1326.51</v>
      </c>
      <c r="BM7" s="36">
        <v>1285.3599999999999</v>
      </c>
      <c r="BN7" s="36">
        <v>1239.32</v>
      </c>
      <c r="BO7" s="36">
        <v>89.09</v>
      </c>
      <c r="BP7" s="36">
        <v>85.55</v>
      </c>
      <c r="BQ7" s="36">
        <v>97.72</v>
      </c>
      <c r="BR7" s="36">
        <v>94.32</v>
      </c>
      <c r="BS7" s="36">
        <v>95.16</v>
      </c>
      <c r="BT7" s="36">
        <v>57.18</v>
      </c>
      <c r="BU7" s="36">
        <v>54.56</v>
      </c>
      <c r="BV7" s="36">
        <v>54.57</v>
      </c>
      <c r="BW7" s="36">
        <v>54.4</v>
      </c>
      <c r="BX7" s="36">
        <v>54.45</v>
      </c>
      <c r="BY7" s="36">
        <v>36.33</v>
      </c>
      <c r="BZ7" s="36">
        <v>238.74</v>
      </c>
      <c r="CA7" s="36">
        <v>250.31</v>
      </c>
      <c r="CB7" s="36">
        <v>221.75</v>
      </c>
      <c r="CC7" s="36">
        <v>231.52</v>
      </c>
      <c r="CD7" s="36">
        <v>233.66</v>
      </c>
      <c r="CE7" s="36">
        <v>295.62</v>
      </c>
      <c r="CF7" s="36">
        <v>314.44</v>
      </c>
      <c r="CG7" s="36">
        <v>318.02999999999997</v>
      </c>
      <c r="CH7" s="36">
        <v>325.14</v>
      </c>
      <c r="CI7" s="36">
        <v>332.75</v>
      </c>
      <c r="CJ7" s="36">
        <v>476.46</v>
      </c>
      <c r="CK7" s="36">
        <v>75.08</v>
      </c>
      <c r="CL7" s="36">
        <v>71.78</v>
      </c>
      <c r="CM7" s="36">
        <v>72.19</v>
      </c>
      <c r="CN7" s="36">
        <v>68.56</v>
      </c>
      <c r="CO7" s="36">
        <v>68.48</v>
      </c>
      <c r="CP7" s="36">
        <v>63.04</v>
      </c>
      <c r="CQ7" s="36">
        <v>64.3</v>
      </c>
      <c r="CR7" s="36">
        <v>63.99</v>
      </c>
      <c r="CS7" s="36">
        <v>62.01</v>
      </c>
      <c r="CT7" s="36">
        <v>60.68</v>
      </c>
      <c r="CU7" s="36">
        <v>58.19</v>
      </c>
      <c r="CV7" s="36">
        <v>79.569999999999993</v>
      </c>
      <c r="CW7" s="36">
        <v>79.33</v>
      </c>
      <c r="CX7" s="36">
        <v>79.22</v>
      </c>
      <c r="CY7" s="36">
        <v>79.64</v>
      </c>
      <c r="CZ7" s="36">
        <v>79.650000000000006</v>
      </c>
      <c r="DA7" s="36">
        <v>78.06</v>
      </c>
      <c r="DB7" s="36">
        <v>76.38</v>
      </c>
      <c r="DC7" s="36">
        <v>76.260000000000005</v>
      </c>
      <c r="DD7" s="36">
        <v>75.8</v>
      </c>
      <c r="DE7" s="36">
        <v>75.760000000000005</v>
      </c>
      <c r="DF7" s="36">
        <v>75.39</v>
      </c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>
        <v>0</v>
      </c>
      <c r="ED7" s="36">
        <v>0</v>
      </c>
      <c r="EE7" s="36">
        <v>0</v>
      </c>
      <c r="EF7" s="36">
        <v>0</v>
      </c>
      <c r="EG7" s="36">
        <v>0.06</v>
      </c>
      <c r="EH7" s="36">
        <v>0.83</v>
      </c>
      <c r="EI7" s="36">
        <v>0.62</v>
      </c>
      <c r="EJ7" s="36">
        <v>0.59</v>
      </c>
      <c r="EK7" s="36">
        <v>0.64</v>
      </c>
      <c r="EL7" s="36">
        <v>0.55000000000000004</v>
      </c>
      <c r="EM7" s="36">
        <v>0.74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</row>
    <row r="9" spans="1:143">
      <c r="A9" s="38"/>
      <c r="B9" s="38" t="s">
        <v>100</v>
      </c>
      <c r="C9" s="38" t="s">
        <v>101</v>
      </c>
      <c r="D9" s="38" t="s">
        <v>102</v>
      </c>
      <c r="E9" s="38" t="s">
        <v>103</v>
      </c>
      <c r="F9" s="38" t="s">
        <v>104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8" t="s">
        <v>43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cp:lastPrinted>2016-02-04T08:17:37Z</cp:lastPrinted>
  <dcterms:created xsi:type="dcterms:W3CDTF">2016-01-18T04:59:57Z</dcterms:created>
  <dcterms:modified xsi:type="dcterms:W3CDTF">2016-02-25T00:18:38Z</dcterms:modified>
  <cp:category/>
</cp:coreProperties>
</file>