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<sst xmlns="http://schemas.openxmlformats.org/spreadsheetml/2006/main" count="220" uniqueCount="110">
  <si>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</si>
  <si>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</si>
  <si>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</si>
  <si>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</si>
  <si>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</si>
  <si>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</si>
  <si>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</si>
  <si>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</si>
  <si>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</si>
  <si>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</si>
  <si>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</si>
  <si>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</si>
  <si>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</si>
  <si>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</si>
  <si>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</si>
  <si>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</si>
  <si>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</si>
  <si>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</si>
  <si>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</si>
  <si>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</si>
  <si>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</si>
  <si>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</si>
  <si>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</si>
  <si>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</si>
  <si>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</si>
  <si>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</si>
  <si>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</si>
  <si>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</si>
  <si>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</si>
  <si>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</si>
  <si>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</si>
  <si>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</si>
  <si>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</si>
  <si>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</si>
  <si>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</si>
  <si>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</si>
  <si>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</si>
  <si>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</si>
  <si>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</si>
  <si>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</si>
  <si>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</si>
  <si>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</si>
  <si>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</si>
  <si>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</si>
  <si>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</si>
  <si>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</si>
  <si>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</si>
  <si>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</si>
  <si>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</si>
  <si>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</si>
  <si>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</si>
  <si>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</si>
  <si>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</si>
  <si>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</si>
  <si>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</si>
  <si>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</si>
  <si>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</si>
  <si>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</si>
  <si>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</si>
  <si>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</si>
  <si>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</si>
  <si>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</si>
  <si>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</si>
  <si>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</si>
  <si>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</si>
  <si>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</si>
  <si>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</si>
  <si>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</si>
  <si>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</si>
  <si>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</si>
  <si>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</si>
  <si>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</si>
  <si>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</si>
  <si>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</si>
  <si>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</si>
  <si>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</si>
  <si>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</si>
  <si>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</si>
  <si>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</si>
  <si>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</si>
  <si>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</si>
  <si>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</si>
  <si>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</si>
  <si>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</si>
  <si>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</si>
  <si>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</si>
  <si>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</si>
  <si>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</si>
  <si>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</si>
  <si>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</si>
  <si>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</si>
  <si>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</si>
  <si>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</si>
  <si>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</si>
  <si>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</si>
  <si>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</si>
  <si>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北秋田市</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</si>
  <si>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</si>
  <si>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</si>
  <si>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</si>
  <si>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</si>
  <si>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</si>
  <si>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</si>
  <si>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</si>
  <si>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</si>
  <si>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</si>
  <si>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</si>
  <si>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</si>
  <si>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各指標を類似団体と比較しても乖離しており、今後改善に向けた取組みが必要であります。
　計画的な投資（下水道整備工事）維持管理（機械の修繕、更新）を行い、経費削減や費用の平準化を図ります。
　収益については、一般会計からの繰入金に依存度が高いため、料金収入の拡大を図ります。より一層の収入率の向上と、下水道事業のPR活動を行い下水道接続率の向上を図ります。また今後、料金水準を見直し料金単価の改定を行い適正な下水道使用料とします。</t>
    <rPh sb="1" eb="4">
      <t>カクシヒョウ</t>
    </rPh>
    <rPh sb="5" eb="7">
      <t>ルイジ</t>
    </rPh>
    <rPh sb="7" eb="9">
      <t>ダンタイ</t>
    </rPh>
    <rPh sb="10" eb="12">
      <t>ヒカク</t>
    </rPh>
    <rPh sb="15" eb="17">
      <t>カイリ</t>
    </rPh>
    <rPh sb="22" eb="24">
      <t>コンゴ</t>
    </rPh>
    <rPh sb="24" eb="26">
      <t>カイゼン</t>
    </rPh>
    <rPh sb="27" eb="28">
      <t>ム</t>
    </rPh>
    <rPh sb="30" eb="32">
      <t>トリク</t>
    </rPh>
    <rPh sb="34" eb="36">
      <t>ヒツヨウ</t>
    </rPh>
    <rPh sb="44" eb="47">
      <t>ケイカクテキ</t>
    </rPh>
    <rPh sb="48" eb="50">
      <t>トウシ</t>
    </rPh>
    <rPh sb="51" eb="54">
      <t>ゲスイドウ</t>
    </rPh>
    <rPh sb="54" eb="56">
      <t>セイビ</t>
    </rPh>
    <rPh sb="56" eb="58">
      <t>コウジ</t>
    </rPh>
    <rPh sb="59" eb="61">
      <t>イジ</t>
    </rPh>
    <rPh sb="61" eb="63">
      <t>カンリ</t>
    </rPh>
    <rPh sb="64" eb="66">
      <t>キカイ</t>
    </rPh>
    <rPh sb="67" eb="69">
      <t>シュウゼン</t>
    </rPh>
    <rPh sb="70" eb="72">
      <t>コウシン</t>
    </rPh>
    <rPh sb="74" eb="75">
      <t>オコナ</t>
    </rPh>
    <rPh sb="77" eb="79">
      <t>ケイヒ</t>
    </rPh>
    <rPh sb="79" eb="81">
      <t>サクゲン</t>
    </rPh>
    <rPh sb="82" eb="84">
      <t>ヒヨウ</t>
    </rPh>
    <rPh sb="85" eb="88">
      <t>ヘイジュンカ</t>
    </rPh>
    <rPh sb="89" eb="90">
      <t>ハカ</t>
    </rPh>
    <rPh sb="96" eb="98">
      <t>シュウエキ</t>
    </rPh>
    <rPh sb="104" eb="106">
      <t>イッパン</t>
    </rPh>
    <rPh sb="106" eb="108">
      <t>カイケイ</t>
    </rPh>
    <rPh sb="111" eb="113">
      <t>クリイレ</t>
    </rPh>
    <rPh sb="113" eb="114">
      <t>キン</t>
    </rPh>
    <rPh sb="115" eb="117">
      <t>イゾン</t>
    </rPh>
    <rPh sb="117" eb="118">
      <t>ド</t>
    </rPh>
    <rPh sb="119" eb="120">
      <t>タカ</t>
    </rPh>
    <rPh sb="124" eb="126">
      <t>リョウキン</t>
    </rPh>
    <rPh sb="126" eb="128">
      <t>シュウニュウ</t>
    </rPh>
    <rPh sb="129" eb="131">
      <t>カクダイ</t>
    </rPh>
    <rPh sb="132" eb="133">
      <t>ハカ</t>
    </rPh>
    <rPh sb="139" eb="141">
      <t>イッソウ</t>
    </rPh>
    <rPh sb="142" eb="144">
      <t>シュウニュウ</t>
    </rPh>
    <rPh sb="144" eb="145">
      <t>リツ</t>
    </rPh>
    <rPh sb="146" eb="148">
      <t>コウジョウ</t>
    </rPh>
    <rPh sb="150" eb="153">
      <t>ゲスイドウ</t>
    </rPh>
    <rPh sb="153" eb="155">
      <t>ジギョウ</t>
    </rPh>
    <rPh sb="158" eb="160">
      <t>カツドウ</t>
    </rPh>
    <rPh sb="161" eb="162">
      <t>オコナ</t>
    </rPh>
    <rPh sb="163" eb="166">
      <t>ゲスイドウ</t>
    </rPh>
    <rPh sb="166" eb="168">
      <t>セツゾク</t>
    </rPh>
    <rPh sb="168" eb="169">
      <t>リツ</t>
    </rPh>
    <rPh sb="170" eb="172">
      <t>コウジョウ</t>
    </rPh>
    <rPh sb="173" eb="174">
      <t>ハカ</t>
    </rPh>
    <rPh sb="180" eb="182">
      <t>コンゴ</t>
    </rPh>
    <rPh sb="183" eb="185">
      <t>リョウキン</t>
    </rPh>
    <rPh sb="185" eb="187">
      <t>スイジュン</t>
    </rPh>
    <rPh sb="188" eb="190">
      <t>ミナオ</t>
    </rPh>
    <rPh sb="191" eb="193">
      <t>リョウキン</t>
    </rPh>
    <rPh sb="193" eb="195">
      <t>タンカ</t>
    </rPh>
    <rPh sb="196" eb="198">
      <t>カイテイ</t>
    </rPh>
    <rPh sb="199" eb="200">
      <t>オコナ</t>
    </rPh>
    <rPh sb="201" eb="203">
      <t>テキセイ</t>
    </rPh>
    <phoneticPr fontId="4"/>
  </si>
  <si>
    <t>①収益的収支比率
　総収益（主に料金収入、一般会計繰入金）に対して総費用（主に維持管理費、支払利息）に地方債償還金加えたの比率を表します。費用の内、地方債償還金が半分以上を占め100％未満であるため、料金水準が低く一般会計繰入金に依存しているが表れています。
④起債残高対事業規模比率
　料金収入に対する企業債残高の割合を表します。類似団体と比較しても2倍と高いため料金水準が低いのが表れています。
⑤経費回収率
　料金収入に対する回収すべき経費の割合を表します。100％未満であり類似団体よりも低い割合であるため、料金水準が低く一般会計繰入金に依存しているが表れています。
⑥汚水処理原価
　下水に流した1㎥の汚水処理に要した費用（維持管理費・資本費）を表します。類似団体よりも高いため、維持管理費の削減、接続率の向上が課題であります。
⑦施設利用率
　下水処理場が1日に処理可能な能力に対する実際の処理量の比率を表します。類似団体より高い比率ですが約50％と決して高くはなく、現在整備中の区域もあり今後、処理量が増える見込みです。
⑧水洗化率
　処理区域内人口に対し水洗便所を設置（下水道に接続）している人口の割合を表します。類似団体と比較しても低いため、料金収入の増加や水質保全のためにも今後、下水道事業のPRを行い接続率の向上を図ります。</t>
    <rPh sb="1" eb="4">
      <t>シュウエキテキ</t>
    </rPh>
    <rPh sb="4" eb="6">
      <t>シュウシ</t>
    </rPh>
    <rPh sb="6" eb="8">
      <t>ヒリツ</t>
    </rPh>
    <rPh sb="10" eb="11">
      <t>ソウ</t>
    </rPh>
    <rPh sb="11" eb="13">
      <t>シュウエキ</t>
    </rPh>
    <rPh sb="14" eb="15">
      <t>オモ</t>
    </rPh>
    <rPh sb="16" eb="18">
      <t>リョウキン</t>
    </rPh>
    <rPh sb="18" eb="20">
      <t>シュウニュウ</t>
    </rPh>
    <rPh sb="21" eb="23">
      <t>イッパン</t>
    </rPh>
    <rPh sb="23" eb="25">
      <t>カイケイ</t>
    </rPh>
    <rPh sb="25" eb="27">
      <t>クリイレ</t>
    </rPh>
    <rPh sb="27" eb="28">
      <t>キン</t>
    </rPh>
    <rPh sb="30" eb="31">
      <t>タイ</t>
    </rPh>
    <rPh sb="33" eb="34">
      <t>ソウ</t>
    </rPh>
    <rPh sb="34" eb="36">
      <t>ヒヨウ</t>
    </rPh>
    <rPh sb="37" eb="38">
      <t>オモ</t>
    </rPh>
    <rPh sb="39" eb="41">
      <t>イジ</t>
    </rPh>
    <rPh sb="41" eb="44">
      <t>カンリヒ</t>
    </rPh>
    <rPh sb="45" eb="47">
      <t>シハライ</t>
    </rPh>
    <rPh sb="47" eb="49">
      <t>リソク</t>
    </rPh>
    <rPh sb="51" eb="53">
      <t>チホウ</t>
    </rPh>
    <rPh sb="53" eb="54">
      <t>サイ</t>
    </rPh>
    <rPh sb="54" eb="57">
      <t>ショウカンキン</t>
    </rPh>
    <rPh sb="57" eb="58">
      <t>クワ</t>
    </rPh>
    <rPh sb="61" eb="63">
      <t>ヒリツ</t>
    </rPh>
    <rPh sb="64" eb="65">
      <t>アラワ</t>
    </rPh>
    <rPh sb="69" eb="71">
      <t>ヒヨウ</t>
    </rPh>
    <rPh sb="72" eb="73">
      <t>ウチ</t>
    </rPh>
    <rPh sb="74" eb="76">
      <t>チホウ</t>
    </rPh>
    <rPh sb="76" eb="77">
      <t>サイ</t>
    </rPh>
    <rPh sb="77" eb="80">
      <t>ショウカンキン</t>
    </rPh>
    <rPh sb="81" eb="83">
      <t>ハンブン</t>
    </rPh>
    <rPh sb="83" eb="85">
      <t>イジョウ</t>
    </rPh>
    <rPh sb="86" eb="87">
      <t>シ</t>
    </rPh>
    <rPh sb="92" eb="94">
      <t>ミマン</t>
    </rPh>
    <rPh sb="102" eb="104">
      <t>スイジュン</t>
    </rPh>
    <rPh sb="131" eb="133">
      <t>キサイ</t>
    </rPh>
    <rPh sb="133" eb="135">
      <t>ザンダカ</t>
    </rPh>
    <rPh sb="135" eb="136">
      <t>タイ</t>
    </rPh>
    <rPh sb="136" eb="138">
      <t>ジギョウ</t>
    </rPh>
    <rPh sb="138" eb="140">
      <t>キボ</t>
    </rPh>
    <rPh sb="140" eb="142">
      <t>ヒリツ</t>
    </rPh>
    <rPh sb="144" eb="146">
      <t>リョウキン</t>
    </rPh>
    <rPh sb="146" eb="148">
      <t>シュウニュウ</t>
    </rPh>
    <rPh sb="149" eb="150">
      <t>タイ</t>
    </rPh>
    <rPh sb="152" eb="154">
      <t>キギョウ</t>
    </rPh>
    <rPh sb="154" eb="155">
      <t>サイ</t>
    </rPh>
    <rPh sb="155" eb="157">
      <t>ザンダカ</t>
    </rPh>
    <rPh sb="158" eb="160">
      <t>ワリアイ</t>
    </rPh>
    <rPh sb="161" eb="162">
      <t>アラワ</t>
    </rPh>
    <rPh sb="166" eb="168">
      <t>ルイジ</t>
    </rPh>
    <rPh sb="168" eb="170">
      <t>ダンタイ</t>
    </rPh>
    <rPh sb="171" eb="173">
      <t>ヒカク</t>
    </rPh>
    <rPh sb="177" eb="178">
      <t>バイ</t>
    </rPh>
    <rPh sb="179" eb="180">
      <t>タカ</t>
    </rPh>
    <rPh sb="183" eb="185">
      <t>リョウキン</t>
    </rPh>
    <rPh sb="185" eb="187">
      <t>スイジュン</t>
    </rPh>
    <rPh sb="188" eb="189">
      <t>ヒク</t>
    </rPh>
    <rPh sb="192" eb="193">
      <t>アラワ</t>
    </rPh>
    <rPh sb="201" eb="203">
      <t>ケイヒ</t>
    </rPh>
    <rPh sb="203" eb="205">
      <t>カイシュウ</t>
    </rPh>
    <rPh sb="205" eb="206">
      <t>リツ</t>
    </rPh>
    <rPh sb="208" eb="210">
      <t>リョウキン</t>
    </rPh>
    <rPh sb="210" eb="212">
      <t>シュウニュウ</t>
    </rPh>
    <rPh sb="213" eb="214">
      <t>タイ</t>
    </rPh>
    <rPh sb="216" eb="218">
      <t>カイシュウ</t>
    </rPh>
    <rPh sb="221" eb="223">
      <t>ケイヒ</t>
    </rPh>
    <rPh sb="224" eb="226">
      <t>ワリアイ</t>
    </rPh>
    <rPh sb="227" eb="228">
      <t>アラワ</t>
    </rPh>
    <rPh sb="236" eb="238">
      <t>ミマン</t>
    </rPh>
    <rPh sb="241" eb="243">
      <t>ルイジ</t>
    </rPh>
    <rPh sb="243" eb="245">
      <t>ダンタイ</t>
    </rPh>
    <rPh sb="248" eb="249">
      <t>ヒク</t>
    </rPh>
    <rPh sb="250" eb="252">
      <t>ワリアイ</t>
    </rPh>
    <rPh sb="289" eb="291">
      <t>オスイ</t>
    </rPh>
    <rPh sb="291" eb="293">
      <t>ショリ</t>
    </rPh>
    <rPh sb="293" eb="295">
      <t>ゲンカ</t>
    </rPh>
    <rPh sb="297" eb="299">
      <t>ゲスイ</t>
    </rPh>
    <rPh sb="300" eb="301">
      <t>ナガ</t>
    </rPh>
    <rPh sb="306" eb="308">
      <t>オスイ</t>
    </rPh>
    <rPh sb="308" eb="310">
      <t>ショリ</t>
    </rPh>
    <rPh sb="311" eb="312">
      <t>ヨウ</t>
    </rPh>
    <rPh sb="314" eb="316">
      <t>ヒヨウ</t>
    </rPh>
    <rPh sb="317" eb="319">
      <t>イジ</t>
    </rPh>
    <rPh sb="319" eb="322">
      <t>カンリヒ</t>
    </rPh>
    <rPh sb="323" eb="325">
      <t>シホン</t>
    </rPh>
    <rPh sb="325" eb="326">
      <t>ヒ</t>
    </rPh>
    <rPh sb="328" eb="329">
      <t>アラワ</t>
    </rPh>
    <rPh sb="333" eb="335">
      <t>ルイジ</t>
    </rPh>
    <rPh sb="335" eb="337">
      <t>ダンタイ</t>
    </rPh>
    <rPh sb="340" eb="341">
      <t>タカ</t>
    </rPh>
    <rPh sb="345" eb="347">
      <t>イジ</t>
    </rPh>
    <rPh sb="347" eb="350">
      <t>カンリヒ</t>
    </rPh>
    <rPh sb="351" eb="353">
      <t>サクゲン</t>
    </rPh>
    <rPh sb="354" eb="356">
      <t>セツゾク</t>
    </rPh>
    <rPh sb="356" eb="357">
      <t>リツ</t>
    </rPh>
    <rPh sb="358" eb="360">
      <t>コウジョウ</t>
    </rPh>
    <rPh sb="361" eb="363">
      <t>カダイ</t>
    </rPh>
    <rPh sb="371" eb="373">
      <t>シセツ</t>
    </rPh>
    <rPh sb="373" eb="376">
      <t>リヨウリツ</t>
    </rPh>
    <rPh sb="378" eb="380">
      <t>ゲスイ</t>
    </rPh>
    <rPh sb="380" eb="383">
      <t>ショリジョウ</t>
    </rPh>
    <rPh sb="385" eb="386">
      <t>ニチ</t>
    </rPh>
    <rPh sb="387" eb="389">
      <t>ショリ</t>
    </rPh>
    <rPh sb="389" eb="391">
      <t>カノウ</t>
    </rPh>
    <rPh sb="392" eb="394">
      <t>ノウリョク</t>
    </rPh>
    <rPh sb="395" eb="396">
      <t>タイ</t>
    </rPh>
    <rPh sb="398" eb="400">
      <t>ジッサイ</t>
    </rPh>
    <rPh sb="401" eb="403">
      <t>ショリ</t>
    </rPh>
    <rPh sb="403" eb="404">
      <t>リョウ</t>
    </rPh>
    <rPh sb="405" eb="407">
      <t>ヒリツ</t>
    </rPh>
    <rPh sb="408" eb="409">
      <t>アラワ</t>
    </rPh>
    <rPh sb="413" eb="415">
      <t>ルイジ</t>
    </rPh>
    <rPh sb="415" eb="417">
      <t>ダンタイ</t>
    </rPh>
    <rPh sb="419" eb="420">
      <t>タカ</t>
    </rPh>
    <rPh sb="421" eb="423">
      <t>ヒリツ</t>
    </rPh>
    <rPh sb="426" eb="427">
      <t>ヤク</t>
    </rPh>
    <rPh sb="431" eb="432">
      <t>ケッ</t>
    </rPh>
    <rPh sb="434" eb="435">
      <t>タカ</t>
    </rPh>
    <rPh sb="440" eb="442">
      <t>ゲンザイ</t>
    </rPh>
    <rPh sb="442" eb="444">
      <t>セイビ</t>
    </rPh>
    <rPh sb="444" eb="445">
      <t>チュウ</t>
    </rPh>
    <rPh sb="446" eb="448">
      <t>クイキ</t>
    </rPh>
    <rPh sb="451" eb="453">
      <t>コンゴ</t>
    </rPh>
    <rPh sb="454" eb="456">
      <t>ショリ</t>
    </rPh>
    <rPh sb="456" eb="457">
      <t>リョウ</t>
    </rPh>
    <rPh sb="458" eb="459">
      <t>フ</t>
    </rPh>
    <rPh sb="461" eb="463">
      <t>ミコ</t>
    </rPh>
    <rPh sb="469" eb="472">
      <t>スイセンカ</t>
    </rPh>
    <rPh sb="472" eb="473">
      <t>リツ</t>
    </rPh>
    <rPh sb="475" eb="477">
      <t>ショリ</t>
    </rPh>
    <rPh sb="477" eb="478">
      <t>ク</t>
    </rPh>
    <rPh sb="478" eb="480">
      <t>イキナイ</t>
    </rPh>
    <rPh sb="480" eb="482">
      <t>ジンコウ</t>
    </rPh>
    <rPh sb="483" eb="484">
      <t>タイ</t>
    </rPh>
    <rPh sb="485" eb="487">
      <t>スイセン</t>
    </rPh>
    <rPh sb="487" eb="489">
      <t>ベンジョ</t>
    </rPh>
    <rPh sb="490" eb="492">
      <t>セッチ</t>
    </rPh>
    <rPh sb="493" eb="496">
      <t>ゲスイドウ</t>
    </rPh>
    <rPh sb="497" eb="499">
      <t>セツゾク</t>
    </rPh>
    <rPh sb="504" eb="506">
      <t>ジンコウ</t>
    </rPh>
    <rPh sb="507" eb="509">
      <t>ワリアイ</t>
    </rPh>
    <rPh sb="510" eb="511">
      <t>アラワ</t>
    </rPh>
    <rPh sb="515" eb="517">
      <t>ルイジ</t>
    </rPh>
    <rPh sb="517" eb="519">
      <t>ダンタイ</t>
    </rPh>
    <rPh sb="520" eb="522">
      <t>ヒカク</t>
    </rPh>
    <rPh sb="525" eb="526">
      <t>ヒク</t>
    </rPh>
    <rPh sb="530" eb="532">
      <t>リョウキン</t>
    </rPh>
    <rPh sb="532" eb="534">
      <t>シュウニュウ</t>
    </rPh>
    <rPh sb="535" eb="537">
      <t>ゾウカ</t>
    </rPh>
    <rPh sb="538" eb="540">
      <t>スイシツ</t>
    </rPh>
    <rPh sb="540" eb="542">
      <t>ホゼン</t>
    </rPh>
    <rPh sb="547" eb="549">
      <t>コンゴ</t>
    </rPh>
    <rPh sb="550" eb="553">
      <t>ゲスイドウ</t>
    </rPh>
    <rPh sb="553" eb="555">
      <t>ジギョウ</t>
    </rPh>
    <rPh sb="559" eb="560">
      <t>オコナ</t>
    </rPh>
    <rPh sb="561" eb="563">
      <t>セツゾク</t>
    </rPh>
    <rPh sb="563" eb="564">
      <t>リツ</t>
    </rPh>
    <rPh sb="565" eb="567">
      <t>コウジョウ</t>
    </rPh>
    <rPh sb="568" eb="569">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</si>
</sst>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6369920"/>
        <c:axId val="3637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quot;-&quot;">
                  <c:v>7.0000000000000007E-2</c:v>
                </c:pt>
                <c:pt idx="1">
                  <c:v>0</c:v>
                </c:pt>
                <c:pt idx="2" formatCode="#,##0.00;&quot;△&quot;#,##0.00;&quot;-&quot;">
                  <c:v>7.0000000000000007E-2</c:v>
                </c:pt>
                <c:pt idx="3" formatCode="#,##0.00;&quot;△&quot;#,##0.00;&quot;-&quot;">
                  <c:v>0.14000000000000001</c:v>
                </c:pt>
                <c:pt idx="4" formatCode="#,##0.00;&quot;△&quot;#,##0.00;&quot;-&quot;">
                  <c:v>0.03</c:v>
                </c:pt>
              </c:numCache>
            </c:numRef>
          </c:val>
          <c:smooth val="0"/>
        </c:ser>
        <c:dLbls>
          <c:showLegendKey val="0"/>
          <c:showVal val="0"/>
          <c:showCatName val="0"/>
          <c:showSerName val="0"/>
          <c:showPercent val="0"/>
          <c:showBubbleSize val="0"/>
        </c:dLbls>
        <c:marker val="1"/>
        <c:smooth val="0"/>
        <c:axId val="36369920"/>
        <c:axId val="36371840"/>
      </c:lineChart>
      <c:dateAx>
        <c:axId val="36369920"/>
        <c:scaling>
          <c:orientation val="minMax"/>
        </c:scaling>
        <c:delete val="1"/>
        <c:axPos val="b"/>
        <c:numFmt formatCode="ge" sourceLinked="1"/>
        <c:majorTickMark val="none"/>
        <c:minorTickMark val="none"/>
        <c:tickLblPos val="none"/>
        <c:crossAx val="36371840"/>
        <c:crosses val="autoZero"/>
        <c:auto val="1"/>
        <c:lblOffset val="100"/>
        <c:baseTimeUnit val="years"/>
      </c:dateAx>
      <c:valAx>
        <c:axId val="36371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6369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52.97</c:v>
                </c:pt>
                <c:pt idx="1">
                  <c:v>54.26</c:v>
                </c:pt>
                <c:pt idx="2">
                  <c:v>53.7</c:v>
                </c:pt>
                <c:pt idx="3">
                  <c:v>55.24</c:v>
                </c:pt>
                <c:pt idx="4">
                  <c:v>54.79</c:v>
                </c:pt>
              </c:numCache>
            </c:numRef>
          </c:val>
        </c:ser>
        <c:dLbls>
          <c:showLegendKey val="0"/>
          <c:showVal val="0"/>
          <c:showCatName val="0"/>
          <c:showSerName val="0"/>
          <c:showPercent val="0"/>
          <c:showBubbleSize val="0"/>
        </c:dLbls>
        <c:gapWidth val="150"/>
        <c:axId val="37492608"/>
        <c:axId val="3751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38.97</c:v>
                </c:pt>
                <c:pt idx="1">
                  <c:v>41.48</c:v>
                </c:pt>
                <c:pt idx="2">
                  <c:v>49.29</c:v>
                </c:pt>
                <c:pt idx="3">
                  <c:v>50.32</c:v>
                </c:pt>
                <c:pt idx="4">
                  <c:v>49.89</c:v>
                </c:pt>
              </c:numCache>
            </c:numRef>
          </c:val>
          <c:smooth val="0"/>
        </c:ser>
        <c:dLbls>
          <c:showLegendKey val="0"/>
          <c:showVal val="0"/>
          <c:showCatName val="0"/>
          <c:showSerName val="0"/>
          <c:showPercent val="0"/>
          <c:showBubbleSize val="0"/>
        </c:dLbls>
        <c:marker val="1"/>
        <c:smooth val="0"/>
        <c:axId val="37492608"/>
        <c:axId val="37515264"/>
      </c:lineChart>
      <c:dateAx>
        <c:axId val="37492608"/>
        <c:scaling>
          <c:orientation val="minMax"/>
        </c:scaling>
        <c:delete val="1"/>
        <c:axPos val="b"/>
        <c:numFmt formatCode="ge" sourceLinked="1"/>
        <c:majorTickMark val="none"/>
        <c:minorTickMark val="none"/>
        <c:tickLblPos val="none"/>
        <c:crossAx val="37515264"/>
        <c:crosses val="autoZero"/>
        <c:auto val="1"/>
        <c:lblOffset val="100"/>
        <c:baseTimeUnit val="years"/>
      </c:dateAx>
      <c:valAx>
        <c:axId val="3751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492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68.52</c:v>
                </c:pt>
                <c:pt idx="1">
                  <c:v>67.87</c:v>
                </c:pt>
                <c:pt idx="2">
                  <c:v>69.22</c:v>
                </c:pt>
                <c:pt idx="3">
                  <c:v>66.06</c:v>
                </c:pt>
                <c:pt idx="4">
                  <c:v>66.06</c:v>
                </c:pt>
              </c:numCache>
            </c:numRef>
          </c:val>
        </c:ser>
        <c:dLbls>
          <c:showLegendKey val="0"/>
          <c:showVal val="0"/>
          <c:showCatName val="0"/>
          <c:showSerName val="0"/>
          <c:showPercent val="0"/>
          <c:showBubbleSize val="0"/>
        </c:dLbls>
        <c:gapWidth val="150"/>
        <c:axId val="37553664"/>
        <c:axId val="37555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64.55</c:v>
                </c:pt>
                <c:pt idx="1">
                  <c:v>65.739999999999995</c:v>
                </c:pt>
                <c:pt idx="2">
                  <c:v>84.31</c:v>
                </c:pt>
                <c:pt idx="3">
                  <c:v>84.57</c:v>
                </c:pt>
                <c:pt idx="4">
                  <c:v>84.73</c:v>
                </c:pt>
              </c:numCache>
            </c:numRef>
          </c:val>
          <c:smooth val="0"/>
        </c:ser>
        <c:dLbls>
          <c:showLegendKey val="0"/>
          <c:showVal val="0"/>
          <c:showCatName val="0"/>
          <c:showSerName val="0"/>
          <c:showPercent val="0"/>
          <c:showBubbleSize val="0"/>
        </c:dLbls>
        <c:marker val="1"/>
        <c:smooth val="0"/>
        <c:axId val="37553664"/>
        <c:axId val="37555584"/>
      </c:lineChart>
      <c:dateAx>
        <c:axId val="37553664"/>
        <c:scaling>
          <c:orientation val="minMax"/>
        </c:scaling>
        <c:delete val="1"/>
        <c:axPos val="b"/>
        <c:numFmt formatCode="ge" sourceLinked="1"/>
        <c:majorTickMark val="none"/>
        <c:minorTickMark val="none"/>
        <c:tickLblPos val="none"/>
        <c:crossAx val="37555584"/>
        <c:crosses val="autoZero"/>
        <c:auto val="1"/>
        <c:lblOffset val="100"/>
        <c:baseTimeUnit val="years"/>
      </c:dateAx>
      <c:valAx>
        <c:axId val="3755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55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54.02</c:v>
                </c:pt>
                <c:pt idx="1">
                  <c:v>51.21</c:v>
                </c:pt>
                <c:pt idx="2">
                  <c:v>53.33</c:v>
                </c:pt>
                <c:pt idx="3">
                  <c:v>52.96</c:v>
                </c:pt>
                <c:pt idx="4">
                  <c:v>55.37</c:v>
                </c:pt>
              </c:numCache>
            </c:numRef>
          </c:val>
        </c:ser>
        <c:dLbls>
          <c:showLegendKey val="0"/>
          <c:showVal val="0"/>
          <c:showCatName val="0"/>
          <c:showSerName val="0"/>
          <c:showPercent val="0"/>
          <c:showBubbleSize val="0"/>
        </c:dLbls>
        <c:gapWidth val="150"/>
        <c:axId val="37069952"/>
        <c:axId val="37071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069952"/>
        <c:axId val="37071872"/>
      </c:lineChart>
      <c:dateAx>
        <c:axId val="37069952"/>
        <c:scaling>
          <c:orientation val="minMax"/>
        </c:scaling>
        <c:delete val="1"/>
        <c:axPos val="b"/>
        <c:numFmt formatCode="ge" sourceLinked="1"/>
        <c:majorTickMark val="none"/>
        <c:minorTickMark val="none"/>
        <c:tickLblPos val="none"/>
        <c:crossAx val="37071872"/>
        <c:crosses val="autoZero"/>
        <c:auto val="1"/>
        <c:lblOffset val="100"/>
        <c:baseTimeUnit val="years"/>
      </c:dateAx>
      <c:valAx>
        <c:axId val="37071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06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372672"/>
        <c:axId val="37374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372672"/>
        <c:axId val="37374592"/>
      </c:lineChart>
      <c:dateAx>
        <c:axId val="37372672"/>
        <c:scaling>
          <c:orientation val="minMax"/>
        </c:scaling>
        <c:delete val="1"/>
        <c:axPos val="b"/>
        <c:numFmt formatCode="ge" sourceLinked="1"/>
        <c:majorTickMark val="none"/>
        <c:minorTickMark val="none"/>
        <c:tickLblPos val="none"/>
        <c:crossAx val="37374592"/>
        <c:crosses val="autoZero"/>
        <c:auto val="1"/>
        <c:lblOffset val="100"/>
        <c:baseTimeUnit val="years"/>
      </c:dateAx>
      <c:valAx>
        <c:axId val="37374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372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413248"/>
        <c:axId val="3741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413248"/>
        <c:axId val="37415168"/>
      </c:lineChart>
      <c:dateAx>
        <c:axId val="37413248"/>
        <c:scaling>
          <c:orientation val="minMax"/>
        </c:scaling>
        <c:delete val="1"/>
        <c:axPos val="b"/>
        <c:numFmt formatCode="ge" sourceLinked="1"/>
        <c:majorTickMark val="none"/>
        <c:minorTickMark val="none"/>
        <c:tickLblPos val="none"/>
        <c:crossAx val="37415168"/>
        <c:crosses val="autoZero"/>
        <c:auto val="1"/>
        <c:lblOffset val="100"/>
        <c:baseTimeUnit val="years"/>
      </c:dateAx>
      <c:valAx>
        <c:axId val="3741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41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128064"/>
        <c:axId val="3714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28064"/>
        <c:axId val="37142528"/>
      </c:lineChart>
      <c:dateAx>
        <c:axId val="37128064"/>
        <c:scaling>
          <c:orientation val="minMax"/>
        </c:scaling>
        <c:delete val="1"/>
        <c:axPos val="b"/>
        <c:numFmt formatCode="ge" sourceLinked="1"/>
        <c:majorTickMark val="none"/>
        <c:minorTickMark val="none"/>
        <c:tickLblPos val="none"/>
        <c:crossAx val="37142528"/>
        <c:crosses val="autoZero"/>
        <c:auto val="1"/>
        <c:lblOffset val="100"/>
        <c:baseTimeUnit val="years"/>
      </c:dateAx>
      <c:valAx>
        <c:axId val="3714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2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7164928"/>
        <c:axId val="37175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7164928"/>
        <c:axId val="37175296"/>
      </c:lineChart>
      <c:dateAx>
        <c:axId val="37164928"/>
        <c:scaling>
          <c:orientation val="minMax"/>
        </c:scaling>
        <c:delete val="1"/>
        <c:axPos val="b"/>
        <c:numFmt formatCode="ge" sourceLinked="1"/>
        <c:majorTickMark val="none"/>
        <c:minorTickMark val="none"/>
        <c:tickLblPos val="none"/>
        <c:crossAx val="37175296"/>
        <c:crosses val="autoZero"/>
        <c:auto val="1"/>
        <c:lblOffset val="100"/>
        <c:baseTimeUnit val="years"/>
      </c:dateAx>
      <c:valAx>
        <c:axId val="37175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164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3659.8</c:v>
                </c:pt>
                <c:pt idx="1">
                  <c:v>3567.39</c:v>
                </c:pt>
                <c:pt idx="2">
                  <c:v>3167</c:v>
                </c:pt>
                <c:pt idx="3">
                  <c:v>3037.45</c:v>
                </c:pt>
                <c:pt idx="4">
                  <c:v>2821.32</c:v>
                </c:pt>
              </c:numCache>
            </c:numRef>
          </c:val>
        </c:ser>
        <c:dLbls>
          <c:showLegendKey val="0"/>
          <c:showVal val="0"/>
          <c:showCatName val="0"/>
          <c:showSerName val="0"/>
          <c:showPercent val="0"/>
          <c:showBubbleSize val="0"/>
        </c:dLbls>
        <c:gapWidth val="150"/>
        <c:axId val="37209600"/>
        <c:axId val="3721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1897.09</c:v>
                </c:pt>
                <c:pt idx="1">
                  <c:v>1734.34</c:v>
                </c:pt>
                <c:pt idx="2">
                  <c:v>1309.43</c:v>
                </c:pt>
                <c:pt idx="3">
                  <c:v>1306.92</c:v>
                </c:pt>
                <c:pt idx="4">
                  <c:v>1203.71</c:v>
                </c:pt>
              </c:numCache>
            </c:numRef>
          </c:val>
          <c:smooth val="0"/>
        </c:ser>
        <c:dLbls>
          <c:showLegendKey val="0"/>
          <c:showVal val="0"/>
          <c:showCatName val="0"/>
          <c:showSerName val="0"/>
          <c:showPercent val="0"/>
          <c:showBubbleSize val="0"/>
        </c:dLbls>
        <c:marker val="1"/>
        <c:smooth val="0"/>
        <c:axId val="37209600"/>
        <c:axId val="37211520"/>
      </c:lineChart>
      <c:dateAx>
        <c:axId val="37209600"/>
        <c:scaling>
          <c:orientation val="minMax"/>
        </c:scaling>
        <c:delete val="1"/>
        <c:axPos val="b"/>
        <c:numFmt formatCode="ge" sourceLinked="1"/>
        <c:majorTickMark val="none"/>
        <c:minorTickMark val="none"/>
        <c:tickLblPos val="none"/>
        <c:crossAx val="37211520"/>
        <c:crosses val="autoZero"/>
        <c:auto val="1"/>
        <c:lblOffset val="100"/>
        <c:baseTimeUnit val="years"/>
      </c:dateAx>
      <c:valAx>
        <c:axId val="3721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0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37.700000000000003</c:v>
                </c:pt>
                <c:pt idx="1">
                  <c:v>36.82</c:v>
                </c:pt>
                <c:pt idx="2">
                  <c:v>40.11</c:v>
                </c:pt>
                <c:pt idx="3">
                  <c:v>38.94</c:v>
                </c:pt>
                <c:pt idx="4">
                  <c:v>39.090000000000003</c:v>
                </c:pt>
              </c:numCache>
            </c:numRef>
          </c:val>
        </c:ser>
        <c:dLbls>
          <c:showLegendKey val="0"/>
          <c:showVal val="0"/>
          <c:showCatName val="0"/>
          <c:showSerName val="0"/>
          <c:showPercent val="0"/>
          <c:showBubbleSize val="0"/>
        </c:dLbls>
        <c:gapWidth val="150"/>
        <c:axId val="37262464"/>
        <c:axId val="37264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55.28</c:v>
                </c:pt>
                <c:pt idx="1">
                  <c:v>55.91</c:v>
                </c:pt>
                <c:pt idx="2">
                  <c:v>67.59</c:v>
                </c:pt>
                <c:pt idx="3">
                  <c:v>68.510000000000005</c:v>
                </c:pt>
                <c:pt idx="4">
                  <c:v>69.739999999999995</c:v>
                </c:pt>
              </c:numCache>
            </c:numRef>
          </c:val>
          <c:smooth val="0"/>
        </c:ser>
        <c:dLbls>
          <c:showLegendKey val="0"/>
          <c:showVal val="0"/>
          <c:showCatName val="0"/>
          <c:showSerName val="0"/>
          <c:showPercent val="0"/>
          <c:showBubbleSize val="0"/>
        </c:dLbls>
        <c:marker val="1"/>
        <c:smooth val="0"/>
        <c:axId val="37262464"/>
        <c:axId val="37264384"/>
      </c:lineChart>
      <c:dateAx>
        <c:axId val="37262464"/>
        <c:scaling>
          <c:orientation val="minMax"/>
        </c:scaling>
        <c:delete val="1"/>
        <c:axPos val="b"/>
        <c:numFmt formatCode="ge" sourceLinked="1"/>
        <c:majorTickMark val="none"/>
        <c:minorTickMark val="none"/>
        <c:tickLblPos val="none"/>
        <c:crossAx val="37264384"/>
        <c:crosses val="autoZero"/>
        <c:auto val="1"/>
        <c:lblOffset val="100"/>
        <c:baseTimeUnit val="years"/>
      </c:dateAx>
      <c:valAx>
        <c:axId val="37264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62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419.4</c:v>
                </c:pt>
                <c:pt idx="1">
                  <c:v>428.37</c:v>
                </c:pt>
                <c:pt idx="2">
                  <c:v>397.95</c:v>
                </c:pt>
                <c:pt idx="3">
                  <c:v>411.03</c:v>
                </c:pt>
                <c:pt idx="4">
                  <c:v>418.61</c:v>
                </c:pt>
              </c:numCache>
            </c:numRef>
          </c:val>
        </c:ser>
        <c:dLbls>
          <c:showLegendKey val="0"/>
          <c:showVal val="0"/>
          <c:showCatName val="0"/>
          <c:showSerName val="0"/>
          <c:showPercent val="0"/>
          <c:showBubbleSize val="0"/>
        </c:dLbls>
        <c:gapWidth val="150"/>
        <c:axId val="37286272"/>
        <c:axId val="37288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290.75</c:v>
                </c:pt>
                <c:pt idx="1">
                  <c:v>284.98</c:v>
                </c:pt>
                <c:pt idx="2">
                  <c:v>251.88</c:v>
                </c:pt>
                <c:pt idx="3">
                  <c:v>247.43</c:v>
                </c:pt>
                <c:pt idx="4">
                  <c:v>248.89</c:v>
                </c:pt>
              </c:numCache>
            </c:numRef>
          </c:val>
          <c:smooth val="0"/>
        </c:ser>
        <c:dLbls>
          <c:showLegendKey val="0"/>
          <c:showVal val="0"/>
          <c:showCatName val="0"/>
          <c:showSerName val="0"/>
          <c:showPercent val="0"/>
          <c:showBubbleSize val="0"/>
        </c:dLbls>
        <c:marker val="1"/>
        <c:smooth val="0"/>
        <c:axId val="37286272"/>
        <c:axId val="37288192"/>
      </c:lineChart>
      <c:dateAx>
        <c:axId val="37286272"/>
        <c:scaling>
          <c:orientation val="minMax"/>
        </c:scaling>
        <c:delete val="1"/>
        <c:axPos val="b"/>
        <c:numFmt formatCode="ge" sourceLinked="1"/>
        <c:majorTickMark val="none"/>
        <c:minorTickMark val="none"/>
        <c:tickLblPos val="none"/>
        <c:crossAx val="37288192"/>
        <c:crosses val="autoZero"/>
        <c:auto val="1"/>
        <c:lblOffset val="100"/>
        <c:baseTimeUnit val="years"/>
      </c:dateAx>
      <c:valAx>
        <c:axId val="37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728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北秋田市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Cd2</v>
      </c>
      <c r="X8" s="46"/>
      <c r="Y8" s="46"/>
      <c r="Z8" s="46"/>
      <c r="AA8" s="46"/>
      <c r="AB8" s="46"/>
      <c r="AC8" s="46"/>
      <c r="AD8" s="3"/>
      <c r="AE8" s="3"/>
      <c r="AF8" s="3"/>
      <c r="AG8" s="3"/>
      <c r="AH8" s="3"/>
      <c r="AI8" s="3"/>
      <c r="AJ8" s="3"/>
      <c r="AK8" s="3"/>
      <c r="AL8" s="47">
        <f>データ!R6</f>
        <v>34807</v>
      </c>
      <c r="AM8" s="47"/>
      <c r="AN8" s="47"/>
      <c r="AO8" s="47"/>
      <c r="AP8" s="47"/>
      <c r="AQ8" s="47"/>
      <c r="AR8" s="47"/>
      <c r="AS8" s="47"/>
      <c r="AT8" s="43">
        <f>データ!S6</f>
        <v>1152.76</v>
      </c>
      <c r="AU8" s="43"/>
      <c r="AV8" s="43"/>
      <c r="AW8" s="43"/>
      <c r="AX8" s="43"/>
      <c r="AY8" s="43"/>
      <c r="AZ8" s="43"/>
      <c r="BA8" s="43"/>
      <c r="BB8" s="43">
        <f>データ!T6</f>
        <v>30.19</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43.43</v>
      </c>
      <c r="Q10" s="43"/>
      <c r="R10" s="43"/>
      <c r="S10" s="43"/>
      <c r="T10" s="43"/>
      <c r="U10" s="43"/>
      <c r="V10" s="43"/>
      <c r="W10" s="43">
        <f>データ!P6</f>
        <v>95.95</v>
      </c>
      <c r="X10" s="43"/>
      <c r="Y10" s="43"/>
      <c r="Z10" s="43"/>
      <c r="AA10" s="43"/>
      <c r="AB10" s="43"/>
      <c r="AC10" s="43"/>
      <c r="AD10" s="47">
        <f>データ!Q6</f>
        <v>2915</v>
      </c>
      <c r="AE10" s="47"/>
      <c r="AF10" s="47"/>
      <c r="AG10" s="47"/>
      <c r="AH10" s="47"/>
      <c r="AI10" s="47"/>
      <c r="AJ10" s="47"/>
      <c r="AK10" s="2"/>
      <c r="AL10" s="47">
        <f>データ!U6</f>
        <v>14998</v>
      </c>
      <c r="AM10" s="47"/>
      <c r="AN10" s="47"/>
      <c r="AO10" s="47"/>
      <c r="AP10" s="47"/>
      <c r="AQ10" s="47"/>
      <c r="AR10" s="47"/>
      <c r="AS10" s="47"/>
      <c r="AT10" s="43">
        <f>データ!V6</f>
        <v>6.67</v>
      </c>
      <c r="AU10" s="43"/>
      <c r="AV10" s="43"/>
      <c r="AW10" s="43"/>
      <c r="AX10" s="43"/>
      <c r="AY10" s="43"/>
      <c r="AZ10" s="43"/>
      <c r="BA10" s="43"/>
      <c r="BB10" s="43">
        <f>データ!W6</f>
        <v>2248.58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c r="BM47" s="74"/>
      <c r="BN47" s="74"/>
      <c r="BO47" s="74"/>
      <c r="BP47" s="74"/>
      <c r="BQ47" s="74"/>
      <c r="BR47" s="74"/>
      <c r="BS47" s="74"/>
      <c r="BT47" s="74"/>
      <c r="BU47" s="74"/>
      <c r="BV47" s="74"/>
      <c r="BW47" s="74"/>
      <c r="BX47" s="74"/>
      <c r="BY47" s="74"/>
      <c r="BZ47" s="7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108</v>
      </c>
      <c r="BM66" s="74"/>
      <c r="BN66" s="74"/>
      <c r="BO66" s="74"/>
      <c r="BP66" s="74"/>
      <c r="BQ66" s="74"/>
      <c r="BR66" s="74"/>
      <c r="BS66" s="74"/>
      <c r="BT66" s="74"/>
      <c r="BU66" s="74"/>
      <c r="BV66" s="74"/>
      <c r="BW66" s="74"/>
      <c r="BX66" s="74"/>
      <c r="BY66" s="74"/>
      <c r="BZ66" s="75"/>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52132</v>
      </c>
      <c r="D6" s="31">
        <f t="shared" si="3"/>
        <v>47</v>
      </c>
      <c r="E6" s="31">
        <f t="shared" si="3"/>
        <v>17</v>
      </c>
      <c r="F6" s="31">
        <f t="shared" si="3"/>
        <v>1</v>
      </c>
      <c r="G6" s="31">
        <f t="shared" si="3"/>
        <v>0</v>
      </c>
      <c r="H6" s="31" t="str">
        <f t="shared" si="3"/>
        <v>秋田県　北秋田市</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43.43</v>
      </c>
      <c r="P6" s="32">
        <f t="shared" si="3"/>
        <v>95.95</v>
      </c>
      <c r="Q6" s="32">
        <f t="shared" si="3"/>
        <v>2915</v>
      </c>
      <c r="R6" s="32">
        <f t="shared" si="3"/>
        <v>34807</v>
      </c>
      <c r="S6" s="32">
        <f t="shared" si="3"/>
        <v>1152.76</v>
      </c>
      <c r="T6" s="32">
        <f t="shared" si="3"/>
        <v>30.19</v>
      </c>
      <c r="U6" s="32">
        <f t="shared" si="3"/>
        <v>14998</v>
      </c>
      <c r="V6" s="32">
        <f t="shared" si="3"/>
        <v>6.67</v>
      </c>
      <c r="W6" s="32">
        <f t="shared" si="3"/>
        <v>2248.58</v>
      </c>
      <c r="X6" s="33">
        <f>IF(X7="",NA(),X7)</f>
        <v>54.02</v>
      </c>
      <c r="Y6" s="33">
        <f t="shared" ref="Y6:AG6" si="4">IF(Y7="",NA(),Y7)</f>
        <v>51.21</v>
      </c>
      <c r="Z6" s="33">
        <f t="shared" si="4"/>
        <v>53.33</v>
      </c>
      <c r="AA6" s="33">
        <f t="shared" si="4"/>
        <v>52.96</v>
      </c>
      <c r="AB6" s="33">
        <f t="shared" si="4"/>
        <v>55.37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3659.8</v>
      </c>
      <c r="BF6" s="33">
        <f t="shared" ref="BF6:BN6" si="7">IF(BF7="",NA(),BF7)</f>
        <v>3567.39</v>
      </c>
      <c r="BG6" s="33">
        <f t="shared" si="7"/>
        <v>3167</v>
      </c>
      <c r="BH6" s="33">
        <f t="shared" si="7"/>
        <v>3037.45</v>
      </c>
      <c r="BI6" s="33">
        <f t="shared" si="7"/>
        <v>2821.32</v>
      </c>
      <c r="BJ6" s="33">
        <f t="shared" si="7"/>
        <v>1897.09</v>
      </c>
      <c r="BK6" s="33">
        <f t="shared" si="7"/>
        <v>1734.34</v>
      </c>
      <c r="BL6" s="33">
        <f t="shared" si="7"/>
        <v>1309.43</v>
      </c>
      <c r="BM6" s="33">
        <f t="shared" si="7"/>
        <v>1306.92</v>
      </c>
      <c r="BN6" s="33">
        <f t="shared" si="7"/>
        <v>1203.71</v>
      </c>
      <c r="BO6" s="32" t="str">
        <f>IF(BO7="","",IF(BO7="-","【-】","【"&amp;SUBSTITUTE(TEXT(BO7,"#,##0.00"),"-","△")&amp;"】"))</f>
        <v>【776.35】</v>
      </c>
      <c r="BP6" s="33">
        <f>IF(BP7="",NA(),BP7)</f>
        <v>37.700000000000003</v>
      </c>
      <c r="BQ6" s="33">
        <f t="shared" ref="BQ6:BY6" si="8">IF(BQ7="",NA(),BQ7)</f>
        <v>36.82</v>
      </c>
      <c r="BR6" s="33">
        <f t="shared" si="8"/>
        <v>40.11</v>
      </c>
      <c r="BS6" s="33">
        <f t="shared" si="8"/>
        <v>38.94</v>
      </c>
      <c r="BT6" s="33">
        <f t="shared" si="8"/>
        <v>39.090000000000003</v>
      </c>
      <c r="BU6" s="33">
        <f t="shared" si="8"/>
        <v>55.28</v>
      </c>
      <c r="BV6" s="33">
        <f t="shared" si="8"/>
        <v>55.91</v>
      </c>
      <c r="BW6" s="33">
        <f t="shared" si="8"/>
        <v>67.59</v>
      </c>
      <c r="BX6" s="33">
        <f t="shared" si="8"/>
        <v>68.510000000000005</v>
      </c>
      <c r="BY6" s="33">
        <f t="shared" si="8"/>
        <v>69.739999999999995</v>
      </c>
      <c r="BZ6" s="32" t="str">
        <f>IF(BZ7="","",IF(BZ7="-","【-】","【"&amp;SUBSTITUTE(TEXT(BZ7,"#,##0.00"),"-","△")&amp;"】"))</f>
        <v>【96.57】</v>
      </c>
      <c r="CA6" s="33">
        <f>IF(CA7="",NA(),CA7)</f>
        <v>419.4</v>
      </c>
      <c r="CB6" s="33">
        <f t="shared" ref="CB6:CJ6" si="9">IF(CB7="",NA(),CB7)</f>
        <v>428.37</v>
      </c>
      <c r="CC6" s="33">
        <f t="shared" si="9"/>
        <v>397.95</v>
      </c>
      <c r="CD6" s="33">
        <f t="shared" si="9"/>
        <v>411.03</v>
      </c>
      <c r="CE6" s="33">
        <f t="shared" si="9"/>
        <v>418.61</v>
      </c>
      <c r="CF6" s="33">
        <f t="shared" si="9"/>
        <v>290.75</v>
      </c>
      <c r="CG6" s="33">
        <f t="shared" si="9"/>
        <v>284.98</v>
      </c>
      <c r="CH6" s="33">
        <f t="shared" si="9"/>
        <v>251.88</v>
      </c>
      <c r="CI6" s="33">
        <f t="shared" si="9"/>
        <v>247.43</v>
      </c>
      <c r="CJ6" s="33">
        <f t="shared" si="9"/>
        <v>248.89</v>
      </c>
      <c r="CK6" s="32" t="str">
        <f>IF(CK7="","",IF(CK7="-","【-】","【"&amp;SUBSTITUTE(TEXT(CK7,"#,##0.00"),"-","△")&amp;"】"))</f>
        <v>【142.28】</v>
      </c>
      <c r="CL6" s="33">
        <f>IF(CL7="",NA(),CL7)</f>
        <v>52.97</v>
      </c>
      <c r="CM6" s="33">
        <f t="shared" ref="CM6:CU6" si="10">IF(CM7="",NA(),CM7)</f>
        <v>54.26</v>
      </c>
      <c r="CN6" s="33">
        <f t="shared" si="10"/>
        <v>53.7</v>
      </c>
      <c r="CO6" s="33">
        <f t="shared" si="10"/>
        <v>55.24</v>
      </c>
      <c r="CP6" s="33">
        <f t="shared" si="10"/>
        <v>54.79</v>
      </c>
      <c r="CQ6" s="33">
        <f t="shared" si="10"/>
        <v>38.97</v>
      </c>
      <c r="CR6" s="33">
        <f t="shared" si="10"/>
        <v>41.48</v>
      </c>
      <c r="CS6" s="33">
        <f t="shared" si="10"/>
        <v>49.29</v>
      </c>
      <c r="CT6" s="33">
        <f t="shared" si="10"/>
        <v>50.32</v>
      </c>
      <c r="CU6" s="33">
        <f t="shared" si="10"/>
        <v>49.89</v>
      </c>
      <c r="CV6" s="32" t="str">
        <f>IF(CV7="","",IF(CV7="-","【-】","【"&amp;SUBSTITUTE(TEXT(CV7,"#,##0.00"),"-","△")&amp;"】"))</f>
        <v>【60.35】</v>
      </c>
      <c r="CW6" s="33">
        <f>IF(CW7="",NA(),CW7)</f>
        <v>68.52</v>
      </c>
      <c r="CX6" s="33">
        <f t="shared" ref="CX6:DF6" si="11">IF(CX7="",NA(),CX7)</f>
        <v>67.87</v>
      </c>
      <c r="CY6" s="33">
        <f t="shared" si="11"/>
        <v>69.22</v>
      </c>
      <c r="CZ6" s="33">
        <f t="shared" si="11"/>
        <v>66.06</v>
      </c>
      <c r="DA6" s="33">
        <f t="shared" si="11"/>
        <v>66.06</v>
      </c>
      <c r="DB6" s="33">
        <f t="shared" si="11"/>
        <v>64.55</v>
      </c>
      <c r="DC6" s="33">
        <f t="shared" si="11"/>
        <v>65.739999999999995</v>
      </c>
      <c r="DD6" s="33">
        <f t="shared" si="11"/>
        <v>84.31</v>
      </c>
      <c r="DE6" s="33">
        <f t="shared" si="11"/>
        <v>84.57</v>
      </c>
      <c r="DF6" s="33">
        <f t="shared" si="11"/>
        <v>84.73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7.0000000000000007E-2</v>
      </c>
      <c r="EJ6" s="32">
        <f t="shared" si="14"/>
        <v>0</v>
      </c>
      <c r="EK6" s="33">
        <f t="shared" si="14"/>
        <v>7.0000000000000007E-2</v>
      </c>
      <c r="EL6" s="33">
        <f t="shared" si="14"/>
        <v>0.14000000000000001</v>
      </c>
      <c r="EM6" s="33">
        <f t="shared" si="14"/>
        <v>0.03</v>
      </c>
      <c r="EN6" s="32" t="str">
        <f>IF(EN7="","",IF(EN7="-","【-】","【"&amp;SUBSTITUTE(TEXT(EN7,"#,##0.00"),"-","△")&amp;"】"))</f>
        <v>【0.17】</v>
      </c>
    </row>
    <row r="7" spans="1:144" s="34" customFormat="1">
      <c r="A7" s="26"/>
      <c r="B7" s="35">
        <v>2014</v>
      </c>
      <c r="C7" s="35">
        <v>52132</v>
      </c>
      <c r="D7" s="35">
        <v>47</v>
      </c>
      <c r="E7" s="35">
        <v>17</v>
      </c>
      <c r="F7" s="35">
        <v>1</v>
      </c>
      <c r="G7" s="35">
        <v>0</v>
      </c>
      <c r="H7" s="35" t="s">
        <v>96</v>
      </c>
      <c r="I7" s="35" t="s">
        <v>97</v>
      </c>
      <c r="J7" s="35" t="s">
        <v>98</v>
      </c>
      <c r="K7" s="35" t="s">
        <v>99</v>
      </c>
      <c r="L7" s="35" t="s">
        <v>100</v>
      </c>
      <c r="M7" s="36" t="s">
        <v>101</v>
      </c>
      <c r="N7" s="36" t="s">
        <v>102</v>
      </c>
      <c r="O7" s="36">
        <v>43.43</v>
      </c>
      <c r="P7" s="36">
        <v>95.95</v>
      </c>
      <c r="Q7" s="36">
        <v>2915</v>
      </c>
      <c r="R7" s="36">
        <v>34807</v>
      </c>
      <c r="S7" s="36">
        <v>1152.76</v>
      </c>
      <c r="T7" s="36">
        <v>30.19</v>
      </c>
      <c r="U7" s="36">
        <v>14998</v>
      </c>
      <c r="V7" s="36">
        <v>6.67</v>
      </c>
      <c r="W7" s="36">
        <v>2248.58</v>
      </c>
      <c r="X7" s="36">
        <v>54.02</v>
      </c>
      <c r="Y7" s="36">
        <v>51.21</v>
      </c>
      <c r="Z7" s="36">
        <v>53.33</v>
      </c>
      <c r="AA7" s="36">
        <v>52.96</v>
      </c>
      <c r="AB7" s="36">
        <v>55.37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3659.8</v>
      </c>
      <c r="BF7" s="36">
        <v>3567.39</v>
      </c>
      <c r="BG7" s="36">
        <v>3167</v>
      </c>
      <c r="BH7" s="36">
        <v>3037.45</v>
      </c>
      <c r="BI7" s="36">
        <v>2821.32</v>
      </c>
      <c r="BJ7" s="36">
        <v>1897.09</v>
      </c>
      <c r="BK7" s="36">
        <v>1734.34</v>
      </c>
      <c r="BL7" s="36">
        <v>1309.43</v>
      </c>
      <c r="BM7" s="36">
        <v>1306.92</v>
      </c>
      <c r="BN7" s="36">
        <v>1203.71</v>
      </c>
      <c r="BO7" s="36">
        <v>776.35</v>
      </c>
      <c r="BP7" s="36">
        <v>37.700000000000003</v>
      </c>
      <c r="BQ7" s="36">
        <v>36.82</v>
      </c>
      <c r="BR7" s="36">
        <v>40.11</v>
      </c>
      <c r="BS7" s="36">
        <v>38.94</v>
      </c>
      <c r="BT7" s="36">
        <v>39.090000000000003</v>
      </c>
      <c r="BU7" s="36">
        <v>55.28</v>
      </c>
      <c r="BV7" s="36">
        <v>55.91</v>
      </c>
      <c r="BW7" s="36">
        <v>67.59</v>
      </c>
      <c r="BX7" s="36">
        <v>68.510000000000005</v>
      </c>
      <c r="BY7" s="36">
        <v>69.739999999999995</v>
      </c>
      <c r="BZ7" s="36">
        <v>96.57</v>
      </c>
      <c r="CA7" s="36">
        <v>419.4</v>
      </c>
      <c r="CB7" s="36">
        <v>428.37</v>
      </c>
      <c r="CC7" s="36">
        <v>397.95</v>
      </c>
      <c r="CD7" s="36">
        <v>411.03</v>
      </c>
      <c r="CE7" s="36">
        <v>418.61</v>
      </c>
      <c r="CF7" s="36">
        <v>290.75</v>
      </c>
      <c r="CG7" s="36">
        <v>284.98</v>
      </c>
      <c r="CH7" s="36">
        <v>251.88</v>
      </c>
      <c r="CI7" s="36">
        <v>247.43</v>
      </c>
      <c r="CJ7" s="36">
        <v>248.89</v>
      </c>
      <c r="CK7" s="36">
        <v>142.28</v>
      </c>
      <c r="CL7" s="36">
        <v>52.97</v>
      </c>
      <c r="CM7" s="36">
        <v>54.26</v>
      </c>
      <c r="CN7" s="36">
        <v>53.7</v>
      </c>
      <c r="CO7" s="36">
        <v>55.24</v>
      </c>
      <c r="CP7" s="36">
        <v>54.79</v>
      </c>
      <c r="CQ7" s="36">
        <v>38.97</v>
      </c>
      <c r="CR7" s="36">
        <v>41.48</v>
      </c>
      <c r="CS7" s="36">
        <v>49.29</v>
      </c>
      <c r="CT7" s="36">
        <v>50.32</v>
      </c>
      <c r="CU7" s="36">
        <v>49.89</v>
      </c>
      <c r="CV7" s="36">
        <v>60.35</v>
      </c>
      <c r="CW7" s="36">
        <v>68.52</v>
      </c>
      <c r="CX7" s="36">
        <v>67.87</v>
      </c>
      <c r="CY7" s="36">
        <v>69.22</v>
      </c>
      <c r="CZ7" s="36">
        <v>66.06</v>
      </c>
      <c r="DA7" s="36">
        <v>66.06</v>
      </c>
      <c r="DB7" s="36">
        <v>64.55</v>
      </c>
      <c r="DC7" s="36">
        <v>65.739999999999995</v>
      </c>
      <c r="DD7" s="36">
        <v>84.31</v>
      </c>
      <c r="DE7" s="36">
        <v>84.57</v>
      </c>
      <c r="DF7" s="36">
        <v>84.73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7.0000000000000007E-2</v>
      </c>
      <c r="EJ7" s="36">
        <v>0</v>
      </c>
      <c r="EK7" s="36">
        <v>7.0000000000000007E-2</v>
      </c>
      <c r="EL7" s="36">
        <v>0.14000000000000001</v>
      </c>
      <c r="EM7" s="36">
        <v>0.03</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2016-02-12T00:59:16Z</cp:lastPrinted>
  <dcterms:created xsi:type="dcterms:W3CDTF">2016-02-03T08:47:26Z</dcterms:created>
  <dcterms:modified xsi:type="dcterms:W3CDTF">2016-02-25T00:18:48Z</dcterms:modified>
  <cp:category/>
</cp:coreProperties>
</file>