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265"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<sst xmlns="http://schemas.openxmlformats.org/spreadsheetml/2006/main" count="221" uniqueCount="111">
  <si>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</si>
  <si>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</si>
  <si>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</si>
  <si>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</si>
  <si>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</si>
  <si>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</si>
  <si>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</si>
  <si>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</si>
  <si>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</si>
  <si>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</si>
  <si>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</si>
  <si>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</si>
  <si>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</si>
  <si>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</si>
  <si>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</si>
  <si>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</si>
  <si>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</si>
  <si>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</si>
  <si>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</si>
  <si>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</si>
  <si>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</si>
  <si>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</si>
  <si>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</si>
  <si>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</si>
  <si>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</si>
  <si>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</si>
  <si>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</si>
  <si>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</si>
  <si>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</si>
  <si>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</si>
  <si>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</si>
  <si>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</si>
  <si>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</si>
  <si>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</si>
  <si>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</si>
  <si>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</si>
  <si>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</si>
  <si>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</si>
  <si>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</si>
  <si>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</si>
  <si>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</si>
  <si>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</si>
  <si>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</si>
  <si>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</si>
  <si>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</si>
  <si>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</si>
  <si>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</si>
  <si>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</si>
  <si>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</si>
  <si>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</si>
  <si>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</si>
  <si>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</si>
  <si>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</si>
  <si>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</si>
  <si>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</si>
  <si>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</si>
  <si>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</si>
  <si>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</si>
  <si>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</si>
  <si>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</si>
  <si>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</si>
  <si>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</si>
  <si>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</si>
  <si>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</si>
  <si>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</si>
  <si>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</si>
  <si>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</si>
  <si>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</si>
  <si>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</si>
  <si>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</si>
  <si>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</si>
  <si>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</si>
  <si>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</si>
  <si>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</si>
  <si>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</si>
  <si>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</si>
  <si>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</si>
  <si>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</si>
  <si>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</si>
  <si>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</si>
  <si>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</si>
  <si>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</si>
  <si>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</si>
  <si>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</si>
  <si>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</si>
  <si>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</si>
  <si>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</si>
  <si>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</si>
  <si>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</si>
  <si>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</si>
  <si>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</si>
  <si>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</si>
  <si>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</si>
  <si>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</si>
  <si>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</si>
  <si>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</si>
  <si>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</si>
  <si>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</si>
  <si>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</si>
  <si>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</si>
  <si>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</si>
  <si>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</si>
  <si>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</si>
  <si>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</si>
  <si>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</si>
  <si>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</si>
  <si>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</si>
  <si>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</si>
  <si>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農業集落排水事業は、平成9年度の小豆沢地区から始まり、谷内・永田地区、末広地区と3地区で事業を展開しております。末広地区につきましては、平成27年度中にすべての工事が完了予定であり、平成28年度以降は、生活排水処理整備構想の見直しにより整備事業が終了し、新たな投資は発生しないこととなります。
　農業集落排水事業は自治会の要望に基づいて事業を進めているため、水洗化率は下水道よりも高い数値を示しておりますが、「収益的収支比率（料金等で費用をどの程度賄えているか）」については、経常費用に対して国の基準に基づいた一般会計からの繰出金を繰り入れているのが現状です。また、人口減少により料金収入の減少となっており、「経費回収率（使用料で回収すべき経費を、どの程度使用料で賄えているか）」も、類似団体平均値より大幅に落ち込んでいるため、汚水処理費の削減を図りつつ、適正な料金収入の確保や料金水準の見極めが課題となっております。
　</t>
    <rPh sb="1" eb="2">
      <t>ホン</t>
    </rPh>
    <rPh sb="2" eb="3">
      <t>シ</t>
    </rPh>
    <rPh sb="4" eb="6">
      <t>ノウギョウ</t>
    </rPh>
    <rPh sb="6" eb="8">
      <t>シュウラク</t>
    </rPh>
    <rPh sb="8" eb="10">
      <t>ハイスイ</t>
    </rPh>
    <rPh sb="10" eb="12">
      <t>ジギョウ</t>
    </rPh>
    <rPh sb="14" eb="16">
      <t>ヘイセイ</t>
    </rPh>
    <rPh sb="17" eb="19">
      <t>ネンド</t>
    </rPh>
    <rPh sb="20" eb="23">
      <t>アズキサワ</t>
    </rPh>
    <rPh sb="23" eb="25">
      <t>チク</t>
    </rPh>
    <rPh sb="27" eb="28">
      <t>ハジ</t>
    </rPh>
    <rPh sb="31" eb="33">
      <t>タニナイ</t>
    </rPh>
    <rPh sb="34" eb="36">
      <t>ナガタ</t>
    </rPh>
    <rPh sb="36" eb="38">
      <t>チク</t>
    </rPh>
    <rPh sb="39" eb="41">
      <t>スエヒロ</t>
    </rPh>
    <rPh sb="41" eb="43">
      <t>チク</t>
    </rPh>
    <rPh sb="45" eb="47">
      <t>チク</t>
    </rPh>
    <rPh sb="48" eb="50">
      <t>ジギョウ</t>
    </rPh>
    <rPh sb="51" eb="53">
      <t>テンカイ</t>
    </rPh>
    <rPh sb="60" eb="62">
      <t>スエヒロ</t>
    </rPh>
    <rPh sb="62" eb="64">
      <t>チク</t>
    </rPh>
    <rPh sb="72" eb="74">
      <t>ヘイセイ</t>
    </rPh>
    <rPh sb="76" eb="79">
      <t>ネンドチュウ</t>
    </rPh>
    <rPh sb="84" eb="86">
      <t>コウジ</t>
    </rPh>
    <rPh sb="87" eb="89">
      <t>カンリョウ</t>
    </rPh>
    <rPh sb="89" eb="91">
      <t>ヨテイ</t>
    </rPh>
    <rPh sb="95" eb="97">
      <t>ヘイセイ</t>
    </rPh>
    <rPh sb="99" eb="101">
      <t>ネンド</t>
    </rPh>
    <rPh sb="101" eb="103">
      <t>イコウ</t>
    </rPh>
    <rPh sb="105" eb="107">
      <t>セイカツ</t>
    </rPh>
    <rPh sb="107" eb="109">
      <t>ハイスイ</t>
    </rPh>
    <rPh sb="109" eb="111">
      <t>ショリ</t>
    </rPh>
    <rPh sb="111" eb="113">
      <t>セイビ</t>
    </rPh>
    <rPh sb="113" eb="115">
      <t>コウソウ</t>
    </rPh>
    <rPh sb="116" eb="118">
      <t>ミナオ</t>
    </rPh>
    <rPh sb="122" eb="124">
      <t>セイビ</t>
    </rPh>
    <rPh sb="124" eb="126">
      <t>ジギョウ</t>
    </rPh>
    <rPh sb="127" eb="129">
      <t>シュウリョウ</t>
    </rPh>
    <rPh sb="131" eb="132">
      <t>アラ</t>
    </rPh>
    <rPh sb="134" eb="136">
      <t>トウシ</t>
    </rPh>
    <rPh sb="137" eb="139">
      <t>ハッセイ</t>
    </rPh>
    <rPh sb="152" eb="154">
      <t>ノウギョウ</t>
    </rPh>
    <rPh sb="154" eb="156">
      <t>シュウラク</t>
    </rPh>
    <rPh sb="156" eb="158">
      <t>ハイスイ</t>
    </rPh>
    <rPh sb="158" eb="160">
      <t>ジギョウ</t>
    </rPh>
    <rPh sb="161" eb="164">
      <t>ジチカイ</t>
    </rPh>
    <rPh sb="165" eb="167">
      <t>ヨウボウ</t>
    </rPh>
    <rPh sb="168" eb="169">
      <t>モト</t>
    </rPh>
    <rPh sb="172" eb="174">
      <t>ジギョウ</t>
    </rPh>
    <rPh sb="175" eb="176">
      <t>スス</t>
    </rPh>
    <rPh sb="183" eb="186">
      <t>スイセンカ</t>
    </rPh>
    <rPh sb="186" eb="187">
      <t>リツ</t>
    </rPh>
    <rPh sb="188" eb="191">
      <t>ゲスイドウ</t>
    </rPh>
    <rPh sb="194" eb="195">
      <t>タカ</t>
    </rPh>
    <rPh sb="196" eb="198">
      <t>スウチ</t>
    </rPh>
    <rPh sb="199" eb="200">
      <t>シメ</t>
    </rPh>
    <rPh sb="209" eb="212">
      <t>シュウエキテキ</t>
    </rPh>
    <rPh sb="212" eb="214">
      <t>シュウシ</t>
    </rPh>
    <rPh sb="214" eb="216">
      <t>ヒリツ</t>
    </rPh>
    <rPh sb="217" eb="219">
      <t>リョウキン</t>
    </rPh>
    <rPh sb="219" eb="220">
      <t>トウ</t>
    </rPh>
    <rPh sb="221" eb="223">
      <t>ヒヨウ</t>
    </rPh>
    <rPh sb="226" eb="228">
      <t>テイド</t>
    </rPh>
    <rPh sb="228" eb="229">
      <t>マカナ</t>
    </rPh>
    <rPh sb="242" eb="244">
      <t>ケイジョウ</t>
    </rPh>
    <rPh sb="244" eb="246">
      <t>ヒヨウ</t>
    </rPh>
    <rPh sb="247" eb="248">
      <t>タイ</t>
    </rPh>
    <rPh sb="250" eb="251">
      <t>クニ</t>
    </rPh>
    <rPh sb="252" eb="254">
      <t>キジュン</t>
    </rPh>
    <rPh sb="255" eb="256">
      <t>モト</t>
    </rPh>
    <rPh sb="259" eb="261">
      <t>イッパン</t>
    </rPh>
    <rPh sb="261" eb="263">
      <t>カイケイ</t>
    </rPh>
    <rPh sb="266" eb="268">
      <t>クリダ</t>
    </rPh>
    <rPh sb="268" eb="269">
      <t>キン</t>
    </rPh>
    <rPh sb="270" eb="271">
      <t>ク</t>
    </rPh>
    <rPh sb="272" eb="273">
      <t>イ</t>
    </rPh>
    <rPh sb="279" eb="281">
      <t>ゲンジョウ</t>
    </rPh>
    <rPh sb="309" eb="311">
      <t>ケイヒ</t>
    </rPh>
    <rPh sb="311" eb="313">
      <t>カイシュウ</t>
    </rPh>
    <rPh sb="313" eb="314">
      <t>リツ</t>
    </rPh>
    <rPh sb="315" eb="318">
      <t>シヨウリョウ</t>
    </rPh>
    <rPh sb="319" eb="321">
      <t>カイシュウ</t>
    </rPh>
    <rPh sb="324" eb="326">
      <t>ケイヒ</t>
    </rPh>
    <rPh sb="330" eb="332">
      <t>テイド</t>
    </rPh>
    <rPh sb="332" eb="335">
      <t>シヨウリョウ</t>
    </rPh>
    <rPh sb="336" eb="337">
      <t>マカナ</t>
    </rPh>
    <rPh sb="346" eb="348">
      <t>ルイジ</t>
    </rPh>
    <rPh sb="348" eb="350">
      <t>ダンタイ</t>
    </rPh>
    <rPh sb="350" eb="353">
      <t>ヘイキンチ</t>
    </rPh>
    <rPh sb="355" eb="357">
      <t>オオハバ</t>
    </rPh>
    <rPh sb="358" eb="359">
      <t>オ</t>
    </rPh>
    <rPh sb="360" eb="361">
      <t>コ</t>
    </rPh>
    <phoneticPr fontId="4"/>
  </si>
  <si>
    <t>　管路の経年化を示す指標はありませんが、農業集落排水事業は近年始まった事業であり、上水道事業と比較して管渠や施設が比較的新しい状況です。
　しかしながら、今後発生する施設の老朽化、耐用年数を過ぎた機器類の更新の備え、更新時期が単年度に集中しないよう、優先度を適切に把握した計画的な対応が重要になると考えております。</t>
    <rPh sb="1" eb="3">
      <t>カンロ</t>
    </rPh>
    <rPh sb="4" eb="7">
      <t>ケイネンカ</t>
    </rPh>
    <rPh sb="8" eb="9">
      <t>シメ</t>
    </rPh>
    <rPh sb="10" eb="12">
      <t>シヒョウ</t>
    </rPh>
    <rPh sb="20" eb="22">
      <t>ノウギョウ</t>
    </rPh>
    <rPh sb="22" eb="24">
      <t>シュウラク</t>
    </rPh>
    <rPh sb="24" eb="26">
      <t>ハイスイ</t>
    </rPh>
    <rPh sb="26" eb="28">
      <t>ジギョウ</t>
    </rPh>
    <rPh sb="29" eb="31">
      <t>キンネン</t>
    </rPh>
    <rPh sb="31" eb="32">
      <t>ハジ</t>
    </rPh>
    <rPh sb="35" eb="37">
      <t>ジギョウ</t>
    </rPh>
    <rPh sb="41" eb="44">
      <t>ジョウスイドウ</t>
    </rPh>
    <rPh sb="44" eb="46">
      <t>ジギョウ</t>
    </rPh>
    <rPh sb="47" eb="49">
      <t>ヒカク</t>
    </rPh>
    <rPh sb="51" eb="53">
      <t>カンキョ</t>
    </rPh>
    <rPh sb="54" eb="56">
      <t>シセツ</t>
    </rPh>
    <rPh sb="57" eb="60">
      <t>ヒカクテキ</t>
    </rPh>
    <rPh sb="60" eb="61">
      <t>アタラ</t>
    </rPh>
    <rPh sb="63" eb="65">
      <t>ジョウキョウ</t>
    </rPh>
    <rPh sb="77" eb="79">
      <t>コンゴ</t>
    </rPh>
    <rPh sb="79" eb="81">
      <t>ハッセイ</t>
    </rPh>
    <rPh sb="83" eb="85">
      <t>シセツ</t>
    </rPh>
    <rPh sb="86" eb="89">
      <t>ロウキュウカ</t>
    </rPh>
    <rPh sb="90" eb="92">
      <t>タイヨウ</t>
    </rPh>
    <rPh sb="92" eb="94">
      <t>ネンスウ</t>
    </rPh>
    <rPh sb="95" eb="96">
      <t>ス</t>
    </rPh>
    <rPh sb="98" eb="100">
      <t>キキ</t>
    </rPh>
    <rPh sb="100" eb="101">
      <t>ルイ</t>
    </rPh>
    <rPh sb="102" eb="104">
      <t>コウシン</t>
    </rPh>
    <rPh sb="105" eb="106">
      <t>ソナ</t>
    </rPh>
    <rPh sb="108" eb="110">
      <t>コウシン</t>
    </rPh>
    <rPh sb="110" eb="112">
      <t>ジキ</t>
    </rPh>
    <rPh sb="113" eb="116">
      <t>タンネンド</t>
    </rPh>
    <rPh sb="117" eb="119">
      <t>シュウチュウ</t>
    </rPh>
    <rPh sb="125" eb="128">
      <t>ユウセンド</t>
    </rPh>
    <rPh sb="129" eb="131">
      <t>テキセツ</t>
    </rPh>
    <rPh sb="132" eb="134">
      <t>ハアク</t>
    </rPh>
    <rPh sb="136" eb="139">
      <t>ケイカクテキ</t>
    </rPh>
    <rPh sb="140" eb="142">
      <t>タイオウ</t>
    </rPh>
    <rPh sb="143" eb="145">
      <t>ジュウヨウ</t>
    </rPh>
    <rPh sb="149" eb="150">
      <t>カンガ</t>
    </rPh>
    <phoneticPr fontId="4"/>
  </si>
  <si>
    <t>　上水道事業と同様、料金収入が重要な財源となっていることから、「民間活力」の導入により、収納率向上に努めております。
　平成27年度で整備事業は完了しますが、これまでの事業により設備投資を進めてきたため、「企業債残高（事業資金の債権）」は増加傾向となっています。今後、この企業債の返済や維持管理費、耐用年数を迎える機器類の更新に対応するためには、より一層の水洗化率向上および料金収納率向上が求められており、水洗化に対する支援などの取り組みを今後も進める必要があります。</t>
    <rPh sb="1" eb="4">
      <t>ジョウスイドウ</t>
    </rPh>
    <rPh sb="4" eb="6">
      <t>ジギョウ</t>
    </rPh>
    <rPh sb="7" eb="9">
      <t>ドウヨウ</t>
    </rPh>
    <rPh sb="10" eb="12">
      <t>リョウキン</t>
    </rPh>
    <rPh sb="12" eb="14">
      <t>シュウニュウ</t>
    </rPh>
    <rPh sb="15" eb="17">
      <t>ジュウヨウ</t>
    </rPh>
    <rPh sb="18" eb="20">
      <t>ザイゲン</t>
    </rPh>
    <rPh sb="32" eb="34">
      <t>ミンカン</t>
    </rPh>
    <rPh sb="34" eb="36">
      <t>カツリョク</t>
    </rPh>
    <rPh sb="38" eb="40">
      <t>ドウニュウ</t>
    </rPh>
    <rPh sb="44" eb="46">
      <t>シュウノウ</t>
    </rPh>
    <rPh sb="46" eb="47">
      <t>リツ</t>
    </rPh>
    <rPh sb="47" eb="49">
      <t>コウジョウ</t>
    </rPh>
    <rPh sb="50" eb="51">
      <t>ツト</t>
    </rPh>
    <rPh sb="60" eb="62">
      <t>ヘイセイ</t>
    </rPh>
    <rPh sb="64" eb="66">
      <t>ネンド</t>
    </rPh>
    <rPh sb="67" eb="69">
      <t>セイビ</t>
    </rPh>
    <rPh sb="69" eb="71">
      <t>ジギョウ</t>
    </rPh>
    <rPh sb="72" eb="74">
      <t>カンリョウ</t>
    </rPh>
    <rPh sb="84" eb="86">
      <t>ジギョウ</t>
    </rPh>
    <rPh sb="94" eb="95">
      <t>スス</t>
    </rPh>
    <rPh sb="131" eb="133">
      <t>コンゴ</t>
    </rPh>
    <rPh sb="136" eb="138">
      <t>キギョウ</t>
    </rPh>
    <rPh sb="138" eb="139">
      <t>サイ</t>
    </rPh>
    <rPh sb="140" eb="142">
      <t>ヘンサイ</t>
    </rPh>
    <rPh sb="143" eb="145">
      <t>イジ</t>
    </rPh>
    <rPh sb="145" eb="147">
      <t>カンリ</t>
    </rPh>
    <rPh sb="147" eb="148">
      <t>ヒ</t>
    </rPh>
    <rPh sb="149" eb="151">
      <t>タイヨウ</t>
    </rPh>
    <rPh sb="151" eb="153">
      <t>ネンスウ</t>
    </rPh>
    <rPh sb="154" eb="155">
      <t>ムカ</t>
    </rPh>
    <rPh sb="157" eb="159">
      <t>キキ</t>
    </rPh>
    <rPh sb="159" eb="160">
      <t>ルイ</t>
    </rPh>
    <rPh sb="161" eb="163">
      <t>コウシン</t>
    </rPh>
    <rPh sb="164" eb="166">
      <t>タイオウ</t>
    </rPh>
    <rPh sb="175" eb="177">
      <t>イッソウ</t>
    </rPh>
    <rPh sb="178" eb="181">
      <t>スイセンカ</t>
    </rPh>
    <rPh sb="181" eb="182">
      <t>リツ</t>
    </rPh>
    <rPh sb="182" eb="184">
      <t>コウジョウ</t>
    </rPh>
    <rPh sb="187" eb="189">
      <t>リョウキン</t>
    </rPh>
    <rPh sb="189" eb="191">
      <t>シュウノウ</t>
    </rPh>
    <rPh sb="191" eb="192">
      <t>リツ</t>
    </rPh>
    <rPh sb="192" eb="194">
      <t>コウジョウ</t>
    </rPh>
    <rPh sb="195" eb="196">
      <t>モト</t>
    </rPh>
    <rPh sb="203" eb="206">
      <t>スイセンカ</t>
    </rPh>
    <rPh sb="207" eb="208">
      <t>タイ</t>
    </rPh>
    <rPh sb="210" eb="212">
      <t>シエン</t>
    </rPh>
    <rPh sb="215" eb="216">
      <t>ト</t>
    </rPh>
    <rPh sb="217" eb="218">
      <t>ク</t>
    </rPh>
    <rPh sb="220" eb="222">
      <t>コンゴ</t>
    </rPh>
    <rPh sb="223" eb="224">
      <t>スス</t>
    </rPh>
    <rPh sb="226" eb="22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</si>
</sst>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1177472"/>
        <c:axId val="17117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171177472"/>
        <c:axId val="171179392"/>
      </c:lineChart>
      <c:dateAx>
        <c:axId val="171177472"/>
        <c:scaling>
          <c:orientation val="minMax"/>
        </c:scaling>
        <c:delete val="1"/>
        <c:axPos val="b"/>
        <c:numFmt formatCode="ge" sourceLinked="1"/>
        <c:majorTickMark val="none"/>
        <c:minorTickMark val="none"/>
        <c:tickLblPos val="none"/>
        <c:crossAx val="171179392"/>
        <c:crosses val="autoZero"/>
        <c:auto val="1"/>
        <c:lblOffset val="100"/>
        <c:baseTimeUnit val="years"/>
      </c:dateAx>
      <c:valAx>
        <c:axId val="1711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1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61.52</c:v>
                </c:pt>
                <c:pt idx="1">
                  <c:v>67.150000000000006</c:v>
                </c:pt>
                <c:pt idx="2">
                  <c:v>67.7</c:v>
                </c:pt>
                <c:pt idx="3">
                  <c:v>71.87</c:v>
                </c:pt>
                <c:pt idx="4">
                  <c:v>69.510000000000005</c:v>
                </c:pt>
              </c:numCache>
            </c:numRef>
          </c:val>
        </c:ser>
        <c:dLbls>
          <c:showLegendKey val="0"/>
          <c:showVal val="0"/>
          <c:showCatName val="0"/>
          <c:showSerName val="0"/>
          <c:showPercent val="0"/>
          <c:showBubbleSize val="0"/>
        </c:dLbls>
        <c:gapWidth val="150"/>
        <c:axId val="177616768"/>
        <c:axId val="17763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177616768"/>
        <c:axId val="177631232"/>
      </c:lineChart>
      <c:dateAx>
        <c:axId val="177616768"/>
        <c:scaling>
          <c:orientation val="minMax"/>
        </c:scaling>
        <c:delete val="1"/>
        <c:axPos val="b"/>
        <c:numFmt formatCode="ge" sourceLinked="1"/>
        <c:majorTickMark val="none"/>
        <c:minorTickMark val="none"/>
        <c:tickLblPos val="none"/>
        <c:crossAx val="177631232"/>
        <c:crosses val="autoZero"/>
        <c:auto val="1"/>
        <c:lblOffset val="100"/>
        <c:baseTimeUnit val="years"/>
      </c:dateAx>
      <c:valAx>
        <c:axId val="17763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61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60.55</c:v>
                </c:pt>
                <c:pt idx="1">
                  <c:v>63.15</c:v>
                </c:pt>
                <c:pt idx="2">
                  <c:v>65.349999999999994</c:v>
                </c:pt>
                <c:pt idx="3">
                  <c:v>72.760000000000005</c:v>
                </c:pt>
                <c:pt idx="4">
                  <c:v>76.739999999999995</c:v>
                </c:pt>
              </c:numCache>
            </c:numRef>
          </c:val>
        </c:ser>
        <c:dLbls>
          <c:showLegendKey val="0"/>
          <c:showVal val="0"/>
          <c:showCatName val="0"/>
          <c:showSerName val="0"/>
          <c:showPercent val="0"/>
          <c:showBubbleSize val="0"/>
        </c:dLbls>
        <c:gapWidth val="150"/>
        <c:axId val="177673728"/>
        <c:axId val="17767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177673728"/>
        <c:axId val="177675648"/>
      </c:lineChart>
      <c:dateAx>
        <c:axId val="177673728"/>
        <c:scaling>
          <c:orientation val="minMax"/>
        </c:scaling>
        <c:delete val="1"/>
        <c:axPos val="b"/>
        <c:numFmt formatCode="ge" sourceLinked="1"/>
        <c:majorTickMark val="none"/>
        <c:minorTickMark val="none"/>
        <c:tickLblPos val="none"/>
        <c:crossAx val="177675648"/>
        <c:crosses val="autoZero"/>
        <c:auto val="1"/>
        <c:lblOffset val="100"/>
        <c:baseTimeUnit val="years"/>
      </c:dateAx>
      <c:valAx>
        <c:axId val="17767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67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67.13</c:v>
                </c:pt>
                <c:pt idx="1">
                  <c:v>72.459999999999994</c:v>
                </c:pt>
                <c:pt idx="2">
                  <c:v>70.739999999999995</c:v>
                </c:pt>
                <c:pt idx="3">
                  <c:v>58.81</c:v>
                </c:pt>
                <c:pt idx="4">
                  <c:v>60.35</c:v>
                </c:pt>
              </c:numCache>
            </c:numRef>
          </c:val>
        </c:ser>
        <c:dLbls>
          <c:showLegendKey val="0"/>
          <c:showVal val="0"/>
          <c:showCatName val="0"/>
          <c:showSerName val="0"/>
          <c:showPercent val="0"/>
          <c:showBubbleSize val="0"/>
        </c:dLbls>
        <c:gapWidth val="150"/>
        <c:axId val="176006272"/>
        <c:axId val="17600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6006272"/>
        <c:axId val="176008192"/>
      </c:lineChart>
      <c:dateAx>
        <c:axId val="176006272"/>
        <c:scaling>
          <c:orientation val="minMax"/>
        </c:scaling>
        <c:delete val="1"/>
        <c:axPos val="b"/>
        <c:numFmt formatCode="ge" sourceLinked="1"/>
        <c:majorTickMark val="none"/>
        <c:minorTickMark val="none"/>
        <c:tickLblPos val="none"/>
        <c:crossAx val="176008192"/>
        <c:crosses val="autoZero"/>
        <c:auto val="1"/>
        <c:lblOffset val="100"/>
        <c:baseTimeUnit val="years"/>
      </c:dateAx>
      <c:valAx>
        <c:axId val="17600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00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230592"/>
        <c:axId val="17723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230592"/>
        <c:axId val="177232512"/>
      </c:lineChart>
      <c:dateAx>
        <c:axId val="177230592"/>
        <c:scaling>
          <c:orientation val="minMax"/>
        </c:scaling>
        <c:delete val="1"/>
        <c:axPos val="b"/>
        <c:numFmt formatCode="ge" sourceLinked="1"/>
        <c:majorTickMark val="none"/>
        <c:minorTickMark val="none"/>
        <c:tickLblPos val="none"/>
        <c:crossAx val="177232512"/>
        <c:crosses val="autoZero"/>
        <c:auto val="1"/>
        <c:lblOffset val="100"/>
        <c:baseTimeUnit val="years"/>
      </c:dateAx>
      <c:valAx>
        <c:axId val="1772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23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267072"/>
        <c:axId val="17726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267072"/>
        <c:axId val="177268992"/>
      </c:lineChart>
      <c:dateAx>
        <c:axId val="177267072"/>
        <c:scaling>
          <c:orientation val="minMax"/>
        </c:scaling>
        <c:delete val="1"/>
        <c:axPos val="b"/>
        <c:numFmt formatCode="ge" sourceLinked="1"/>
        <c:majorTickMark val="none"/>
        <c:minorTickMark val="none"/>
        <c:tickLblPos val="none"/>
        <c:crossAx val="177268992"/>
        <c:crosses val="autoZero"/>
        <c:auto val="1"/>
        <c:lblOffset val="100"/>
        <c:baseTimeUnit val="years"/>
      </c:dateAx>
      <c:valAx>
        <c:axId val="17726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26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309568"/>
        <c:axId val="17732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309568"/>
        <c:axId val="177324032"/>
      </c:lineChart>
      <c:dateAx>
        <c:axId val="177309568"/>
        <c:scaling>
          <c:orientation val="minMax"/>
        </c:scaling>
        <c:delete val="1"/>
        <c:axPos val="b"/>
        <c:numFmt formatCode="ge" sourceLinked="1"/>
        <c:majorTickMark val="none"/>
        <c:minorTickMark val="none"/>
        <c:tickLblPos val="none"/>
        <c:crossAx val="177324032"/>
        <c:crosses val="autoZero"/>
        <c:auto val="1"/>
        <c:lblOffset val="100"/>
        <c:baseTimeUnit val="years"/>
      </c:dateAx>
      <c:valAx>
        <c:axId val="17732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0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346432"/>
        <c:axId val="17736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346432"/>
        <c:axId val="177360896"/>
      </c:lineChart>
      <c:dateAx>
        <c:axId val="177346432"/>
        <c:scaling>
          <c:orientation val="minMax"/>
        </c:scaling>
        <c:delete val="1"/>
        <c:axPos val="b"/>
        <c:numFmt formatCode="ge" sourceLinked="1"/>
        <c:majorTickMark val="none"/>
        <c:minorTickMark val="none"/>
        <c:tickLblPos val="none"/>
        <c:crossAx val="177360896"/>
        <c:crosses val="autoZero"/>
        <c:auto val="1"/>
        <c:lblOffset val="100"/>
        <c:baseTimeUnit val="years"/>
      </c:dateAx>
      <c:valAx>
        <c:axId val="17736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4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4932.93</c:v>
                </c:pt>
                <c:pt idx="1">
                  <c:v>4885.01</c:v>
                </c:pt>
                <c:pt idx="2">
                  <c:v>5466.49</c:v>
                </c:pt>
                <c:pt idx="3">
                  <c:v>6471.91</c:v>
                </c:pt>
                <c:pt idx="4">
                  <c:v>7299.08</c:v>
                </c:pt>
              </c:numCache>
            </c:numRef>
          </c:val>
        </c:ser>
        <c:dLbls>
          <c:showLegendKey val="0"/>
          <c:showVal val="0"/>
          <c:showCatName val="0"/>
          <c:showSerName val="0"/>
          <c:showPercent val="0"/>
          <c:showBubbleSize val="0"/>
        </c:dLbls>
        <c:gapWidth val="150"/>
        <c:axId val="177393664"/>
        <c:axId val="17739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177393664"/>
        <c:axId val="177395584"/>
      </c:lineChart>
      <c:dateAx>
        <c:axId val="177393664"/>
        <c:scaling>
          <c:orientation val="minMax"/>
        </c:scaling>
        <c:delete val="1"/>
        <c:axPos val="b"/>
        <c:numFmt formatCode="ge" sourceLinked="1"/>
        <c:majorTickMark val="none"/>
        <c:minorTickMark val="none"/>
        <c:tickLblPos val="none"/>
        <c:crossAx val="177395584"/>
        <c:crosses val="autoZero"/>
        <c:auto val="1"/>
        <c:lblOffset val="100"/>
        <c:baseTimeUnit val="years"/>
      </c:dateAx>
      <c:valAx>
        <c:axId val="17739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26.7</c:v>
                </c:pt>
                <c:pt idx="1">
                  <c:v>25.47</c:v>
                </c:pt>
                <c:pt idx="2">
                  <c:v>25.64</c:v>
                </c:pt>
                <c:pt idx="3">
                  <c:v>22.2</c:v>
                </c:pt>
                <c:pt idx="4">
                  <c:v>22.43</c:v>
                </c:pt>
              </c:numCache>
            </c:numRef>
          </c:val>
        </c:ser>
        <c:dLbls>
          <c:showLegendKey val="0"/>
          <c:showVal val="0"/>
          <c:showCatName val="0"/>
          <c:showSerName val="0"/>
          <c:showPercent val="0"/>
          <c:showBubbleSize val="0"/>
        </c:dLbls>
        <c:gapWidth val="150"/>
        <c:axId val="177441792"/>
        <c:axId val="17744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177441792"/>
        <c:axId val="177443968"/>
      </c:lineChart>
      <c:dateAx>
        <c:axId val="177441792"/>
        <c:scaling>
          <c:orientation val="minMax"/>
        </c:scaling>
        <c:delete val="1"/>
        <c:axPos val="b"/>
        <c:numFmt formatCode="ge" sourceLinked="1"/>
        <c:majorTickMark val="none"/>
        <c:minorTickMark val="none"/>
        <c:tickLblPos val="none"/>
        <c:crossAx val="177443968"/>
        <c:crosses val="autoZero"/>
        <c:auto val="1"/>
        <c:lblOffset val="100"/>
        <c:baseTimeUnit val="years"/>
      </c:dateAx>
      <c:valAx>
        <c:axId val="17744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4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354.24</c:v>
                </c:pt>
                <c:pt idx="1">
                  <c:v>368.83</c:v>
                </c:pt>
                <c:pt idx="2">
                  <c:v>385.63</c:v>
                </c:pt>
                <c:pt idx="3">
                  <c:v>424.81</c:v>
                </c:pt>
                <c:pt idx="4">
                  <c:v>460.26</c:v>
                </c:pt>
              </c:numCache>
            </c:numRef>
          </c:val>
        </c:ser>
        <c:dLbls>
          <c:showLegendKey val="0"/>
          <c:showVal val="0"/>
          <c:showCatName val="0"/>
          <c:showSerName val="0"/>
          <c:showPercent val="0"/>
          <c:showBubbleSize val="0"/>
        </c:dLbls>
        <c:gapWidth val="150"/>
        <c:axId val="177465600"/>
        <c:axId val="17746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177465600"/>
        <c:axId val="177467776"/>
      </c:lineChart>
      <c:dateAx>
        <c:axId val="177465600"/>
        <c:scaling>
          <c:orientation val="minMax"/>
        </c:scaling>
        <c:delete val="1"/>
        <c:axPos val="b"/>
        <c:numFmt formatCode="ge" sourceLinked="1"/>
        <c:majorTickMark val="none"/>
        <c:minorTickMark val="none"/>
        <c:tickLblPos val="none"/>
        <c:crossAx val="177467776"/>
        <c:crosses val="autoZero"/>
        <c:auto val="1"/>
        <c:lblOffset val="100"/>
        <c:baseTimeUnit val="years"/>
      </c:dateAx>
      <c:valAx>
        <c:axId val="17746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6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F3</v>
      </c>
      <c r="X8" s="46"/>
      <c r="Y8" s="46"/>
      <c r="Z8" s="46"/>
      <c r="AA8" s="46"/>
      <c r="AB8" s="46"/>
      <c r="AC8" s="46"/>
      <c r="AD8" s="3"/>
      <c r="AE8" s="3"/>
      <c r="AF8" s="3"/>
      <c r="AG8" s="3"/>
      <c r="AH8" s="3"/>
      <c r="AI8" s="3"/>
      <c r="AJ8" s="3"/>
      <c r="AK8" s="3"/>
      <c r="AL8" s="47">
        <f>データ!R6</f>
        <v>33293</v>
      </c>
      <c r="AM8" s="47"/>
      <c r="AN8" s="47"/>
      <c r="AO8" s="47"/>
      <c r="AP8" s="47"/>
      <c r="AQ8" s="47"/>
      <c r="AR8" s="47"/>
      <c r="AS8" s="47"/>
      <c r="AT8" s="43">
        <f>データ!S6</f>
        <v>707.52</v>
      </c>
      <c r="AU8" s="43"/>
      <c r="AV8" s="43"/>
      <c r="AW8" s="43"/>
      <c r="AX8" s="43"/>
      <c r="AY8" s="43"/>
      <c r="AZ8" s="43"/>
      <c r="BA8" s="43"/>
      <c r="BB8" s="43">
        <f>データ!T6</f>
        <v>47.06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3.64</v>
      </c>
      <c r="Q10" s="43"/>
      <c r="R10" s="43"/>
      <c r="S10" s="43"/>
      <c r="T10" s="43"/>
      <c r="U10" s="43"/>
      <c r="V10" s="43"/>
      <c r="W10" s="43">
        <f>データ!P6</f>
        <v>100</v>
      </c>
      <c r="X10" s="43"/>
      <c r="Y10" s="43"/>
      <c r="Z10" s="43"/>
      <c r="AA10" s="43"/>
      <c r="AB10" s="43"/>
      <c r="AC10" s="43"/>
      <c r="AD10" s="47">
        <f>データ!Q6</f>
        <v>3963</v>
      </c>
      <c r="AE10" s="47"/>
      <c r="AF10" s="47"/>
      <c r="AG10" s="47"/>
      <c r="AH10" s="47"/>
      <c r="AI10" s="47"/>
      <c r="AJ10" s="47"/>
      <c r="AK10" s="2"/>
      <c r="AL10" s="47">
        <f>データ!U6</f>
        <v>1204</v>
      </c>
      <c r="AM10" s="47"/>
      <c r="AN10" s="47"/>
      <c r="AO10" s="47"/>
      <c r="AP10" s="47"/>
      <c r="AQ10" s="47"/>
      <c r="AR10" s="47"/>
      <c r="AS10" s="47"/>
      <c r="AT10" s="43">
        <f>データ!V6</f>
        <v>0.56999999999999995</v>
      </c>
      <c r="AU10" s="43"/>
      <c r="AV10" s="43"/>
      <c r="AW10" s="43"/>
      <c r="AX10" s="43"/>
      <c r="AY10" s="43"/>
      <c r="AZ10" s="43"/>
      <c r="BA10" s="43"/>
      <c r="BB10" s="43">
        <f>データ!W6</f>
        <v>2112.2800000000002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52094</v>
      </c>
      <c r="D6" s="31">
        <f t="shared" si="3"/>
        <v>47</v>
      </c>
      <c r="E6" s="31">
        <f t="shared" si="3"/>
        <v>17</v>
      </c>
      <c r="F6" s="31">
        <f t="shared" si="3"/>
        <v>5</v>
      </c>
      <c r="G6" s="31">
        <f t="shared" si="3"/>
        <v>0</v>
      </c>
      <c r="H6" s="31" t="str">
        <f t="shared" si="3"/>
        <v>秋田県　鹿角市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3.64</v>
      </c>
      <c r="P6" s="32">
        <f t="shared" si="3"/>
        <v>100</v>
      </c>
      <c r="Q6" s="32">
        <f t="shared" si="3"/>
        <v>3963</v>
      </c>
      <c r="R6" s="32">
        <f t="shared" si="3"/>
        <v>33293</v>
      </c>
      <c r="S6" s="32">
        <f t="shared" si="3"/>
        <v>707.52</v>
      </c>
      <c r="T6" s="32">
        <f t="shared" si="3"/>
        <v>47.06</v>
      </c>
      <c r="U6" s="32">
        <f t="shared" si="3"/>
        <v>1204</v>
      </c>
      <c r="V6" s="32">
        <f t="shared" si="3"/>
        <v>0.56999999999999995</v>
      </c>
      <c r="W6" s="32">
        <f t="shared" si="3"/>
        <v>2112.2800000000002</v>
      </c>
      <c r="X6" s="33">
        <f>IF(X7="",NA(),X7)</f>
        <v>67.13</v>
      </c>
      <c r="Y6" s="33">
        <f t="shared" ref="Y6:AG6" si="4">IF(Y7="",NA(),Y7)</f>
        <v>72.459999999999994</v>
      </c>
      <c r="Z6" s="33">
        <f t="shared" si="4"/>
        <v>70.739999999999995</v>
      </c>
      <c r="AA6" s="33">
        <f t="shared" si="4"/>
        <v>58.81</v>
      </c>
      <c r="AB6" s="33">
        <f t="shared" si="4"/>
        <v>60.35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4932.93</v>
      </c>
      <c r="BF6" s="33">
        <f t="shared" ref="BF6:BN6" si="7">IF(BF7="",NA(),BF7)</f>
        <v>4885.01</v>
      </c>
      <c r="BG6" s="33">
        <f t="shared" si="7"/>
        <v>5466.49</v>
      </c>
      <c r="BH6" s="33">
        <f t="shared" si="7"/>
        <v>6471.91</v>
      </c>
      <c r="BI6" s="33">
        <f t="shared" si="7"/>
        <v>7299.08</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26.7</v>
      </c>
      <c r="BQ6" s="33">
        <f t="shared" ref="BQ6:BY6" si="8">IF(BQ7="",NA(),BQ7)</f>
        <v>25.47</v>
      </c>
      <c r="BR6" s="33">
        <f t="shared" si="8"/>
        <v>25.64</v>
      </c>
      <c r="BS6" s="33">
        <f t="shared" si="8"/>
        <v>22.2</v>
      </c>
      <c r="BT6" s="33">
        <f t="shared" si="8"/>
        <v>22.43</v>
      </c>
      <c r="BU6" s="33">
        <f t="shared" si="8"/>
        <v>43.24</v>
      </c>
      <c r="BV6" s="33">
        <f t="shared" si="8"/>
        <v>42.13</v>
      </c>
      <c r="BW6" s="33">
        <f t="shared" si="8"/>
        <v>42.48</v>
      </c>
      <c r="BX6" s="33">
        <f t="shared" si="8"/>
        <v>41.04</v>
      </c>
      <c r="BY6" s="33">
        <f t="shared" si="8"/>
        <v>41.08</v>
      </c>
      <c r="BZ6" s="32" t="str">
        <f>IF(BZ7="","",IF(BZ7="-","【-】","【"&amp;SUBSTITUTE(TEXT(BZ7,"#,##0.00"),"-","△")&amp;"】"))</f>
        <v>【51.49】</v>
      </c>
      <c r="CA6" s="33">
        <f>IF(CA7="",NA(),CA7)</f>
        <v>354.24</v>
      </c>
      <c r="CB6" s="33">
        <f t="shared" ref="CB6:CJ6" si="9">IF(CB7="",NA(),CB7)</f>
        <v>368.83</v>
      </c>
      <c r="CC6" s="33">
        <f t="shared" si="9"/>
        <v>385.63</v>
      </c>
      <c r="CD6" s="33">
        <f t="shared" si="9"/>
        <v>424.81</v>
      </c>
      <c r="CE6" s="33">
        <f t="shared" si="9"/>
        <v>460.26</v>
      </c>
      <c r="CF6" s="33">
        <f t="shared" si="9"/>
        <v>338.76</v>
      </c>
      <c r="CG6" s="33">
        <f t="shared" si="9"/>
        <v>348.41</v>
      </c>
      <c r="CH6" s="33">
        <f t="shared" si="9"/>
        <v>343.8</v>
      </c>
      <c r="CI6" s="33">
        <f t="shared" si="9"/>
        <v>357.08</v>
      </c>
      <c r="CJ6" s="33">
        <f t="shared" si="9"/>
        <v>378.08</v>
      </c>
      <c r="CK6" s="32" t="str">
        <f>IF(CK7="","",IF(CK7="-","【-】","【"&amp;SUBSTITUTE(TEXT(CK7,"#,##0.00"),"-","△")&amp;"】"))</f>
        <v>【295.10】</v>
      </c>
      <c r="CL6" s="33">
        <f>IF(CL7="",NA(),CL7)</f>
        <v>61.52</v>
      </c>
      <c r="CM6" s="33">
        <f t="shared" ref="CM6:CU6" si="10">IF(CM7="",NA(),CM7)</f>
        <v>67.150000000000006</v>
      </c>
      <c r="CN6" s="33">
        <f t="shared" si="10"/>
        <v>67.7</v>
      </c>
      <c r="CO6" s="33">
        <f t="shared" si="10"/>
        <v>71.87</v>
      </c>
      <c r="CP6" s="33">
        <f t="shared" si="10"/>
        <v>69.510000000000005</v>
      </c>
      <c r="CQ6" s="33">
        <f t="shared" si="10"/>
        <v>44.65</v>
      </c>
      <c r="CR6" s="33">
        <f t="shared" si="10"/>
        <v>46.85</v>
      </c>
      <c r="CS6" s="33">
        <f t="shared" si="10"/>
        <v>46.06</v>
      </c>
      <c r="CT6" s="33">
        <f t="shared" si="10"/>
        <v>45.95</v>
      </c>
      <c r="CU6" s="33">
        <f t="shared" si="10"/>
        <v>44.69</v>
      </c>
      <c r="CV6" s="32" t="str">
        <f>IF(CV7="","",IF(CV7="-","【-】","【"&amp;SUBSTITUTE(TEXT(CV7,"#,##0.00"),"-","△")&amp;"】"))</f>
        <v>【53.32】</v>
      </c>
      <c r="CW6" s="33">
        <f>IF(CW7="",NA(),CW7)</f>
        <v>60.55</v>
      </c>
      <c r="CX6" s="33">
        <f t="shared" ref="CX6:DF6" si="11">IF(CX7="",NA(),CX7)</f>
        <v>63.15</v>
      </c>
      <c r="CY6" s="33">
        <f t="shared" si="11"/>
        <v>65.349999999999994</v>
      </c>
      <c r="CZ6" s="33">
        <f t="shared" si="11"/>
        <v>72.760000000000005</v>
      </c>
      <c r="DA6" s="33">
        <f t="shared" si="11"/>
        <v>76.739999999999995</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52094</v>
      </c>
      <c r="D7" s="35">
        <v>47</v>
      </c>
      <c r="E7" s="35">
        <v>17</v>
      </c>
      <c r="F7" s="35">
        <v>5</v>
      </c>
      <c r="G7" s="35">
        <v>0</v>
      </c>
      <c r="H7" s="35" t="s">
        <v>96</v>
      </c>
      <c r="I7" s="35" t="s">
        <v>97</v>
      </c>
      <c r="J7" s="35" t="s">
        <v>98</v>
      </c>
      <c r="K7" s="35" t="s">
        <v>99</v>
      </c>
      <c r="L7" s="35" t="s">
        <v>100</v>
      </c>
      <c r="M7" s="36" t="s">
        <v>101</v>
      </c>
      <c r="N7" s="36" t="s">
        <v>102</v>
      </c>
      <c r="O7" s="36">
        <v>3.64</v>
      </c>
      <c r="P7" s="36">
        <v>100</v>
      </c>
      <c r="Q7" s="36">
        <v>3963</v>
      </c>
      <c r="R7" s="36">
        <v>33293</v>
      </c>
      <c r="S7" s="36">
        <v>707.52</v>
      </c>
      <c r="T7" s="36">
        <v>47.06</v>
      </c>
      <c r="U7" s="36">
        <v>1204</v>
      </c>
      <c r="V7" s="36">
        <v>0.56999999999999995</v>
      </c>
      <c r="W7" s="36">
        <v>2112.2800000000002</v>
      </c>
      <c r="X7" s="36">
        <v>67.13</v>
      </c>
      <c r="Y7" s="36">
        <v>72.459999999999994</v>
      </c>
      <c r="Z7" s="36">
        <v>70.739999999999995</v>
      </c>
      <c r="AA7" s="36">
        <v>58.81</v>
      </c>
      <c r="AB7" s="36">
        <v>60.35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4932.93</v>
      </c>
      <c r="BF7" s="36">
        <v>4885.01</v>
      </c>
      <c r="BG7" s="36">
        <v>5466.49</v>
      </c>
      <c r="BH7" s="36">
        <v>6471.91</v>
      </c>
      <c r="BI7" s="36">
        <v>7299.08</v>
      </c>
      <c r="BJ7" s="36">
        <v>1316.7</v>
      </c>
      <c r="BK7" s="36">
        <v>1224.75</v>
      </c>
      <c r="BL7" s="36">
        <v>1144.05</v>
      </c>
      <c r="BM7" s="36">
        <v>1117.1099999999999</v>
      </c>
      <c r="BN7" s="36">
        <v>1161.05</v>
      </c>
      <c r="BO7" s="36">
        <v>992.47</v>
      </c>
      <c r="BP7" s="36">
        <v>26.7</v>
      </c>
      <c r="BQ7" s="36">
        <v>25.47</v>
      </c>
      <c r="BR7" s="36">
        <v>25.64</v>
      </c>
      <c r="BS7" s="36">
        <v>22.2</v>
      </c>
      <c r="BT7" s="36">
        <v>22.43</v>
      </c>
      <c r="BU7" s="36">
        <v>43.24</v>
      </c>
      <c r="BV7" s="36">
        <v>42.13</v>
      </c>
      <c r="BW7" s="36">
        <v>42.48</v>
      </c>
      <c r="BX7" s="36">
        <v>41.04</v>
      </c>
      <c r="BY7" s="36">
        <v>41.08</v>
      </c>
      <c r="BZ7" s="36">
        <v>51.49</v>
      </c>
      <c r="CA7" s="36">
        <v>354.24</v>
      </c>
      <c r="CB7" s="36">
        <v>368.83</v>
      </c>
      <c r="CC7" s="36">
        <v>385.63</v>
      </c>
      <c r="CD7" s="36">
        <v>424.81</v>
      </c>
      <c r="CE7" s="36">
        <v>460.26</v>
      </c>
      <c r="CF7" s="36">
        <v>338.76</v>
      </c>
      <c r="CG7" s="36">
        <v>348.41</v>
      </c>
      <c r="CH7" s="36">
        <v>343.8</v>
      </c>
      <c r="CI7" s="36">
        <v>357.08</v>
      </c>
      <c r="CJ7" s="36">
        <v>378.08</v>
      </c>
      <c r="CK7" s="36">
        <v>295.10000000000002</v>
      </c>
      <c r="CL7" s="36">
        <v>61.52</v>
      </c>
      <c r="CM7" s="36">
        <v>67.150000000000006</v>
      </c>
      <c r="CN7" s="36">
        <v>67.7</v>
      </c>
      <c r="CO7" s="36">
        <v>71.87</v>
      </c>
      <c r="CP7" s="36">
        <v>69.510000000000005</v>
      </c>
      <c r="CQ7" s="36">
        <v>44.65</v>
      </c>
      <c r="CR7" s="36">
        <v>46.85</v>
      </c>
      <c r="CS7" s="36">
        <v>46.06</v>
      </c>
      <c r="CT7" s="36">
        <v>45.95</v>
      </c>
      <c r="CU7" s="36">
        <v>44.69</v>
      </c>
      <c r="CV7" s="36">
        <v>53.32</v>
      </c>
      <c r="CW7" s="36">
        <v>60.55</v>
      </c>
      <c r="CX7" s="36">
        <v>63.15</v>
      </c>
      <c r="CY7" s="36">
        <v>65.349999999999994</v>
      </c>
      <c r="CZ7" s="36">
        <v>72.760000000000005</v>
      </c>
      <c r="DA7" s="36">
        <v>76.739999999999995</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2016-02-03T09:09:24Z</dcterms:created>
  <dcterms:modified xsi:type="dcterms:W3CDTF">2016-02-25T00:12:55Z</dcterms:modified>
  <cp:category/>
</cp:coreProperties>
</file>