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AY8" i="4" s="1"/>
  <c r="R6" i="5"/>
  <c r="AQ8" i="4" s="1"/>
  <c r="Q6" i="5"/>
  <c r="AI8" i="4" s="1"/>
  <c r="P6" i="5"/>
  <c r="O6" i="5"/>
  <c r="N6" i="5"/>
  <c r="M6" i="5"/>
  <c r="L6" i="5"/>
  <c r="K6" i="5"/>
  <c r="R8" i="4" s="1"/>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R10" i="4"/>
  <c r="J10" i="4"/>
  <c r="B10" i="4"/>
  <c r="Z8" i="4"/>
  <c r="J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<sst xmlns="http://schemas.openxmlformats.org/spreadsheetml/2006/main" count="218" uniqueCount="108">
  <si>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</si>
  <si>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</si>
  <si>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</si>
  <si>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</si>
  <si>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</si>
  <si>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</si>
  <si>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</si>
  <si>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</si>
  <si>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</si>
  <si>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</si>
  <si>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</si>
  <si>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</si>
  <si>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</si>
  <si>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</si>
  <si>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</si>
  <si>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</si>
  <si>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</si>
  <si>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</si>
  <si>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</si>
  <si>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</si>
  <si>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</si>
  <si>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</si>
  <si>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</si>
  <si>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</si>
  <si>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</si>
  <si>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</si>
  <si>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</si>
  <si>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</si>
  <si>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</si>
  <si>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</si>
  <si>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</si>
  <si>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</si>
  <si>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</si>
  <si>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</si>
  <si>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</si>
  <si>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</si>
  <si>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</si>
  <si>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</si>
  <si>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</si>
  <si>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</si>
  <si>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</si>
  <si>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</si>
  <si>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</si>
  <si>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</si>
  <si>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</si>
  <si>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</si>
  <si>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</si>
  <si>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</si>
  <si>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</si>
  <si>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</si>
  <si>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</si>
  <si>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</si>
  <si>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</si>
  <si>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</si>
  <si>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</si>
  <si>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</si>
  <si>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</si>
  <si>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</si>
  <si>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</si>
  <si>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</si>
  <si>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</si>
  <si>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</si>
  <si>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</si>
  <si>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</si>
  <si>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</si>
  <si>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</si>
  <si>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</si>
  <si>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</si>
  <si>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</si>
  <si>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</si>
  <si>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</si>
  <si>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</si>
  <si>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</si>
  <si>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</si>
  <si>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</si>
  <si>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</si>
  <si>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</si>
  <si>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</si>
  <si>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</si>
  <si>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</si>
  <si>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</si>
  <si>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</si>
  <si>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</si>
  <si>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</si>
  <si>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</si>
  <si>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</si>
  <si>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</si>
  <si>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</si>
  <si>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</si>
  <si>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</si>
  <si>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</si>
  <si>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</si>
  <si>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</si>
  <si>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鹿角市</t>
  </si>
  <si>
    <t>法非適用</t>
  </si>
  <si>
    <t>水道事業</t>
  </si>
  <si>
    <t>簡易水道事業</t>
  </si>
  <si>
    <t>D4</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</si>
  <si>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</si>
  <si>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</si>
  <si>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</si>
  <si>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</si>
  <si>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</si>
  <si>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</si>
  <si>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</si>
  <si>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管路の経年化を示す指標はありませんが、施設や機器類など、耐用年数を迎える資産への対応が必要となります。
　更新時期が単年度に集中しないよう、優先順位を見極めながら、過剰な投資の抑制や財源確保に向けた計画的な対応が重要になると考えております。</t>
    <rPh sb="1" eb="3">
      <t>カンロ</t>
    </rPh>
    <rPh sb="4" eb="7">
      <t>ケイネンカ</t>
    </rPh>
    <rPh sb="8" eb="9">
      <t>シメ</t>
    </rPh>
    <rPh sb="10" eb="12">
      <t>シヒョウ</t>
    </rPh>
    <rPh sb="20" eb="22">
      <t>シセツ</t>
    </rPh>
    <rPh sb="23" eb="25">
      <t>キキ</t>
    </rPh>
    <rPh sb="25" eb="26">
      <t>ルイ</t>
    </rPh>
    <rPh sb="29" eb="31">
      <t>タイヨウ</t>
    </rPh>
    <rPh sb="31" eb="33">
      <t>ネンスウ</t>
    </rPh>
    <rPh sb="34" eb="35">
      <t>ムカ</t>
    </rPh>
    <rPh sb="37" eb="39">
      <t>シサン</t>
    </rPh>
    <rPh sb="41" eb="43">
      <t>タイオウ</t>
    </rPh>
    <rPh sb="44" eb="46">
      <t>ヒツヨウ</t>
    </rPh>
    <rPh sb="54" eb="56">
      <t>コウシン</t>
    </rPh>
    <rPh sb="56" eb="58">
      <t>ジキ</t>
    </rPh>
    <rPh sb="59" eb="62">
      <t>タンネンド</t>
    </rPh>
    <rPh sb="63" eb="65">
      <t>シュウチュウ</t>
    </rPh>
    <rPh sb="71" eb="73">
      <t>ユウセン</t>
    </rPh>
    <rPh sb="73" eb="75">
      <t>ジュンイ</t>
    </rPh>
    <rPh sb="76" eb="78">
      <t>ミキワ</t>
    </rPh>
    <rPh sb="83" eb="85">
      <t>カジョウ</t>
    </rPh>
    <rPh sb="86" eb="88">
      <t>トウシ</t>
    </rPh>
    <rPh sb="89" eb="91">
      <t>ヨクセイ</t>
    </rPh>
    <rPh sb="92" eb="94">
      <t>ザイゲン</t>
    </rPh>
    <rPh sb="94" eb="96">
      <t>カクホ</t>
    </rPh>
    <rPh sb="97" eb="98">
      <t>ム</t>
    </rPh>
    <rPh sb="100" eb="103">
      <t>ケイカクテキ</t>
    </rPh>
    <rPh sb="104" eb="106">
      <t>タイオウ</t>
    </rPh>
    <rPh sb="107" eb="109">
      <t>ジュウヨウ</t>
    </rPh>
    <rPh sb="113" eb="114">
      <t>カンガ</t>
    </rPh>
    <phoneticPr fontId="4"/>
  </si>
  <si>
    <t>　施設等の維持管理については水道使用料で賄われており、料金収納が重要な財源になっていることから、上水道事業と同様、「民間活力」の導入により収納率向上に努めております。
　また、更新事業の実施にあたりましては、国庫補助金や企業債で対応します。人口減少により料金収入が減少する中、健全な経営を維持するためには一般会計からの繰入金が必要でありますが、事務事業の効率化によるコスト削減などで、一般会計からの繰出金が減少するように努めます。</t>
    <rPh sb="1" eb="3">
      <t>シセツ</t>
    </rPh>
    <rPh sb="3" eb="4">
      <t>トウ</t>
    </rPh>
    <rPh sb="5" eb="7">
      <t>イジ</t>
    </rPh>
    <rPh sb="7" eb="9">
      <t>カンリ</t>
    </rPh>
    <rPh sb="14" eb="16">
      <t>スイドウ</t>
    </rPh>
    <rPh sb="16" eb="18">
      <t>シヨウ</t>
    </rPh>
    <rPh sb="20" eb="21">
      <t>マカナ</t>
    </rPh>
    <rPh sb="27" eb="29">
      <t>リョウキン</t>
    </rPh>
    <rPh sb="29" eb="31">
      <t>シュウノウ</t>
    </rPh>
    <rPh sb="32" eb="34">
      <t>ジュウヨウ</t>
    </rPh>
    <rPh sb="35" eb="37">
      <t>ザイゲン</t>
    </rPh>
    <rPh sb="51" eb="53">
      <t>ジギョウ</t>
    </rPh>
    <rPh sb="54" eb="56">
      <t>ドウヨウ</t>
    </rPh>
    <rPh sb="58" eb="60">
      <t>ミンカン</t>
    </rPh>
    <rPh sb="60" eb="62">
      <t>カツリョク</t>
    </rPh>
    <rPh sb="64" eb="66">
      <t>ドウニュウ</t>
    </rPh>
    <rPh sb="69" eb="71">
      <t>シュウノウ</t>
    </rPh>
    <rPh sb="71" eb="72">
      <t>リツ</t>
    </rPh>
    <rPh sb="72" eb="74">
      <t>コウジョウ</t>
    </rPh>
    <rPh sb="75" eb="76">
      <t>ツト</t>
    </rPh>
    <rPh sb="88" eb="90">
      <t>コウシン</t>
    </rPh>
    <rPh sb="90" eb="92">
      <t>ジギョウ</t>
    </rPh>
    <rPh sb="93" eb="95">
      <t>ジッシ</t>
    </rPh>
    <rPh sb="104" eb="106">
      <t>コッコ</t>
    </rPh>
    <rPh sb="120" eb="122">
      <t>ジンコウ</t>
    </rPh>
    <rPh sb="122" eb="124">
      <t>ゲンショウ</t>
    </rPh>
    <rPh sb="127" eb="129">
      <t>リョウキン</t>
    </rPh>
    <rPh sb="129" eb="131">
      <t>シュウニュウ</t>
    </rPh>
    <rPh sb="132" eb="134">
      <t>ゲンショウ</t>
    </rPh>
    <rPh sb="136" eb="137">
      <t>ナカ</t>
    </rPh>
    <rPh sb="160" eb="161">
      <t>イ</t>
    </rPh>
    <rPh sb="210" eb="211">
      <t>ツト</t>
    </rPh>
    <phoneticPr fontId="4"/>
  </si>
  <si>
    <t>　費用を料金等で賄っている状況を示す「収益的収支比率」を見てみますと、類似団体平均値で推移しているものの、適正数値である100％を下回っている状況です。簡易水道事業については給水人口548人と比較的少ない人口規模での事業であり、他事業と同様人口減少などにより、料金収入の減少が懸念されております。そのため、料金収入だけでは事業を継続することが困難であるため、国で定められた基準に基づき、一般会計からの繰出金を繰り入れしております。
　そのような中、浄水場や配水池などの施設や機器類、配水管などの老朽化に対応するため、毎年更新工事が必要な状況です。また、平成29年度には簡易水道事業を上水道事業に統合するにあたり、平成25年度から統合整備事業を進めており、企業債（事業資金の債権）残高が増加しています。給水原価では全国平均を下回っておりますので、今後の事業運営にあたり、コスト削減に努めながら、適切な投資を見極める必要があります。
　有収率は減少傾向にあることから、施設の稼働が収益に反映できていない状況です。上水道事業への統合に向けて、漏水等あらゆる原因の調査を進めながら、健全な経営維持に努めます。</t>
    <rPh sb="1" eb="3">
      <t>ヒヨウ</t>
    </rPh>
    <rPh sb="4" eb="6">
      <t>リョウキン</t>
    </rPh>
    <rPh sb="6" eb="7">
      <t>トウ</t>
    </rPh>
    <rPh sb="8" eb="9">
      <t>マカナ</t>
    </rPh>
    <rPh sb="13" eb="15">
      <t>ジョウキョウ</t>
    </rPh>
    <rPh sb="16" eb="17">
      <t>シメ</t>
    </rPh>
    <rPh sb="19" eb="22">
      <t>シュウエキテキ</t>
    </rPh>
    <rPh sb="22" eb="24">
      <t>シュウシ</t>
    </rPh>
    <rPh sb="24" eb="26">
      <t>ヒリツ</t>
    </rPh>
    <rPh sb="28" eb="29">
      <t>ミ</t>
    </rPh>
    <rPh sb="35" eb="37">
      <t>ルイジ</t>
    </rPh>
    <rPh sb="37" eb="39">
      <t>ダンタイ</t>
    </rPh>
    <rPh sb="39" eb="42">
      <t>ヘイキンチ</t>
    </rPh>
    <rPh sb="43" eb="45">
      <t>スイイ</t>
    </rPh>
    <rPh sb="53" eb="55">
      <t>テキセイ</t>
    </rPh>
    <rPh sb="55" eb="57">
      <t>スウチ</t>
    </rPh>
    <rPh sb="65" eb="67">
      <t>シタマワ</t>
    </rPh>
    <rPh sb="71" eb="73">
      <t>ジョウキョウ</t>
    </rPh>
    <rPh sb="76" eb="78">
      <t>カンイ</t>
    </rPh>
    <rPh sb="78" eb="80">
      <t>スイドウ</t>
    </rPh>
    <rPh sb="80" eb="82">
      <t>ジギョウ</t>
    </rPh>
    <rPh sb="87" eb="89">
      <t>キュウスイ</t>
    </rPh>
    <rPh sb="89" eb="91">
      <t>ジンコウ</t>
    </rPh>
    <rPh sb="94" eb="95">
      <t>ニン</t>
    </rPh>
    <rPh sb="96" eb="99">
      <t>ヒカクテキ</t>
    </rPh>
    <rPh sb="99" eb="100">
      <t>スク</t>
    </rPh>
    <rPh sb="102" eb="104">
      <t>ジンコウ</t>
    </rPh>
    <rPh sb="104" eb="106">
      <t>キボ</t>
    </rPh>
    <rPh sb="108" eb="110">
      <t>ジギョウ</t>
    </rPh>
    <rPh sb="114" eb="115">
      <t>ホカ</t>
    </rPh>
    <rPh sb="115" eb="117">
      <t>ジギョウ</t>
    </rPh>
    <rPh sb="118" eb="120">
      <t>ドウヨウ</t>
    </rPh>
    <rPh sb="120" eb="122">
      <t>ジンコウ</t>
    </rPh>
    <rPh sb="122" eb="124">
      <t>ゲンショウ</t>
    </rPh>
    <rPh sb="130" eb="132">
      <t>リョウキン</t>
    </rPh>
    <rPh sb="132" eb="134">
      <t>シュウニュウ</t>
    </rPh>
    <rPh sb="135" eb="137">
      <t>ゲンショウ</t>
    </rPh>
    <rPh sb="138" eb="140">
      <t>ケネン</t>
    </rPh>
    <rPh sb="153" eb="155">
      <t>リョウキン</t>
    </rPh>
    <rPh sb="155" eb="157">
      <t>シュウニュウ</t>
    </rPh>
    <rPh sb="161" eb="163">
      <t>ジギョウ</t>
    </rPh>
    <rPh sb="164" eb="166">
      <t>ケイゾク</t>
    </rPh>
    <rPh sb="171" eb="173">
      <t>コンナン</t>
    </rPh>
    <rPh sb="179" eb="180">
      <t>クニ</t>
    </rPh>
    <rPh sb="181" eb="182">
      <t>サダ</t>
    </rPh>
    <rPh sb="186" eb="188">
      <t>キジュン</t>
    </rPh>
    <rPh sb="189" eb="190">
      <t>モト</t>
    </rPh>
    <rPh sb="193" eb="195">
      <t>イッパン</t>
    </rPh>
    <rPh sb="195" eb="197">
      <t>カイケイ</t>
    </rPh>
    <rPh sb="200" eb="202">
      <t>クリダ</t>
    </rPh>
    <rPh sb="202" eb="203">
      <t>キン</t>
    </rPh>
    <rPh sb="204" eb="205">
      <t>ク</t>
    </rPh>
    <rPh sb="206" eb="207">
      <t>イ</t>
    </rPh>
    <rPh sb="222" eb="223">
      <t>ナカ</t>
    </rPh>
    <rPh sb="224" eb="227">
      <t>ジョウスイジョウ</t>
    </rPh>
    <rPh sb="228" eb="231">
      <t>ハイスイチ</t>
    </rPh>
    <rPh sb="234" eb="236">
      <t>シセツ</t>
    </rPh>
    <rPh sb="237" eb="239">
      <t>キキ</t>
    </rPh>
    <rPh sb="239" eb="240">
      <t>ルイ</t>
    </rPh>
    <rPh sb="241" eb="244">
      <t>ハイスイカン</t>
    </rPh>
    <rPh sb="247" eb="250">
      <t>ロウキュウカ</t>
    </rPh>
    <rPh sb="251" eb="253">
      <t>タイオウ</t>
    </rPh>
    <rPh sb="258" eb="260">
      <t>マイトシ</t>
    </rPh>
    <rPh sb="260" eb="262">
      <t>コウシン</t>
    </rPh>
    <rPh sb="262" eb="264">
      <t>コウジ</t>
    </rPh>
    <rPh sb="265" eb="267">
      <t>ヒツヨウ</t>
    </rPh>
    <rPh sb="268" eb="270">
      <t>ジョウキョウ</t>
    </rPh>
    <rPh sb="276" eb="278">
      <t>ヘイセイ</t>
    </rPh>
    <rPh sb="280" eb="282">
      <t>ネンド</t>
    </rPh>
    <rPh sb="284" eb="286">
      <t>カンイ</t>
    </rPh>
    <rPh sb="286" eb="288">
      <t>スイドウ</t>
    </rPh>
    <rPh sb="288" eb="290">
      <t>ジギョウ</t>
    </rPh>
    <rPh sb="291" eb="294">
      <t>ジョウスイドウ</t>
    </rPh>
    <rPh sb="294" eb="296">
      <t>ジギョウ</t>
    </rPh>
    <rPh sb="297" eb="299">
      <t>トウゴウ</t>
    </rPh>
    <rPh sb="306" eb="308">
      <t>ヘイセイ</t>
    </rPh>
    <rPh sb="310" eb="312">
      <t>ネンド</t>
    </rPh>
    <rPh sb="314" eb="316">
      <t>トウゴウ</t>
    </rPh>
    <rPh sb="316" eb="318">
      <t>セイビ</t>
    </rPh>
    <rPh sb="318" eb="320">
      <t>ジギョウ</t>
    </rPh>
    <rPh sb="321" eb="322">
      <t>スス</t>
    </rPh>
    <rPh sb="327" eb="329">
      <t>キギョウ</t>
    </rPh>
    <rPh sb="329" eb="330">
      <t>サイ</t>
    </rPh>
    <rPh sb="339" eb="341">
      <t>ザンダカ</t>
    </rPh>
    <rPh sb="342" eb="344">
      <t>ゾウカ</t>
    </rPh>
    <rPh sb="350" eb="352">
      <t>キュウスイ</t>
    </rPh>
    <rPh sb="352" eb="354">
      <t>ゲンカ</t>
    </rPh>
    <rPh sb="356" eb="358">
      <t>ゼンコク</t>
    </rPh>
    <rPh sb="358" eb="360">
      <t>ヘイキン</t>
    </rPh>
    <rPh sb="361" eb="363">
      <t>シタマワ</t>
    </rPh>
    <rPh sb="372" eb="374">
      <t>コンゴ</t>
    </rPh>
    <rPh sb="375" eb="377">
      <t>ジギョウ</t>
    </rPh>
    <rPh sb="377" eb="379">
      <t>ウンエイ</t>
    </rPh>
    <rPh sb="387" eb="389">
      <t>サクゲン</t>
    </rPh>
    <rPh sb="390" eb="391">
      <t>ツト</t>
    </rPh>
    <rPh sb="396" eb="398">
      <t>テキセツ</t>
    </rPh>
    <rPh sb="399" eb="401">
      <t>トウシ</t>
    </rPh>
    <rPh sb="402" eb="404">
      <t>ミキワ</t>
    </rPh>
    <rPh sb="406" eb="408">
      <t>ヒツヨウ</t>
    </rPh>
    <rPh sb="416" eb="418">
      <t>ユウシュウ</t>
    </rPh>
    <rPh sb="418" eb="419">
      <t>リツ</t>
    </rPh>
    <rPh sb="420" eb="422">
      <t>ゲンショウ</t>
    </rPh>
    <rPh sb="422" eb="424">
      <t>ケイコウ</t>
    </rPh>
    <rPh sb="432" eb="434">
      <t>シセツ</t>
    </rPh>
    <rPh sb="435" eb="437">
      <t>カドウ</t>
    </rPh>
    <rPh sb="438" eb="440">
      <t>シュウエキ</t>
    </rPh>
    <rPh sb="441" eb="443">
      <t>ハンエイ</t>
    </rPh>
    <rPh sb="449" eb="451">
      <t>ジョウキョウ</t>
    </rPh>
    <rPh sb="454" eb="457">
      <t>ジョウスイドウ</t>
    </rPh>
    <rPh sb="457" eb="459">
      <t>ジギョウ</t>
    </rPh>
    <rPh sb="461" eb="463">
      <t>トウゴウ</t>
    </rPh>
    <rPh sb="464" eb="465">
      <t>ム</t>
    </rPh>
    <rPh sb="468" eb="470">
      <t>ロウスイ</t>
    </rPh>
    <rPh sb="470" eb="471">
      <t>トウ</t>
    </rPh>
    <rPh sb="475" eb="477">
      <t>ゲンイン</t>
    </rPh>
    <rPh sb="478" eb="480">
      <t>チョウサ</t>
    </rPh>
    <rPh sb="481" eb="482">
      <t>スス</t>
    </rPh>
    <rPh sb="487" eb="489">
      <t>ケンゼン</t>
    </rPh>
    <rPh sb="490" eb="492">
      <t>ケイエイ</t>
    </rPh>
    <rPh sb="492" eb="494">
      <t>イジ</t>
    </rPh>
    <rPh sb="495" eb="496">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</si>
</sst>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2160512"/>
        <c:axId val="17216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0.5</c:v>
                </c:pt>
                <c:pt idx="1">
                  <c:v>0.61</c:v>
                </c:pt>
                <c:pt idx="2">
                  <c:v>0.37</c:v>
                </c:pt>
                <c:pt idx="3">
                  <c:v>0.7</c:v>
                </c:pt>
                <c:pt idx="4">
                  <c:v>0.91</c:v>
                </c:pt>
              </c:numCache>
            </c:numRef>
          </c:val>
          <c:smooth val="0"/>
        </c:ser>
        <c:dLbls>
          <c:showLegendKey val="0"/>
          <c:showVal val="0"/>
          <c:showCatName val="0"/>
          <c:showSerName val="0"/>
          <c:showPercent val="0"/>
          <c:showBubbleSize val="0"/>
        </c:dLbls>
        <c:marker val="1"/>
        <c:smooth val="0"/>
        <c:axId val="172160512"/>
        <c:axId val="172162432"/>
      </c:lineChart>
      <c:dateAx>
        <c:axId val="172160512"/>
        <c:scaling>
          <c:orientation val="minMax"/>
        </c:scaling>
        <c:delete val="1"/>
        <c:axPos val="b"/>
        <c:numFmt formatCode="ge" sourceLinked="1"/>
        <c:majorTickMark val="none"/>
        <c:minorTickMark val="none"/>
        <c:tickLblPos val="none"/>
        <c:crossAx val="172162432"/>
        <c:crosses val="autoZero"/>
        <c:auto val="1"/>
        <c:lblOffset val="100"/>
        <c:baseTimeUnit val="years"/>
      </c:dateAx>
      <c:valAx>
        <c:axId val="17216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16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45.42</c:v>
                </c:pt>
                <c:pt idx="1">
                  <c:v>44.16</c:v>
                </c:pt>
                <c:pt idx="2">
                  <c:v>42.7</c:v>
                </c:pt>
                <c:pt idx="3">
                  <c:v>41.3</c:v>
                </c:pt>
                <c:pt idx="4">
                  <c:v>44.55</c:v>
                </c:pt>
              </c:numCache>
            </c:numRef>
          </c:val>
        </c:ser>
        <c:dLbls>
          <c:showLegendKey val="0"/>
          <c:showVal val="0"/>
          <c:showCatName val="0"/>
          <c:showSerName val="0"/>
          <c:showPercent val="0"/>
          <c:showBubbleSize val="0"/>
        </c:dLbls>
        <c:gapWidth val="150"/>
        <c:axId val="182765440"/>
        <c:axId val="18277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51.56</c:v>
                </c:pt>
                <c:pt idx="1">
                  <c:v>50.66</c:v>
                </c:pt>
                <c:pt idx="2">
                  <c:v>51.11</c:v>
                </c:pt>
                <c:pt idx="3">
                  <c:v>50.49</c:v>
                </c:pt>
                <c:pt idx="4">
                  <c:v>48.36</c:v>
                </c:pt>
              </c:numCache>
            </c:numRef>
          </c:val>
          <c:smooth val="0"/>
        </c:ser>
        <c:dLbls>
          <c:showLegendKey val="0"/>
          <c:showVal val="0"/>
          <c:showCatName val="0"/>
          <c:showSerName val="0"/>
          <c:showPercent val="0"/>
          <c:showBubbleSize val="0"/>
        </c:dLbls>
        <c:marker val="1"/>
        <c:smooth val="0"/>
        <c:axId val="182765440"/>
        <c:axId val="182775808"/>
      </c:lineChart>
      <c:dateAx>
        <c:axId val="182765440"/>
        <c:scaling>
          <c:orientation val="minMax"/>
        </c:scaling>
        <c:delete val="1"/>
        <c:axPos val="b"/>
        <c:numFmt formatCode="ge" sourceLinked="1"/>
        <c:majorTickMark val="none"/>
        <c:minorTickMark val="none"/>
        <c:tickLblPos val="none"/>
        <c:crossAx val="182775808"/>
        <c:crosses val="autoZero"/>
        <c:auto val="1"/>
        <c:lblOffset val="100"/>
        <c:baseTimeUnit val="years"/>
      </c:dateAx>
      <c:valAx>
        <c:axId val="18277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76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68.5</c:v>
                </c:pt>
                <c:pt idx="1">
                  <c:v>74.53</c:v>
                </c:pt>
                <c:pt idx="2">
                  <c:v>78.05</c:v>
                </c:pt>
                <c:pt idx="3">
                  <c:v>68.28</c:v>
                </c:pt>
                <c:pt idx="4">
                  <c:v>68.02</c:v>
                </c:pt>
              </c:numCache>
            </c:numRef>
          </c:val>
        </c:ser>
        <c:dLbls>
          <c:showLegendKey val="0"/>
          <c:showVal val="0"/>
          <c:showCatName val="0"/>
          <c:showSerName val="0"/>
          <c:showPercent val="0"/>
          <c:showBubbleSize val="0"/>
        </c:dLbls>
        <c:gapWidth val="150"/>
        <c:axId val="182818304"/>
        <c:axId val="18282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75.58</c:v>
                </c:pt>
                <c:pt idx="1">
                  <c:v>74.13</c:v>
                </c:pt>
                <c:pt idx="2">
                  <c:v>74.16</c:v>
                </c:pt>
                <c:pt idx="3">
                  <c:v>74.209999999999994</c:v>
                </c:pt>
                <c:pt idx="4">
                  <c:v>75.239999999999995</c:v>
                </c:pt>
              </c:numCache>
            </c:numRef>
          </c:val>
          <c:smooth val="0"/>
        </c:ser>
        <c:dLbls>
          <c:showLegendKey val="0"/>
          <c:showVal val="0"/>
          <c:showCatName val="0"/>
          <c:showSerName val="0"/>
          <c:showPercent val="0"/>
          <c:showBubbleSize val="0"/>
        </c:dLbls>
        <c:marker val="1"/>
        <c:smooth val="0"/>
        <c:axId val="182818304"/>
        <c:axId val="182820224"/>
      </c:lineChart>
      <c:dateAx>
        <c:axId val="182818304"/>
        <c:scaling>
          <c:orientation val="minMax"/>
        </c:scaling>
        <c:delete val="1"/>
        <c:axPos val="b"/>
        <c:numFmt formatCode="ge" sourceLinked="1"/>
        <c:majorTickMark val="none"/>
        <c:minorTickMark val="none"/>
        <c:tickLblPos val="none"/>
        <c:crossAx val="182820224"/>
        <c:crosses val="autoZero"/>
        <c:auto val="1"/>
        <c:lblOffset val="100"/>
        <c:baseTimeUnit val="years"/>
      </c:dateAx>
      <c:valAx>
        <c:axId val="18282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81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63.59</c:v>
                </c:pt>
                <c:pt idx="1">
                  <c:v>53.72</c:v>
                </c:pt>
                <c:pt idx="2">
                  <c:v>82.92</c:v>
                </c:pt>
                <c:pt idx="3">
                  <c:v>72.03</c:v>
                </c:pt>
                <c:pt idx="4">
                  <c:v>71.94</c:v>
                </c:pt>
              </c:numCache>
            </c:numRef>
          </c:val>
        </c:ser>
        <c:dLbls>
          <c:showLegendKey val="0"/>
          <c:showVal val="0"/>
          <c:showCatName val="0"/>
          <c:showSerName val="0"/>
          <c:showPercent val="0"/>
          <c:showBubbleSize val="0"/>
        </c:dLbls>
        <c:gapWidth val="150"/>
        <c:axId val="172336256"/>
        <c:axId val="17233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71.510000000000005</c:v>
                </c:pt>
                <c:pt idx="1">
                  <c:v>68.61</c:v>
                </c:pt>
                <c:pt idx="2">
                  <c:v>70.760000000000005</c:v>
                </c:pt>
                <c:pt idx="3">
                  <c:v>71.66</c:v>
                </c:pt>
                <c:pt idx="4">
                  <c:v>73.06</c:v>
                </c:pt>
              </c:numCache>
            </c:numRef>
          </c:val>
          <c:smooth val="0"/>
        </c:ser>
        <c:dLbls>
          <c:showLegendKey val="0"/>
          <c:showVal val="0"/>
          <c:showCatName val="0"/>
          <c:showSerName val="0"/>
          <c:showPercent val="0"/>
          <c:showBubbleSize val="0"/>
        </c:dLbls>
        <c:marker val="1"/>
        <c:smooth val="0"/>
        <c:axId val="172336256"/>
        <c:axId val="172338176"/>
      </c:lineChart>
      <c:dateAx>
        <c:axId val="172336256"/>
        <c:scaling>
          <c:orientation val="minMax"/>
        </c:scaling>
        <c:delete val="1"/>
        <c:axPos val="b"/>
        <c:numFmt formatCode="ge" sourceLinked="1"/>
        <c:majorTickMark val="none"/>
        <c:minorTickMark val="none"/>
        <c:tickLblPos val="none"/>
        <c:crossAx val="172338176"/>
        <c:crosses val="autoZero"/>
        <c:auto val="1"/>
        <c:lblOffset val="100"/>
        <c:baseTimeUnit val="years"/>
      </c:dateAx>
      <c:valAx>
        <c:axId val="17233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33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2479232"/>
        <c:axId val="172481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2479232"/>
        <c:axId val="172481152"/>
      </c:lineChart>
      <c:dateAx>
        <c:axId val="172479232"/>
        <c:scaling>
          <c:orientation val="minMax"/>
        </c:scaling>
        <c:delete val="1"/>
        <c:axPos val="b"/>
        <c:numFmt formatCode="ge" sourceLinked="1"/>
        <c:majorTickMark val="none"/>
        <c:minorTickMark val="none"/>
        <c:tickLblPos val="none"/>
        <c:crossAx val="172481152"/>
        <c:crosses val="autoZero"/>
        <c:auto val="1"/>
        <c:lblOffset val="100"/>
        <c:baseTimeUnit val="years"/>
      </c:dateAx>
      <c:valAx>
        <c:axId val="17248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47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3695360"/>
        <c:axId val="17369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3695360"/>
        <c:axId val="173697280"/>
      </c:lineChart>
      <c:dateAx>
        <c:axId val="173695360"/>
        <c:scaling>
          <c:orientation val="minMax"/>
        </c:scaling>
        <c:delete val="1"/>
        <c:axPos val="b"/>
        <c:numFmt formatCode="ge" sourceLinked="1"/>
        <c:majorTickMark val="none"/>
        <c:minorTickMark val="none"/>
        <c:tickLblPos val="none"/>
        <c:crossAx val="173697280"/>
        <c:crosses val="autoZero"/>
        <c:auto val="1"/>
        <c:lblOffset val="100"/>
        <c:baseTimeUnit val="years"/>
      </c:dateAx>
      <c:valAx>
        <c:axId val="17369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69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348992"/>
        <c:axId val="17735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348992"/>
        <c:axId val="177350912"/>
      </c:lineChart>
      <c:dateAx>
        <c:axId val="177348992"/>
        <c:scaling>
          <c:orientation val="minMax"/>
        </c:scaling>
        <c:delete val="1"/>
        <c:axPos val="b"/>
        <c:numFmt formatCode="ge" sourceLinked="1"/>
        <c:majorTickMark val="none"/>
        <c:minorTickMark val="none"/>
        <c:tickLblPos val="none"/>
        <c:crossAx val="177350912"/>
        <c:crosses val="autoZero"/>
        <c:auto val="1"/>
        <c:lblOffset val="100"/>
        <c:baseTimeUnit val="years"/>
      </c:dateAx>
      <c:valAx>
        <c:axId val="17735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34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393664"/>
        <c:axId val="17739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393664"/>
        <c:axId val="177395584"/>
      </c:lineChart>
      <c:dateAx>
        <c:axId val="177393664"/>
        <c:scaling>
          <c:orientation val="minMax"/>
        </c:scaling>
        <c:delete val="1"/>
        <c:axPos val="b"/>
        <c:numFmt formatCode="ge" sourceLinked="1"/>
        <c:majorTickMark val="none"/>
        <c:minorTickMark val="none"/>
        <c:tickLblPos val="none"/>
        <c:crossAx val="177395584"/>
        <c:crosses val="autoZero"/>
        <c:auto val="1"/>
        <c:lblOffset val="100"/>
        <c:baseTimeUnit val="years"/>
      </c:dateAx>
      <c:valAx>
        <c:axId val="17739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39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1131.94</c:v>
                </c:pt>
                <c:pt idx="1">
                  <c:v>1647.94</c:v>
                </c:pt>
                <c:pt idx="2">
                  <c:v>1412.39</c:v>
                </c:pt>
                <c:pt idx="3">
                  <c:v>1519.79</c:v>
                </c:pt>
                <c:pt idx="4">
                  <c:v>1933.13</c:v>
                </c:pt>
              </c:numCache>
            </c:numRef>
          </c:val>
        </c:ser>
        <c:dLbls>
          <c:showLegendKey val="0"/>
          <c:showVal val="0"/>
          <c:showCatName val="0"/>
          <c:showSerName val="0"/>
          <c:showPercent val="0"/>
          <c:showBubbleSize val="0"/>
        </c:dLbls>
        <c:gapWidth val="150"/>
        <c:axId val="177421696"/>
        <c:axId val="17743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1450.45</c:v>
                </c:pt>
                <c:pt idx="1">
                  <c:v>1442.51</c:v>
                </c:pt>
                <c:pt idx="2">
                  <c:v>1496.15</c:v>
                </c:pt>
                <c:pt idx="3">
                  <c:v>1462.56</c:v>
                </c:pt>
                <c:pt idx="4">
                  <c:v>1486.62</c:v>
                </c:pt>
              </c:numCache>
            </c:numRef>
          </c:val>
          <c:smooth val="0"/>
        </c:ser>
        <c:dLbls>
          <c:showLegendKey val="0"/>
          <c:showVal val="0"/>
          <c:showCatName val="0"/>
          <c:showSerName val="0"/>
          <c:showPercent val="0"/>
          <c:showBubbleSize val="0"/>
        </c:dLbls>
        <c:marker val="1"/>
        <c:smooth val="0"/>
        <c:axId val="177421696"/>
        <c:axId val="177432064"/>
      </c:lineChart>
      <c:dateAx>
        <c:axId val="177421696"/>
        <c:scaling>
          <c:orientation val="minMax"/>
        </c:scaling>
        <c:delete val="1"/>
        <c:axPos val="b"/>
        <c:numFmt formatCode="ge" sourceLinked="1"/>
        <c:majorTickMark val="none"/>
        <c:minorTickMark val="none"/>
        <c:tickLblPos val="none"/>
        <c:crossAx val="177432064"/>
        <c:crosses val="autoZero"/>
        <c:auto val="1"/>
        <c:lblOffset val="100"/>
        <c:baseTimeUnit val="years"/>
      </c:dateAx>
      <c:valAx>
        <c:axId val="17743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42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55.89</c:v>
                </c:pt>
                <c:pt idx="1">
                  <c:v>40.01</c:v>
                </c:pt>
                <c:pt idx="2">
                  <c:v>58.66</c:v>
                </c:pt>
                <c:pt idx="3">
                  <c:v>50.86</c:v>
                </c:pt>
                <c:pt idx="4">
                  <c:v>55.42</c:v>
                </c:pt>
              </c:numCache>
            </c:numRef>
          </c:val>
        </c:ser>
        <c:dLbls>
          <c:showLegendKey val="0"/>
          <c:showVal val="0"/>
          <c:showCatName val="0"/>
          <c:showSerName val="0"/>
          <c:showPercent val="0"/>
          <c:showBubbleSize val="0"/>
        </c:dLbls>
        <c:gapWidth val="150"/>
        <c:axId val="177470464"/>
        <c:axId val="18271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33.96</c:v>
                </c:pt>
                <c:pt idx="1">
                  <c:v>33.299999999999997</c:v>
                </c:pt>
                <c:pt idx="2">
                  <c:v>33.01</c:v>
                </c:pt>
                <c:pt idx="3">
                  <c:v>32.39</c:v>
                </c:pt>
                <c:pt idx="4">
                  <c:v>24.39</c:v>
                </c:pt>
              </c:numCache>
            </c:numRef>
          </c:val>
          <c:smooth val="0"/>
        </c:ser>
        <c:dLbls>
          <c:showLegendKey val="0"/>
          <c:showVal val="0"/>
          <c:showCatName val="0"/>
          <c:showSerName val="0"/>
          <c:showPercent val="0"/>
          <c:showBubbleSize val="0"/>
        </c:dLbls>
        <c:marker val="1"/>
        <c:smooth val="0"/>
        <c:axId val="177470464"/>
        <c:axId val="182715520"/>
      </c:lineChart>
      <c:dateAx>
        <c:axId val="177470464"/>
        <c:scaling>
          <c:orientation val="minMax"/>
        </c:scaling>
        <c:delete val="1"/>
        <c:axPos val="b"/>
        <c:numFmt formatCode="ge" sourceLinked="1"/>
        <c:majorTickMark val="none"/>
        <c:minorTickMark val="none"/>
        <c:tickLblPos val="none"/>
        <c:crossAx val="182715520"/>
        <c:crosses val="autoZero"/>
        <c:auto val="1"/>
        <c:lblOffset val="100"/>
        <c:baseTimeUnit val="years"/>
      </c:dateAx>
      <c:valAx>
        <c:axId val="18271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47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255.11</c:v>
                </c:pt>
                <c:pt idx="1">
                  <c:v>267.43</c:v>
                </c:pt>
                <c:pt idx="2">
                  <c:v>193.98</c:v>
                </c:pt>
                <c:pt idx="3">
                  <c:v>221.07</c:v>
                </c:pt>
                <c:pt idx="4">
                  <c:v>218.35</c:v>
                </c:pt>
              </c:numCache>
            </c:numRef>
          </c:val>
        </c:ser>
        <c:dLbls>
          <c:showLegendKey val="0"/>
          <c:showVal val="0"/>
          <c:showCatName val="0"/>
          <c:showSerName val="0"/>
          <c:showPercent val="0"/>
          <c:showBubbleSize val="0"/>
        </c:dLbls>
        <c:gapWidth val="150"/>
        <c:axId val="182745344"/>
        <c:axId val="18274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512.74</c:v>
                </c:pt>
                <c:pt idx="1">
                  <c:v>526.57000000000005</c:v>
                </c:pt>
                <c:pt idx="2">
                  <c:v>523.08000000000004</c:v>
                </c:pt>
                <c:pt idx="3">
                  <c:v>530.83000000000004</c:v>
                </c:pt>
                <c:pt idx="4">
                  <c:v>734.18</c:v>
                </c:pt>
              </c:numCache>
            </c:numRef>
          </c:val>
          <c:smooth val="0"/>
        </c:ser>
        <c:dLbls>
          <c:showLegendKey val="0"/>
          <c:showVal val="0"/>
          <c:showCatName val="0"/>
          <c:showSerName val="0"/>
          <c:showPercent val="0"/>
          <c:showBubbleSize val="0"/>
        </c:dLbls>
        <c:marker val="1"/>
        <c:smooth val="0"/>
        <c:axId val="182745344"/>
        <c:axId val="182747520"/>
      </c:lineChart>
      <c:dateAx>
        <c:axId val="182745344"/>
        <c:scaling>
          <c:orientation val="minMax"/>
        </c:scaling>
        <c:delete val="1"/>
        <c:axPos val="b"/>
        <c:numFmt formatCode="ge" sourceLinked="1"/>
        <c:majorTickMark val="none"/>
        <c:minorTickMark val="none"/>
        <c:tickLblPos val="none"/>
        <c:crossAx val="182747520"/>
        <c:crosses val="autoZero"/>
        <c:auto val="1"/>
        <c:lblOffset val="100"/>
        <c:baseTimeUnit val="years"/>
      </c:dateAx>
      <c:valAx>
        <c:axId val="18274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74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鹿角市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D4</v>
      </c>
      <c r="AA8" s="52"/>
      <c r="AB8" s="52"/>
      <c r="AC8" s="52"/>
      <c r="AD8" s="52"/>
      <c r="AE8" s="52"/>
      <c r="AF8" s="52"/>
      <c r="AG8" s="53"/>
      <c r="AH8" s="3"/>
      <c r="AI8" s="54">
        <f>データ!Q6</f>
        <v>33293</v>
      </c>
      <c r="AJ8" s="55"/>
      <c r="AK8" s="55"/>
      <c r="AL8" s="55"/>
      <c r="AM8" s="55"/>
      <c r="AN8" s="55"/>
      <c r="AO8" s="55"/>
      <c r="AP8" s="56"/>
      <c r="AQ8" s="46">
        <f>データ!R6</f>
        <v>707.52</v>
      </c>
      <c r="AR8" s="46"/>
      <c r="AS8" s="46"/>
      <c r="AT8" s="46"/>
      <c r="AU8" s="46"/>
      <c r="AV8" s="46"/>
      <c r="AW8" s="46"/>
      <c r="AX8" s="46"/>
      <c r="AY8" s="46">
        <f>データ!S6</f>
        <v>47.06</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1.66</v>
      </c>
      <c r="S10" s="46"/>
      <c r="T10" s="46"/>
      <c r="U10" s="46"/>
      <c r="V10" s="46"/>
      <c r="W10" s="46"/>
      <c r="X10" s="46"/>
      <c r="Y10" s="46"/>
      <c r="Z10" s="80">
        <f>データ!P6</f>
        <v>4240</v>
      </c>
      <c r="AA10" s="80"/>
      <c r="AB10" s="80"/>
      <c r="AC10" s="80"/>
      <c r="AD10" s="80"/>
      <c r="AE10" s="80"/>
      <c r="AF10" s="80"/>
      <c r="AG10" s="80"/>
      <c r="AH10" s="2"/>
      <c r="AI10" s="80">
        <f>データ!T6</f>
        <v>548</v>
      </c>
      <c r="AJ10" s="80"/>
      <c r="AK10" s="80"/>
      <c r="AL10" s="80"/>
      <c r="AM10" s="80"/>
      <c r="AN10" s="80"/>
      <c r="AO10" s="80"/>
      <c r="AP10" s="80"/>
      <c r="AQ10" s="46">
        <f>データ!U6</f>
        <v>1.25</v>
      </c>
      <c r="AR10" s="46"/>
      <c r="AS10" s="46"/>
      <c r="AT10" s="46"/>
      <c r="AU10" s="46"/>
      <c r="AV10" s="46"/>
      <c r="AW10" s="46"/>
      <c r="AX10" s="46"/>
      <c r="AY10" s="46">
        <f>データ!V6</f>
        <v>438.4</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107</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105</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52094</v>
      </c>
      <c r="D6" s="31">
        <f t="shared" si="3"/>
        <v>47</v>
      </c>
      <c r="E6" s="31">
        <f t="shared" si="3"/>
        <v>1</v>
      </c>
      <c r="F6" s="31">
        <f t="shared" si="3"/>
        <v>0</v>
      </c>
      <c r="G6" s="31">
        <f t="shared" si="3"/>
        <v>0</v>
      </c>
      <c r="H6" s="31" t="str">
        <f t="shared" si="3"/>
        <v>秋田県　鹿角市</v>
      </c>
      <c r="I6" s="31" t="str">
        <f t="shared" si="3"/>
        <v>法非適用</v>
      </c>
      <c r="J6" s="31" t="str">
        <f t="shared" si="3"/>
        <v>水道事業</v>
      </c>
      <c r="K6" s="31" t="str">
        <f t="shared" si="3"/>
        <v>簡易水道事業</v>
      </c>
      <c r="L6" s="31" t="str">
        <f t="shared" si="3"/>
        <v>D4</v>
      </c>
      <c r="M6" s="32" t="str">
        <f t="shared" si="3"/>
        <v>-</v>
      </c>
      <c r="N6" s="32" t="str">
        <f t="shared" si="3"/>
        <v>該当数値なし</v>
      </c>
      <c r="O6" s="32">
        <f t="shared" si="3"/>
        <v>1.66</v>
      </c>
      <c r="P6" s="32">
        <f t="shared" si="3"/>
        <v>4240</v>
      </c>
      <c r="Q6" s="32">
        <f t="shared" si="3"/>
        <v>33293</v>
      </c>
      <c r="R6" s="32">
        <f t="shared" si="3"/>
        <v>707.52</v>
      </c>
      <c r="S6" s="32">
        <f t="shared" si="3"/>
        <v>47.06</v>
      </c>
      <c r="T6" s="32">
        <f t="shared" si="3"/>
        <v>548</v>
      </c>
      <c r="U6" s="32">
        <f t="shared" si="3"/>
        <v>1.25</v>
      </c>
      <c r="V6" s="32">
        <f t="shared" si="3"/>
        <v>438.4</v>
      </c>
      <c r="W6" s="33">
        <f>IF(W7="",NA(),W7)</f>
        <v>63.59</v>
      </c>
      <c r="X6" s="33">
        <f t="shared" ref="X6:AF6" si="4">IF(X7="",NA(),X7)</f>
        <v>53.72</v>
      </c>
      <c r="Y6" s="33">
        <f t="shared" si="4"/>
        <v>82.92</v>
      </c>
      <c r="Z6" s="33">
        <f t="shared" si="4"/>
        <v>72.03</v>
      </c>
      <c r="AA6" s="33">
        <f t="shared" si="4"/>
        <v>71.94</v>
      </c>
      <c r="AB6" s="33">
        <f t="shared" si="4"/>
        <v>71.510000000000005</v>
      </c>
      <c r="AC6" s="33">
        <f t="shared" si="4"/>
        <v>68.61</v>
      </c>
      <c r="AD6" s="33">
        <f t="shared" si="4"/>
        <v>70.760000000000005</v>
      </c>
      <c r="AE6" s="33">
        <f t="shared" si="4"/>
        <v>71.66</v>
      </c>
      <c r="AF6" s="33">
        <f t="shared" si="4"/>
        <v>73.06</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1131.94</v>
      </c>
      <c r="BE6" s="33">
        <f t="shared" ref="BE6:BM6" si="7">IF(BE7="",NA(),BE7)</f>
        <v>1647.94</v>
      </c>
      <c r="BF6" s="33">
        <f t="shared" si="7"/>
        <v>1412.39</v>
      </c>
      <c r="BG6" s="33">
        <f t="shared" si="7"/>
        <v>1519.79</v>
      </c>
      <c r="BH6" s="33">
        <f t="shared" si="7"/>
        <v>1933.13</v>
      </c>
      <c r="BI6" s="33">
        <f t="shared" si="7"/>
        <v>1450.45</v>
      </c>
      <c r="BJ6" s="33">
        <f t="shared" si="7"/>
        <v>1442.51</v>
      </c>
      <c r="BK6" s="33">
        <f t="shared" si="7"/>
        <v>1496.15</v>
      </c>
      <c r="BL6" s="33">
        <f t="shared" si="7"/>
        <v>1462.56</v>
      </c>
      <c r="BM6" s="33">
        <f t="shared" si="7"/>
        <v>1486.62</v>
      </c>
      <c r="BN6" s="32" t="str">
        <f>IF(BN7="","",IF(BN7="-","【-】","【"&amp;SUBSTITUTE(TEXT(BN7,"#,##0.00"),"-","△")&amp;"】"))</f>
        <v>【1,239.32】</v>
      </c>
      <c r="BO6" s="33">
        <f>IF(BO7="",NA(),BO7)</f>
        <v>55.89</v>
      </c>
      <c r="BP6" s="33">
        <f t="shared" ref="BP6:BX6" si="8">IF(BP7="",NA(),BP7)</f>
        <v>40.01</v>
      </c>
      <c r="BQ6" s="33">
        <f t="shared" si="8"/>
        <v>58.66</v>
      </c>
      <c r="BR6" s="33">
        <f t="shared" si="8"/>
        <v>50.86</v>
      </c>
      <c r="BS6" s="33">
        <f t="shared" si="8"/>
        <v>55.42</v>
      </c>
      <c r="BT6" s="33">
        <f t="shared" si="8"/>
        <v>33.96</v>
      </c>
      <c r="BU6" s="33">
        <f t="shared" si="8"/>
        <v>33.299999999999997</v>
      </c>
      <c r="BV6" s="33">
        <f t="shared" si="8"/>
        <v>33.01</v>
      </c>
      <c r="BW6" s="33">
        <f t="shared" si="8"/>
        <v>32.39</v>
      </c>
      <c r="BX6" s="33">
        <f t="shared" si="8"/>
        <v>24.39</v>
      </c>
      <c r="BY6" s="32" t="str">
        <f>IF(BY7="","",IF(BY7="-","【-】","【"&amp;SUBSTITUTE(TEXT(BY7,"#,##0.00"),"-","△")&amp;"】"))</f>
        <v>【36.33】</v>
      </c>
      <c r="BZ6" s="33">
        <f>IF(BZ7="",NA(),BZ7)</f>
        <v>255.11</v>
      </c>
      <c r="CA6" s="33">
        <f t="shared" ref="CA6:CI6" si="9">IF(CA7="",NA(),CA7)</f>
        <v>267.43</v>
      </c>
      <c r="CB6" s="33">
        <f t="shared" si="9"/>
        <v>193.98</v>
      </c>
      <c r="CC6" s="33">
        <f t="shared" si="9"/>
        <v>221.07</v>
      </c>
      <c r="CD6" s="33">
        <f t="shared" si="9"/>
        <v>218.35</v>
      </c>
      <c r="CE6" s="33">
        <f t="shared" si="9"/>
        <v>512.74</v>
      </c>
      <c r="CF6" s="33">
        <f t="shared" si="9"/>
        <v>526.57000000000005</v>
      </c>
      <c r="CG6" s="33">
        <f t="shared" si="9"/>
        <v>523.08000000000004</v>
      </c>
      <c r="CH6" s="33">
        <f t="shared" si="9"/>
        <v>530.83000000000004</v>
      </c>
      <c r="CI6" s="33">
        <f t="shared" si="9"/>
        <v>734.18</v>
      </c>
      <c r="CJ6" s="32" t="str">
        <f>IF(CJ7="","",IF(CJ7="-","【-】","【"&amp;SUBSTITUTE(TEXT(CJ7,"#,##0.00"),"-","△")&amp;"】"))</f>
        <v>【476.46】</v>
      </c>
      <c r="CK6" s="33">
        <f>IF(CK7="",NA(),CK7)</f>
        <v>45.42</v>
      </c>
      <c r="CL6" s="33">
        <f t="shared" ref="CL6:CT6" si="10">IF(CL7="",NA(),CL7)</f>
        <v>44.16</v>
      </c>
      <c r="CM6" s="33">
        <f t="shared" si="10"/>
        <v>42.7</v>
      </c>
      <c r="CN6" s="33">
        <f t="shared" si="10"/>
        <v>41.3</v>
      </c>
      <c r="CO6" s="33">
        <f t="shared" si="10"/>
        <v>44.55</v>
      </c>
      <c r="CP6" s="33">
        <f t="shared" si="10"/>
        <v>51.56</v>
      </c>
      <c r="CQ6" s="33">
        <f t="shared" si="10"/>
        <v>50.66</v>
      </c>
      <c r="CR6" s="33">
        <f t="shared" si="10"/>
        <v>51.11</v>
      </c>
      <c r="CS6" s="33">
        <f t="shared" si="10"/>
        <v>50.49</v>
      </c>
      <c r="CT6" s="33">
        <f t="shared" si="10"/>
        <v>48.36</v>
      </c>
      <c r="CU6" s="32" t="str">
        <f>IF(CU7="","",IF(CU7="-","【-】","【"&amp;SUBSTITUTE(TEXT(CU7,"#,##0.00"),"-","△")&amp;"】"))</f>
        <v>【58.19】</v>
      </c>
      <c r="CV6" s="33">
        <f>IF(CV7="",NA(),CV7)</f>
        <v>68.5</v>
      </c>
      <c r="CW6" s="33">
        <f t="shared" ref="CW6:DE6" si="11">IF(CW7="",NA(),CW7)</f>
        <v>74.53</v>
      </c>
      <c r="CX6" s="33">
        <f t="shared" si="11"/>
        <v>78.05</v>
      </c>
      <c r="CY6" s="33">
        <f t="shared" si="11"/>
        <v>68.28</v>
      </c>
      <c r="CZ6" s="33">
        <f t="shared" si="11"/>
        <v>68.02</v>
      </c>
      <c r="DA6" s="33">
        <f t="shared" si="11"/>
        <v>75.58</v>
      </c>
      <c r="DB6" s="33">
        <f t="shared" si="11"/>
        <v>74.13</v>
      </c>
      <c r="DC6" s="33">
        <f t="shared" si="11"/>
        <v>74.16</v>
      </c>
      <c r="DD6" s="33">
        <f t="shared" si="11"/>
        <v>74.209999999999994</v>
      </c>
      <c r="DE6" s="33">
        <f t="shared" si="11"/>
        <v>75.239999999999995</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0.5</v>
      </c>
      <c r="EI6" s="33">
        <f t="shared" si="14"/>
        <v>0.61</v>
      </c>
      <c r="EJ6" s="33">
        <f t="shared" si="14"/>
        <v>0.37</v>
      </c>
      <c r="EK6" s="33">
        <f t="shared" si="14"/>
        <v>0.7</v>
      </c>
      <c r="EL6" s="33">
        <f t="shared" si="14"/>
        <v>0.91</v>
      </c>
      <c r="EM6" s="32" t="str">
        <f>IF(EM7="","",IF(EM7="-","【-】","【"&amp;SUBSTITUTE(TEXT(EM7,"#,##0.00"),"-","△")&amp;"】"))</f>
        <v>【0.74】</v>
      </c>
    </row>
    <row r="7" spans="1:143" s="34" customFormat="1">
      <c r="A7" s="26"/>
      <c r="B7" s="35">
        <v>2014</v>
      </c>
      <c r="C7" s="35">
        <v>52094</v>
      </c>
      <c r="D7" s="35">
        <v>47</v>
      </c>
      <c r="E7" s="35">
        <v>1</v>
      </c>
      <c r="F7" s="35">
        <v>0</v>
      </c>
      <c r="G7" s="35">
        <v>0</v>
      </c>
      <c r="H7" s="35" t="s">
        <v>93</v>
      </c>
      <c r="I7" s="35" t="s">
        <v>94</v>
      </c>
      <c r="J7" s="35" t="s">
        <v>95</v>
      </c>
      <c r="K7" s="35" t="s">
        <v>96</v>
      </c>
      <c r="L7" s="35" t="s">
        <v>97</v>
      </c>
      <c r="M7" s="36" t="s">
        <v>98</v>
      </c>
      <c r="N7" s="36" t="s">
        <v>99</v>
      </c>
      <c r="O7" s="36">
        <v>1.66</v>
      </c>
      <c r="P7" s="36">
        <v>4240</v>
      </c>
      <c r="Q7" s="36">
        <v>33293</v>
      </c>
      <c r="R7" s="36">
        <v>707.52</v>
      </c>
      <c r="S7" s="36">
        <v>47.06</v>
      </c>
      <c r="T7" s="36">
        <v>548</v>
      </c>
      <c r="U7" s="36">
        <v>1.25</v>
      </c>
      <c r="V7" s="36">
        <v>438.4</v>
      </c>
      <c r="W7" s="36">
        <v>63.59</v>
      </c>
      <c r="X7" s="36">
        <v>53.72</v>
      </c>
      <c r="Y7" s="36">
        <v>82.92</v>
      </c>
      <c r="Z7" s="36">
        <v>72.03</v>
      </c>
      <c r="AA7" s="36">
        <v>71.94</v>
      </c>
      <c r="AB7" s="36">
        <v>71.510000000000005</v>
      </c>
      <c r="AC7" s="36">
        <v>68.61</v>
      </c>
      <c r="AD7" s="36">
        <v>70.760000000000005</v>
      </c>
      <c r="AE7" s="36">
        <v>71.66</v>
      </c>
      <c r="AF7" s="36">
        <v>73.06</v>
      </c>
      <c r="AG7" s="36">
        <v>76.03</v>
      </c>
      <c r="AH7" s="36"/>
      <c r="AI7" s="36"/>
      <c r="AJ7" s="36"/>
      <c r="AK7" s="36"/>
      <c r="AL7" s="36"/>
      <c r="AM7" s="36"/>
      <c r="AN7" s="36"/>
      <c r="AO7" s="36"/>
      <c r="AP7" s="36"/>
      <c r="AQ7" s="36"/>
      <c r="AR7" s="36"/>
      <c r="AS7" s="36"/>
      <c r="AT7" s="36"/>
      <c r="AU7" s="36"/>
      <c r="AV7" s="36"/>
      <c r="AW7" s="36"/>
      <c r="AX7" s="36"/>
      <c r="AY7" s="36"/>
      <c r="AZ7" s="36"/>
      <c r="BA7" s="36"/>
      <c r="BB7" s="36"/>
      <c r="BC7" s="36"/>
      <c r="BD7" s="36">
        <v>1131.94</v>
      </c>
      <c r="BE7" s="36">
        <v>1647.94</v>
      </c>
      <c r="BF7" s="36">
        <v>1412.39</v>
      </c>
      <c r="BG7" s="36">
        <v>1519.79</v>
      </c>
      <c r="BH7" s="36">
        <v>1933.13</v>
      </c>
      <c r="BI7" s="36">
        <v>1450.45</v>
      </c>
      <c r="BJ7" s="36">
        <v>1442.51</v>
      </c>
      <c r="BK7" s="36">
        <v>1496.15</v>
      </c>
      <c r="BL7" s="36">
        <v>1462.56</v>
      </c>
      <c r="BM7" s="36">
        <v>1486.62</v>
      </c>
      <c r="BN7" s="36">
        <v>1239.32</v>
      </c>
      <c r="BO7" s="36">
        <v>55.89</v>
      </c>
      <c r="BP7" s="36">
        <v>40.01</v>
      </c>
      <c r="BQ7" s="36">
        <v>58.66</v>
      </c>
      <c r="BR7" s="36">
        <v>50.86</v>
      </c>
      <c r="BS7" s="36">
        <v>55.42</v>
      </c>
      <c r="BT7" s="36">
        <v>33.96</v>
      </c>
      <c r="BU7" s="36">
        <v>33.299999999999997</v>
      </c>
      <c r="BV7" s="36">
        <v>33.01</v>
      </c>
      <c r="BW7" s="36">
        <v>32.39</v>
      </c>
      <c r="BX7" s="36">
        <v>24.39</v>
      </c>
      <c r="BY7" s="36">
        <v>36.33</v>
      </c>
      <c r="BZ7" s="36">
        <v>255.11</v>
      </c>
      <c r="CA7" s="36">
        <v>267.43</v>
      </c>
      <c r="CB7" s="36">
        <v>193.98</v>
      </c>
      <c r="CC7" s="36">
        <v>221.07</v>
      </c>
      <c r="CD7" s="36">
        <v>218.35</v>
      </c>
      <c r="CE7" s="36">
        <v>512.74</v>
      </c>
      <c r="CF7" s="36">
        <v>526.57000000000005</v>
      </c>
      <c r="CG7" s="36">
        <v>523.08000000000004</v>
      </c>
      <c r="CH7" s="36">
        <v>530.83000000000004</v>
      </c>
      <c r="CI7" s="36">
        <v>734.18</v>
      </c>
      <c r="CJ7" s="36">
        <v>476.46</v>
      </c>
      <c r="CK7" s="36">
        <v>45.42</v>
      </c>
      <c r="CL7" s="36">
        <v>44.16</v>
      </c>
      <c r="CM7" s="36">
        <v>42.7</v>
      </c>
      <c r="CN7" s="36">
        <v>41.3</v>
      </c>
      <c r="CO7" s="36">
        <v>44.55</v>
      </c>
      <c r="CP7" s="36">
        <v>51.56</v>
      </c>
      <c r="CQ7" s="36">
        <v>50.66</v>
      </c>
      <c r="CR7" s="36">
        <v>51.11</v>
      </c>
      <c r="CS7" s="36">
        <v>50.49</v>
      </c>
      <c r="CT7" s="36">
        <v>48.36</v>
      </c>
      <c r="CU7" s="36">
        <v>58.19</v>
      </c>
      <c r="CV7" s="36">
        <v>68.5</v>
      </c>
      <c r="CW7" s="36">
        <v>74.53</v>
      </c>
      <c r="CX7" s="36">
        <v>78.05</v>
      </c>
      <c r="CY7" s="36">
        <v>68.28</v>
      </c>
      <c r="CZ7" s="36">
        <v>68.02</v>
      </c>
      <c r="DA7" s="36">
        <v>75.58</v>
      </c>
      <c r="DB7" s="36">
        <v>74.13</v>
      </c>
      <c r="DC7" s="36">
        <v>74.16</v>
      </c>
      <c r="DD7" s="36">
        <v>74.209999999999994</v>
      </c>
      <c r="DE7" s="36">
        <v>75.239999999999995</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0.5</v>
      </c>
      <c r="EI7" s="36">
        <v>0.61</v>
      </c>
      <c r="EJ7" s="36">
        <v>0.37</v>
      </c>
      <c r="EK7" s="36">
        <v>0.7</v>
      </c>
      <c r="EL7" s="36">
        <v>0.91</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2016-01-18T04:59:54Z</dcterms:created>
  <dcterms:modified xsi:type="dcterms:W3CDTF">2016-02-25T00:12:34Z</dcterms:modified>
  <cp:category/>
</cp:coreProperties>
</file>