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5045" windowHeight="117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<sst xmlns="http://schemas.openxmlformats.org/spreadsheetml/2006/main" count="221" uniqueCount="111">
  <si>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</si>
  <si>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</si>
  <si>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</si>
  <si>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</si>
  <si>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</si>
  <si>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</si>
  <si>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</si>
  <si>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</si>
  <si>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</si>
  <si>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</si>
  <si>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</si>
  <si>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</si>
  <si>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</si>
  <si>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</si>
  <si>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</si>
  <si>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</si>
  <si>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</si>
  <si>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</si>
  <si>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</si>
  <si>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</si>
  <si>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</si>
  <si>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</si>
  <si>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</si>
  <si>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</si>
  <si>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</si>
  <si>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</si>
  <si>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</si>
  <si>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</si>
  <si>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</si>
  <si>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</si>
  <si>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</si>
  <si>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</si>
  <si>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</si>
  <si>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</si>
  <si>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</si>
  <si>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</si>
  <si>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</si>
  <si>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</si>
  <si>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</si>
  <si>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</si>
  <si>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</si>
  <si>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</si>
  <si>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</si>
  <si>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</si>
  <si>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</si>
  <si>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</si>
  <si>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</si>
  <si>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</si>
  <si>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</si>
  <si>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</si>
  <si>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</si>
  <si>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</si>
  <si>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</si>
  <si>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</si>
  <si>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</si>
  <si>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</si>
  <si>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</si>
  <si>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</si>
  <si>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</si>
  <si>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</si>
  <si>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</si>
  <si>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</si>
  <si>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</si>
  <si>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</si>
  <si>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</si>
  <si>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</si>
  <si>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</si>
  <si>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</si>
  <si>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</si>
  <si>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</si>
  <si>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</si>
  <si>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</si>
  <si>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</si>
  <si>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</si>
  <si>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</si>
  <si>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</si>
  <si>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</si>
  <si>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</si>
  <si>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</si>
  <si>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</si>
  <si>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</si>
  <si>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</si>
  <si>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</si>
  <si>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</si>
  <si>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</si>
  <si>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</si>
  <si>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</si>
  <si>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</si>
  <si>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</si>
  <si>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</si>
  <si>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</si>
  <si>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</si>
  <si>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</si>
  <si>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</si>
  <si>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</si>
  <si>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</si>
  <si>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鹿角市</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</si>
  <si>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</si>
  <si>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</si>
  <si>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</si>
  <si>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</si>
  <si>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</si>
  <si>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</si>
  <si>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</si>
  <si>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</si>
  <si>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</si>
  <si>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</si>
  <si>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</si>
  <si>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費用を料金等で賄っている状況を示す「収益的収支比率」がとても低い状況にあります。原因につきましては、本市の水洗化率が秋田県内でも低い傾向にあり、下水道事業実施のために投資した費用に対し、十分な料金を収納できていないことが考えられます。
　そのため、経費を使用料でどのくらい賄えているかを示す「経費回収率」は類似団体平均値よりも低くなっているほか、汚水1㎥あたりの処理に要した費用である「汚水処理原価」は類似団体平均値よりも高い数値となっております。
　下水道認可区域における設備投資が続き、事業に対する企業債（事業資金の債権）の借入が増加してきました。企業債残高が残る中で健全な経営を維持するためには、料金収入の確保が重要でありますが、賄いきれない部分に関しましては、国の基準に基づいた一般会計からの繰入金で対応する必要があります。今後の事業の運営につきましては、徹底したコスト削減に努めるほか、生活排水処理整備構想の見直しを実施し、従来の下水道区域の一部を合併処理浄化槽対応に切り替えるなど、長期的な投資の抑制を図りながら、一般会計からの繰入金を減少させるよう努めます。
</t>
    <rPh sb="1" eb="3">
      <t>ヒヨウ</t>
    </rPh>
    <rPh sb="4" eb="6">
      <t>リョウキン</t>
    </rPh>
    <rPh sb="6" eb="7">
      <t>トウ</t>
    </rPh>
    <rPh sb="8" eb="9">
      <t>マカナ</t>
    </rPh>
    <rPh sb="13" eb="15">
      <t>ジョウキョウ</t>
    </rPh>
    <rPh sb="16" eb="17">
      <t>シメ</t>
    </rPh>
    <rPh sb="19" eb="22">
      <t>シュウエキテキ</t>
    </rPh>
    <rPh sb="22" eb="24">
      <t>シュウシ</t>
    </rPh>
    <rPh sb="24" eb="26">
      <t>ヒリツ</t>
    </rPh>
    <rPh sb="31" eb="32">
      <t>ヒク</t>
    </rPh>
    <rPh sb="33" eb="35">
      <t>ジョウキョウ</t>
    </rPh>
    <rPh sb="41" eb="43">
      <t>ゲンイン</t>
    </rPh>
    <rPh sb="51" eb="52">
      <t>ホン</t>
    </rPh>
    <rPh sb="52" eb="53">
      <t>シ</t>
    </rPh>
    <rPh sb="54" eb="57">
      <t>スイセンカ</t>
    </rPh>
    <rPh sb="57" eb="58">
      <t>リツ</t>
    </rPh>
    <rPh sb="59" eb="61">
      <t>アキタ</t>
    </rPh>
    <rPh sb="61" eb="62">
      <t>ケン</t>
    </rPh>
    <rPh sb="62" eb="63">
      <t>ナイ</t>
    </rPh>
    <rPh sb="65" eb="66">
      <t>ヒク</t>
    </rPh>
    <rPh sb="67" eb="69">
      <t>ケイコウ</t>
    </rPh>
    <rPh sb="73" eb="76">
      <t>ゲスイドウ</t>
    </rPh>
    <rPh sb="76" eb="78">
      <t>ジギョウ</t>
    </rPh>
    <rPh sb="78" eb="80">
      <t>ジッシ</t>
    </rPh>
    <rPh sb="84" eb="86">
      <t>トウシ</t>
    </rPh>
    <rPh sb="88" eb="90">
      <t>ヒヨウ</t>
    </rPh>
    <rPh sb="91" eb="92">
      <t>タイ</t>
    </rPh>
    <rPh sb="94" eb="96">
      <t>ジュウブン</t>
    </rPh>
    <rPh sb="97" eb="99">
      <t>リョウキン</t>
    </rPh>
    <rPh sb="100" eb="102">
      <t>シュウノウ</t>
    </rPh>
    <rPh sb="111" eb="112">
      <t>カンガ</t>
    </rPh>
    <rPh sb="125" eb="127">
      <t>ケイヒ</t>
    </rPh>
    <rPh sb="128" eb="131">
      <t>シヨウリョウ</t>
    </rPh>
    <rPh sb="137" eb="138">
      <t>マカナ</t>
    </rPh>
    <rPh sb="144" eb="145">
      <t>シメ</t>
    </rPh>
    <rPh sb="147" eb="149">
      <t>ケイヒ</t>
    </rPh>
    <rPh sb="149" eb="151">
      <t>カイシュウ</t>
    </rPh>
    <rPh sb="151" eb="152">
      <t>リツ</t>
    </rPh>
    <rPh sb="154" eb="156">
      <t>ルイジ</t>
    </rPh>
    <rPh sb="156" eb="158">
      <t>ダンタイ</t>
    </rPh>
    <rPh sb="158" eb="161">
      <t>ヘイキンチ</t>
    </rPh>
    <rPh sb="164" eb="165">
      <t>ヒク</t>
    </rPh>
    <rPh sb="174" eb="176">
      <t>オスイ</t>
    </rPh>
    <rPh sb="182" eb="184">
      <t>ショリ</t>
    </rPh>
    <rPh sb="185" eb="186">
      <t>ヨウ</t>
    </rPh>
    <rPh sb="188" eb="190">
      <t>ヒヨウ</t>
    </rPh>
    <rPh sb="194" eb="196">
      <t>オスイ</t>
    </rPh>
    <rPh sb="196" eb="198">
      <t>ショリ</t>
    </rPh>
    <rPh sb="198" eb="200">
      <t>ゲンカ</t>
    </rPh>
    <rPh sb="202" eb="204">
      <t>ルイジ</t>
    </rPh>
    <rPh sb="204" eb="206">
      <t>ダンタイ</t>
    </rPh>
    <rPh sb="206" eb="209">
      <t>ヘイキンチ</t>
    </rPh>
    <rPh sb="212" eb="213">
      <t>タカ</t>
    </rPh>
    <rPh sb="214" eb="216">
      <t>スウチ</t>
    </rPh>
    <rPh sb="227" eb="230">
      <t>ゲスイドウ</t>
    </rPh>
    <rPh sb="230" eb="232">
      <t>ニンカ</t>
    </rPh>
    <rPh sb="232" eb="234">
      <t>クイキ</t>
    </rPh>
    <rPh sb="238" eb="240">
      <t>セツビ</t>
    </rPh>
    <rPh sb="240" eb="242">
      <t>トウシ</t>
    </rPh>
    <rPh sb="243" eb="244">
      <t>ツヅ</t>
    </rPh>
    <rPh sb="246" eb="248">
      <t>ジギョウ</t>
    </rPh>
    <rPh sb="249" eb="250">
      <t>タイ</t>
    </rPh>
    <rPh sb="252" eb="254">
      <t>キギョウ</t>
    </rPh>
    <rPh sb="254" eb="255">
      <t>サイ</t>
    </rPh>
    <rPh sb="265" eb="267">
      <t>カリイレ</t>
    </rPh>
    <rPh sb="268" eb="270">
      <t>ゾウカ</t>
    </rPh>
    <rPh sb="277" eb="279">
      <t>キギョウ</t>
    </rPh>
    <rPh sb="279" eb="280">
      <t>サイ</t>
    </rPh>
    <rPh sb="280" eb="282">
      <t>ザンダカ</t>
    </rPh>
    <rPh sb="283" eb="284">
      <t>ノコ</t>
    </rPh>
    <rPh sb="285" eb="286">
      <t>ナカ</t>
    </rPh>
    <rPh sb="287" eb="289">
      <t>ケンゼン</t>
    </rPh>
    <rPh sb="290" eb="292">
      <t>ケイエイ</t>
    </rPh>
    <rPh sb="293" eb="295">
      <t>イジ</t>
    </rPh>
    <rPh sb="302" eb="304">
      <t>リョウキン</t>
    </rPh>
    <rPh sb="304" eb="306">
      <t>シュウニュウ</t>
    </rPh>
    <rPh sb="307" eb="309">
      <t>カクホ</t>
    </rPh>
    <rPh sb="310" eb="312">
      <t>ジュウヨウ</t>
    </rPh>
    <rPh sb="319" eb="320">
      <t>マカナ</t>
    </rPh>
    <rPh sb="325" eb="327">
      <t>ブブン</t>
    </rPh>
    <rPh sb="328" eb="329">
      <t>カン</t>
    </rPh>
    <rPh sb="335" eb="336">
      <t>クニ</t>
    </rPh>
    <rPh sb="337" eb="339">
      <t>キジュン</t>
    </rPh>
    <rPh sb="340" eb="341">
      <t>モト</t>
    </rPh>
    <rPh sb="344" eb="346">
      <t>イッパン</t>
    </rPh>
    <rPh sb="346" eb="348">
      <t>カイケイ</t>
    </rPh>
    <rPh sb="353" eb="354">
      <t>キン</t>
    </rPh>
    <rPh sb="355" eb="357">
      <t>タイオウ</t>
    </rPh>
    <rPh sb="359" eb="361">
      <t>ヒツヨウ</t>
    </rPh>
    <rPh sb="367" eb="369">
      <t>コンゴ</t>
    </rPh>
    <rPh sb="370" eb="372">
      <t>ジギョウ</t>
    </rPh>
    <rPh sb="373" eb="375">
      <t>ウンエイ</t>
    </rPh>
    <rPh sb="383" eb="385">
      <t>テッテイ</t>
    </rPh>
    <rPh sb="390" eb="392">
      <t>サクゲン</t>
    </rPh>
    <rPh sb="393" eb="394">
      <t>ツト</t>
    </rPh>
    <rPh sb="399" eb="401">
      <t>セイカツ</t>
    </rPh>
    <rPh sb="401" eb="403">
      <t>ハイスイ</t>
    </rPh>
    <rPh sb="403" eb="405">
      <t>ショリ</t>
    </rPh>
    <rPh sb="405" eb="407">
      <t>セイビ</t>
    </rPh>
    <rPh sb="407" eb="409">
      <t>コウソウ</t>
    </rPh>
    <rPh sb="410" eb="412">
      <t>ミナオ</t>
    </rPh>
    <rPh sb="414" eb="416">
      <t>ジッシ</t>
    </rPh>
    <rPh sb="418" eb="420">
      <t>ジュウライ</t>
    </rPh>
    <rPh sb="421" eb="424">
      <t>ゲスイドウ</t>
    </rPh>
    <rPh sb="424" eb="426">
      <t>クイキ</t>
    </rPh>
    <rPh sb="427" eb="429">
      <t>イチブ</t>
    </rPh>
    <rPh sb="430" eb="432">
      <t>ガッペイ</t>
    </rPh>
    <rPh sb="432" eb="434">
      <t>ショリ</t>
    </rPh>
    <rPh sb="434" eb="437">
      <t>ジョウカソウ</t>
    </rPh>
    <rPh sb="437" eb="439">
      <t>タイオウ</t>
    </rPh>
    <rPh sb="440" eb="441">
      <t>キ</t>
    </rPh>
    <rPh sb="442" eb="443">
      <t>カ</t>
    </rPh>
    <rPh sb="448" eb="451">
      <t>チョウキテキ</t>
    </rPh>
    <rPh sb="452" eb="454">
      <t>トウシ</t>
    </rPh>
    <rPh sb="455" eb="457">
      <t>ヨクセイ</t>
    </rPh>
    <rPh sb="458" eb="459">
      <t>ハカ</t>
    </rPh>
    <rPh sb="464" eb="466">
      <t>イッパン</t>
    </rPh>
    <rPh sb="466" eb="468">
      <t>カイケイ</t>
    </rPh>
    <rPh sb="473" eb="474">
      <t>キン</t>
    </rPh>
    <rPh sb="475" eb="477">
      <t>ゲンショウ</t>
    </rPh>
    <rPh sb="482" eb="483">
      <t>ツト</t>
    </rPh>
    <phoneticPr fontId="4"/>
  </si>
  <si>
    <t>　管路の経年化を示す指標はありませんが、下水道事業は近年始まった事業であり、上水道事業と比較して管渠や施設が比較的新しい状況です。
　しかしながら、今後発生する施設の老朽化、耐用年数を過ぎた機器類の更新に備え、更新時期が単年度に集中しないよう、優先度を適切に把握し、過剰な投資の抑制や財源確保に向けた計画的な対応が重要になると考えております。</t>
    <rPh sb="1" eb="3">
      <t>カンロ</t>
    </rPh>
    <rPh sb="4" eb="7">
      <t>ケイネンカ</t>
    </rPh>
    <rPh sb="8" eb="9">
      <t>シメ</t>
    </rPh>
    <rPh sb="10" eb="12">
      <t>シヒョウ</t>
    </rPh>
    <rPh sb="20" eb="23">
      <t>ゲスイドウ</t>
    </rPh>
    <rPh sb="23" eb="25">
      <t>ジギョウ</t>
    </rPh>
    <rPh sb="26" eb="28">
      <t>キンネン</t>
    </rPh>
    <rPh sb="28" eb="29">
      <t>ハジ</t>
    </rPh>
    <rPh sb="32" eb="34">
      <t>ジギョウ</t>
    </rPh>
    <rPh sb="38" eb="41">
      <t>ジョウスイドウ</t>
    </rPh>
    <rPh sb="41" eb="43">
      <t>ジギョウ</t>
    </rPh>
    <rPh sb="44" eb="46">
      <t>ヒカク</t>
    </rPh>
    <rPh sb="48" eb="50">
      <t>カンキョ</t>
    </rPh>
    <rPh sb="51" eb="53">
      <t>シセツ</t>
    </rPh>
    <rPh sb="54" eb="57">
      <t>ヒカクテキ</t>
    </rPh>
    <rPh sb="57" eb="58">
      <t>アタラ</t>
    </rPh>
    <rPh sb="60" eb="62">
      <t>ジョウキョウ</t>
    </rPh>
    <rPh sb="74" eb="76">
      <t>コンゴ</t>
    </rPh>
    <rPh sb="76" eb="78">
      <t>ハッセイ</t>
    </rPh>
    <rPh sb="80" eb="82">
      <t>シセツ</t>
    </rPh>
    <rPh sb="83" eb="86">
      <t>ロウキュウカ</t>
    </rPh>
    <rPh sb="87" eb="89">
      <t>タイヨウ</t>
    </rPh>
    <rPh sb="89" eb="91">
      <t>ネンスウ</t>
    </rPh>
    <rPh sb="92" eb="93">
      <t>ス</t>
    </rPh>
    <rPh sb="95" eb="97">
      <t>キキ</t>
    </rPh>
    <rPh sb="97" eb="98">
      <t>ルイ</t>
    </rPh>
    <rPh sb="99" eb="101">
      <t>コウシン</t>
    </rPh>
    <rPh sb="102" eb="103">
      <t>ソナ</t>
    </rPh>
    <rPh sb="105" eb="107">
      <t>コウシン</t>
    </rPh>
    <rPh sb="107" eb="109">
      <t>ジキ</t>
    </rPh>
    <rPh sb="110" eb="113">
      <t>タンネンド</t>
    </rPh>
    <rPh sb="114" eb="116">
      <t>シュウチュウ</t>
    </rPh>
    <rPh sb="122" eb="125">
      <t>ユウセンド</t>
    </rPh>
    <rPh sb="126" eb="128">
      <t>テキセツ</t>
    </rPh>
    <rPh sb="129" eb="131">
      <t>ハアク</t>
    </rPh>
    <rPh sb="133" eb="135">
      <t>カジョウ</t>
    </rPh>
    <rPh sb="136" eb="138">
      <t>トウシ</t>
    </rPh>
    <rPh sb="139" eb="141">
      <t>ヨクセイ</t>
    </rPh>
    <rPh sb="142" eb="144">
      <t>ザイゲン</t>
    </rPh>
    <rPh sb="144" eb="146">
      <t>カクホ</t>
    </rPh>
    <rPh sb="147" eb="148">
      <t>ム</t>
    </rPh>
    <rPh sb="150" eb="152">
      <t>ケイカク</t>
    </rPh>
    <rPh sb="152" eb="153">
      <t>テキ</t>
    </rPh>
    <rPh sb="154" eb="156">
      <t>タイオウ</t>
    </rPh>
    <rPh sb="157" eb="159">
      <t>ジュウヨウ</t>
    </rPh>
    <rPh sb="163" eb="164">
      <t>カンガ</t>
    </rPh>
    <phoneticPr fontId="4"/>
  </si>
  <si>
    <t>　上水道事業と同様、料金収入が重要な財源となっていることから、「民間活力」の導入により、収納率向上に努めております。
　しかしながら、下水道事業については人口減少のほか、下水道認可区域の高齢化などにより、水洗化が進んでいない状況であり、「施設利用率（施設・設備が一日に対応可能な処理能力に対する、一日平均処理水量の割合）」も、類似団体平均値と比べて落ち込んでおります。健全な経営を維持していくためにも水洗化率向上は急務であることから、下水道のPR展を始め、下水道に接続する方への支援など、水洗化率の向上に向けた取り組みを今後も進める必要があります。
　また、高い接続率が見込まれる地域や、自治会要望のある地域を優先して整備するなど、将来を見据えた事業展開が必要となります。</t>
    <rPh sb="1" eb="4">
      <t>ジョウスイドウ</t>
    </rPh>
    <rPh sb="4" eb="6">
      <t>ジギョウ</t>
    </rPh>
    <rPh sb="7" eb="9">
      <t>ドウヨウ</t>
    </rPh>
    <rPh sb="10" eb="12">
      <t>リョウキン</t>
    </rPh>
    <rPh sb="12" eb="14">
      <t>シュウニュウ</t>
    </rPh>
    <rPh sb="15" eb="17">
      <t>ジュウヨウ</t>
    </rPh>
    <rPh sb="18" eb="20">
      <t>ザイゲン</t>
    </rPh>
    <rPh sb="32" eb="34">
      <t>ミンカン</t>
    </rPh>
    <rPh sb="34" eb="36">
      <t>カツリョク</t>
    </rPh>
    <rPh sb="38" eb="40">
      <t>ドウニュウ</t>
    </rPh>
    <rPh sb="44" eb="46">
      <t>シュウノウ</t>
    </rPh>
    <rPh sb="46" eb="47">
      <t>リツ</t>
    </rPh>
    <rPh sb="47" eb="49">
      <t>コウジョウ</t>
    </rPh>
    <rPh sb="50" eb="51">
      <t>ツト</t>
    </rPh>
    <rPh sb="67" eb="70">
      <t>ゲスイドウ</t>
    </rPh>
    <rPh sb="70" eb="72">
      <t>ジギョウ</t>
    </rPh>
    <rPh sb="77" eb="79">
      <t>ジンコウ</t>
    </rPh>
    <rPh sb="79" eb="81">
      <t>ゲンショウ</t>
    </rPh>
    <rPh sb="85" eb="88">
      <t>ゲスイドウ</t>
    </rPh>
    <rPh sb="88" eb="90">
      <t>ニンカ</t>
    </rPh>
    <rPh sb="90" eb="92">
      <t>クイキ</t>
    </rPh>
    <rPh sb="93" eb="96">
      <t>コウレイカ</t>
    </rPh>
    <rPh sb="102" eb="105">
      <t>スイセンカ</t>
    </rPh>
    <rPh sb="106" eb="107">
      <t>スス</t>
    </rPh>
    <rPh sb="112" eb="114">
      <t>ジョウキョウ</t>
    </rPh>
    <rPh sb="119" eb="121">
      <t>シセツ</t>
    </rPh>
    <rPh sb="121" eb="124">
      <t>リヨウリツ</t>
    </rPh>
    <rPh sb="125" eb="127">
      <t>シセツ</t>
    </rPh>
    <rPh sb="128" eb="130">
      <t>セツビ</t>
    </rPh>
    <rPh sb="131" eb="133">
      <t>イチニチ</t>
    </rPh>
    <rPh sb="134" eb="136">
      <t>タイオウ</t>
    </rPh>
    <rPh sb="136" eb="138">
      <t>カノウ</t>
    </rPh>
    <rPh sb="139" eb="141">
      <t>ショリ</t>
    </rPh>
    <rPh sb="141" eb="143">
      <t>ノウリョク</t>
    </rPh>
    <rPh sb="144" eb="145">
      <t>タイ</t>
    </rPh>
    <rPh sb="148" eb="150">
      <t>イチニチ</t>
    </rPh>
    <rPh sb="150" eb="152">
      <t>ヘイキン</t>
    </rPh>
    <rPh sb="152" eb="154">
      <t>ショリ</t>
    </rPh>
    <rPh sb="154" eb="156">
      <t>スイリョウ</t>
    </rPh>
    <rPh sb="157" eb="159">
      <t>ワリアイ</t>
    </rPh>
    <rPh sb="163" eb="165">
      <t>ルイジ</t>
    </rPh>
    <rPh sb="165" eb="167">
      <t>ダンタイ</t>
    </rPh>
    <rPh sb="167" eb="170">
      <t>ヘイキンチ</t>
    </rPh>
    <rPh sb="171" eb="172">
      <t>クラ</t>
    </rPh>
    <rPh sb="174" eb="175">
      <t>オ</t>
    </rPh>
    <rPh sb="176" eb="177">
      <t>コ</t>
    </rPh>
    <rPh sb="184" eb="186">
      <t>ケンゼン</t>
    </rPh>
    <rPh sb="187" eb="189">
      <t>ケイエイ</t>
    </rPh>
    <rPh sb="190" eb="192">
      <t>イジ</t>
    </rPh>
    <rPh sb="200" eb="203">
      <t>スイセンカ</t>
    </rPh>
    <rPh sb="203" eb="204">
      <t>リツ</t>
    </rPh>
    <rPh sb="204" eb="206">
      <t>コウジョウ</t>
    </rPh>
    <rPh sb="207" eb="209">
      <t>キュウム</t>
    </rPh>
    <rPh sb="217" eb="220">
      <t>ゲスイドウ</t>
    </rPh>
    <rPh sb="223" eb="224">
      <t>テン</t>
    </rPh>
    <rPh sb="225" eb="226">
      <t>ハジ</t>
    </rPh>
    <rPh sb="228" eb="231">
      <t>ゲスイドウ</t>
    </rPh>
    <rPh sb="232" eb="234">
      <t>セツゾク</t>
    </rPh>
    <rPh sb="236" eb="237">
      <t>カタ</t>
    </rPh>
    <rPh sb="239" eb="241">
      <t>シエン</t>
    </rPh>
    <rPh sb="244" eb="247">
      <t>スイセンカ</t>
    </rPh>
    <rPh sb="247" eb="248">
      <t>リツ</t>
    </rPh>
    <rPh sb="249" eb="251">
      <t>コウジョウ</t>
    </rPh>
    <rPh sb="252" eb="253">
      <t>ム</t>
    </rPh>
    <rPh sb="255" eb="256">
      <t>ト</t>
    </rPh>
    <rPh sb="257" eb="258">
      <t>ク</t>
    </rPh>
    <rPh sb="260" eb="262">
      <t>コンゴ</t>
    </rPh>
    <rPh sb="263" eb="264">
      <t>スス</t>
    </rPh>
    <rPh sb="266" eb="268">
      <t>ヒツヨウ</t>
    </rPh>
    <rPh sb="294" eb="297">
      <t>ジチカイ</t>
    </rPh>
    <rPh sb="297" eb="299">
      <t>ヨウボウ</t>
    </rPh>
    <rPh sb="302" eb="304">
      <t>チイキ</t>
    </rPh>
    <rPh sb="309" eb="311">
      <t>セイビ</t>
    </rPh>
    <rPh sb="316" eb="318">
      <t>ショウライ</t>
    </rPh>
    <rPh sb="319" eb="321">
      <t>ミス</t>
    </rPh>
    <rPh sb="323" eb="325">
      <t>ジギョウ</t>
    </rPh>
    <rPh sb="325" eb="327">
      <t>テンカイ</t>
    </rPh>
    <rPh sb="328" eb="33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</si>
</sst>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5059200"/>
        <c:axId val="35061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0.01</c:v>
                </c:pt>
                <c:pt idx="2">
                  <c:v>0.1</c:v>
                </c:pt>
                <c:pt idx="3">
                  <c:v>7.0000000000000007E-2</c:v>
                </c:pt>
                <c:pt idx="4">
                  <c:v>0.04</c:v>
                </c:pt>
              </c:numCache>
            </c:numRef>
          </c:val>
          <c:smooth val="0"/>
        </c:ser>
        <c:dLbls>
          <c:showLegendKey val="0"/>
          <c:showVal val="0"/>
          <c:showCatName val="0"/>
          <c:showSerName val="0"/>
          <c:showPercent val="0"/>
          <c:showBubbleSize val="0"/>
        </c:dLbls>
        <c:marker val="1"/>
        <c:smooth val="0"/>
        <c:axId val="35059200"/>
        <c:axId val="35061120"/>
      </c:lineChart>
      <c:dateAx>
        <c:axId val="35059200"/>
        <c:scaling>
          <c:orientation val="minMax"/>
        </c:scaling>
        <c:delete val="1"/>
        <c:axPos val="b"/>
        <c:numFmt formatCode="ge" sourceLinked="1"/>
        <c:majorTickMark val="none"/>
        <c:minorTickMark val="none"/>
        <c:tickLblPos val="none"/>
        <c:crossAx val="35061120"/>
        <c:crosses val="autoZero"/>
        <c:auto val="1"/>
        <c:lblOffset val="100"/>
        <c:baseTimeUnit val="years"/>
      </c:dateAx>
      <c:valAx>
        <c:axId val="3506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5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19.28</c:v>
                </c:pt>
                <c:pt idx="1">
                  <c:v>32.729999999999997</c:v>
                </c:pt>
                <c:pt idx="2">
                  <c:v>32.94</c:v>
                </c:pt>
                <c:pt idx="3">
                  <c:v>33.369999999999997</c:v>
                </c:pt>
                <c:pt idx="4">
                  <c:v>32.19</c:v>
                </c:pt>
              </c:numCache>
            </c:numRef>
          </c:val>
        </c:ser>
        <c:dLbls>
          <c:showLegendKey val="0"/>
          <c:showVal val="0"/>
          <c:showCatName val="0"/>
          <c:showSerName val="0"/>
          <c:showPercent val="0"/>
          <c:showBubbleSize val="0"/>
        </c:dLbls>
        <c:gapWidth val="150"/>
        <c:axId val="36255616"/>
        <c:axId val="36270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53.07</c:v>
                </c:pt>
                <c:pt idx="1">
                  <c:v>53.79</c:v>
                </c:pt>
                <c:pt idx="2">
                  <c:v>55.41</c:v>
                </c:pt>
                <c:pt idx="3">
                  <c:v>55.81</c:v>
                </c:pt>
                <c:pt idx="4">
                  <c:v>54.44</c:v>
                </c:pt>
              </c:numCache>
            </c:numRef>
          </c:val>
          <c:smooth val="0"/>
        </c:ser>
        <c:dLbls>
          <c:showLegendKey val="0"/>
          <c:showVal val="0"/>
          <c:showCatName val="0"/>
          <c:showSerName val="0"/>
          <c:showPercent val="0"/>
          <c:showBubbleSize val="0"/>
        </c:dLbls>
        <c:marker val="1"/>
        <c:smooth val="0"/>
        <c:axId val="36255616"/>
        <c:axId val="36270080"/>
      </c:lineChart>
      <c:dateAx>
        <c:axId val="36255616"/>
        <c:scaling>
          <c:orientation val="minMax"/>
        </c:scaling>
        <c:delete val="1"/>
        <c:axPos val="b"/>
        <c:numFmt formatCode="ge" sourceLinked="1"/>
        <c:majorTickMark val="none"/>
        <c:minorTickMark val="none"/>
        <c:tickLblPos val="none"/>
        <c:crossAx val="36270080"/>
        <c:crosses val="autoZero"/>
        <c:auto val="1"/>
        <c:lblOffset val="100"/>
        <c:baseTimeUnit val="years"/>
      </c:dateAx>
      <c:valAx>
        <c:axId val="36270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5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53.14</c:v>
                </c:pt>
                <c:pt idx="1">
                  <c:v>54.08</c:v>
                </c:pt>
                <c:pt idx="2">
                  <c:v>54.93</c:v>
                </c:pt>
                <c:pt idx="3">
                  <c:v>56.28</c:v>
                </c:pt>
                <c:pt idx="4">
                  <c:v>56.85</c:v>
                </c:pt>
              </c:numCache>
            </c:numRef>
          </c:val>
        </c:ser>
        <c:dLbls>
          <c:showLegendKey val="0"/>
          <c:showVal val="0"/>
          <c:showCatName val="0"/>
          <c:showSerName val="0"/>
          <c:showPercent val="0"/>
          <c:showBubbleSize val="0"/>
        </c:dLbls>
        <c:gapWidth val="150"/>
        <c:axId val="36574720"/>
        <c:axId val="36576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83.69</c:v>
                </c:pt>
                <c:pt idx="1">
                  <c:v>83.76</c:v>
                </c:pt>
                <c:pt idx="2">
                  <c:v>84.12</c:v>
                </c:pt>
                <c:pt idx="3">
                  <c:v>84.41</c:v>
                </c:pt>
                <c:pt idx="4">
                  <c:v>84.2</c:v>
                </c:pt>
              </c:numCache>
            </c:numRef>
          </c:val>
          <c:smooth val="0"/>
        </c:ser>
        <c:dLbls>
          <c:showLegendKey val="0"/>
          <c:showVal val="0"/>
          <c:showCatName val="0"/>
          <c:showSerName val="0"/>
          <c:showPercent val="0"/>
          <c:showBubbleSize val="0"/>
        </c:dLbls>
        <c:marker val="1"/>
        <c:smooth val="0"/>
        <c:axId val="36574720"/>
        <c:axId val="36576640"/>
      </c:lineChart>
      <c:dateAx>
        <c:axId val="36574720"/>
        <c:scaling>
          <c:orientation val="minMax"/>
        </c:scaling>
        <c:delete val="1"/>
        <c:axPos val="b"/>
        <c:numFmt formatCode="ge" sourceLinked="1"/>
        <c:majorTickMark val="none"/>
        <c:minorTickMark val="none"/>
        <c:tickLblPos val="none"/>
        <c:crossAx val="36576640"/>
        <c:crosses val="autoZero"/>
        <c:auto val="1"/>
        <c:lblOffset val="100"/>
        <c:baseTimeUnit val="years"/>
      </c:dateAx>
      <c:valAx>
        <c:axId val="3657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7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59.19</c:v>
                </c:pt>
                <c:pt idx="1">
                  <c:v>68.349999999999994</c:v>
                </c:pt>
                <c:pt idx="2">
                  <c:v>66.459999999999994</c:v>
                </c:pt>
                <c:pt idx="3">
                  <c:v>59.55</c:v>
                </c:pt>
                <c:pt idx="4">
                  <c:v>60.54</c:v>
                </c:pt>
              </c:numCache>
            </c:numRef>
          </c:val>
        </c:ser>
        <c:dLbls>
          <c:showLegendKey val="0"/>
          <c:showVal val="0"/>
          <c:showCatName val="0"/>
          <c:showSerName val="0"/>
          <c:showPercent val="0"/>
          <c:showBubbleSize val="0"/>
        </c:dLbls>
        <c:gapWidth val="150"/>
        <c:axId val="35759232"/>
        <c:axId val="35761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759232"/>
        <c:axId val="35761152"/>
      </c:lineChart>
      <c:dateAx>
        <c:axId val="35759232"/>
        <c:scaling>
          <c:orientation val="minMax"/>
        </c:scaling>
        <c:delete val="1"/>
        <c:axPos val="b"/>
        <c:numFmt formatCode="ge" sourceLinked="1"/>
        <c:majorTickMark val="none"/>
        <c:minorTickMark val="none"/>
        <c:tickLblPos val="none"/>
        <c:crossAx val="35761152"/>
        <c:crosses val="autoZero"/>
        <c:auto val="1"/>
        <c:lblOffset val="100"/>
        <c:baseTimeUnit val="years"/>
      </c:dateAx>
      <c:valAx>
        <c:axId val="35761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75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869440"/>
        <c:axId val="35871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869440"/>
        <c:axId val="35871360"/>
      </c:lineChart>
      <c:dateAx>
        <c:axId val="35869440"/>
        <c:scaling>
          <c:orientation val="minMax"/>
        </c:scaling>
        <c:delete val="1"/>
        <c:axPos val="b"/>
        <c:numFmt formatCode="ge" sourceLinked="1"/>
        <c:majorTickMark val="none"/>
        <c:minorTickMark val="none"/>
        <c:tickLblPos val="none"/>
        <c:crossAx val="35871360"/>
        <c:crosses val="autoZero"/>
        <c:auto val="1"/>
        <c:lblOffset val="100"/>
        <c:baseTimeUnit val="years"/>
      </c:dateAx>
      <c:valAx>
        <c:axId val="35871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869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905920"/>
        <c:axId val="35907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905920"/>
        <c:axId val="35907840"/>
      </c:lineChart>
      <c:dateAx>
        <c:axId val="35905920"/>
        <c:scaling>
          <c:orientation val="minMax"/>
        </c:scaling>
        <c:delete val="1"/>
        <c:axPos val="b"/>
        <c:numFmt formatCode="ge" sourceLinked="1"/>
        <c:majorTickMark val="none"/>
        <c:minorTickMark val="none"/>
        <c:tickLblPos val="none"/>
        <c:crossAx val="35907840"/>
        <c:crosses val="autoZero"/>
        <c:auto val="1"/>
        <c:lblOffset val="100"/>
        <c:baseTimeUnit val="years"/>
      </c:dateAx>
      <c:valAx>
        <c:axId val="35907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90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948416"/>
        <c:axId val="35962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948416"/>
        <c:axId val="35962880"/>
      </c:lineChart>
      <c:dateAx>
        <c:axId val="35948416"/>
        <c:scaling>
          <c:orientation val="minMax"/>
        </c:scaling>
        <c:delete val="1"/>
        <c:axPos val="b"/>
        <c:numFmt formatCode="ge" sourceLinked="1"/>
        <c:majorTickMark val="none"/>
        <c:minorTickMark val="none"/>
        <c:tickLblPos val="none"/>
        <c:crossAx val="35962880"/>
        <c:crosses val="autoZero"/>
        <c:auto val="1"/>
        <c:lblOffset val="100"/>
        <c:baseTimeUnit val="years"/>
      </c:dateAx>
      <c:valAx>
        <c:axId val="3596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94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985280"/>
        <c:axId val="35999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985280"/>
        <c:axId val="35999744"/>
      </c:lineChart>
      <c:dateAx>
        <c:axId val="35985280"/>
        <c:scaling>
          <c:orientation val="minMax"/>
        </c:scaling>
        <c:delete val="1"/>
        <c:axPos val="b"/>
        <c:numFmt formatCode="ge" sourceLinked="1"/>
        <c:majorTickMark val="none"/>
        <c:minorTickMark val="none"/>
        <c:tickLblPos val="none"/>
        <c:crossAx val="35999744"/>
        <c:crosses val="autoZero"/>
        <c:auto val="1"/>
        <c:lblOffset val="100"/>
        <c:baseTimeUnit val="years"/>
      </c:dateAx>
      <c:valAx>
        <c:axId val="35999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985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2548.4299999999998</c:v>
                </c:pt>
                <c:pt idx="1">
                  <c:v>1974.18</c:v>
                </c:pt>
                <c:pt idx="2">
                  <c:v>2017.82</c:v>
                </c:pt>
                <c:pt idx="3">
                  <c:v>1984.14</c:v>
                </c:pt>
                <c:pt idx="4">
                  <c:v>1802.24</c:v>
                </c:pt>
              </c:numCache>
            </c:numRef>
          </c:val>
        </c:ser>
        <c:dLbls>
          <c:showLegendKey val="0"/>
          <c:showVal val="0"/>
          <c:showCatName val="0"/>
          <c:showSerName val="0"/>
          <c:showPercent val="0"/>
          <c:showBubbleSize val="0"/>
        </c:dLbls>
        <c:gapWidth val="150"/>
        <c:axId val="36032512"/>
        <c:axId val="36034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1320.98</c:v>
                </c:pt>
                <c:pt idx="1">
                  <c:v>1334.01</c:v>
                </c:pt>
                <c:pt idx="2">
                  <c:v>1273.52</c:v>
                </c:pt>
                <c:pt idx="3">
                  <c:v>1209.95</c:v>
                </c:pt>
                <c:pt idx="4">
                  <c:v>1136.5</c:v>
                </c:pt>
              </c:numCache>
            </c:numRef>
          </c:val>
          <c:smooth val="0"/>
        </c:ser>
        <c:dLbls>
          <c:showLegendKey val="0"/>
          <c:showVal val="0"/>
          <c:showCatName val="0"/>
          <c:showSerName val="0"/>
          <c:showPercent val="0"/>
          <c:showBubbleSize val="0"/>
        </c:dLbls>
        <c:marker val="1"/>
        <c:smooth val="0"/>
        <c:axId val="36032512"/>
        <c:axId val="36034432"/>
      </c:lineChart>
      <c:dateAx>
        <c:axId val="36032512"/>
        <c:scaling>
          <c:orientation val="minMax"/>
        </c:scaling>
        <c:delete val="1"/>
        <c:axPos val="b"/>
        <c:numFmt formatCode="ge" sourceLinked="1"/>
        <c:majorTickMark val="none"/>
        <c:minorTickMark val="none"/>
        <c:tickLblPos val="none"/>
        <c:crossAx val="36034432"/>
        <c:crosses val="autoZero"/>
        <c:auto val="1"/>
        <c:lblOffset val="100"/>
        <c:baseTimeUnit val="years"/>
      </c:dateAx>
      <c:valAx>
        <c:axId val="3603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032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48.41</c:v>
                </c:pt>
                <c:pt idx="1">
                  <c:v>51.7</c:v>
                </c:pt>
                <c:pt idx="2">
                  <c:v>51.94</c:v>
                </c:pt>
                <c:pt idx="3">
                  <c:v>52.5</c:v>
                </c:pt>
                <c:pt idx="4">
                  <c:v>56.88</c:v>
                </c:pt>
              </c:numCache>
            </c:numRef>
          </c:val>
        </c:ser>
        <c:dLbls>
          <c:showLegendKey val="0"/>
          <c:showVal val="0"/>
          <c:showCatName val="0"/>
          <c:showSerName val="0"/>
          <c:showPercent val="0"/>
          <c:showBubbleSize val="0"/>
        </c:dLbls>
        <c:gapWidth val="150"/>
        <c:axId val="36080640"/>
        <c:axId val="36082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68.63</c:v>
                </c:pt>
                <c:pt idx="1">
                  <c:v>67.14</c:v>
                </c:pt>
                <c:pt idx="2">
                  <c:v>67.849999999999994</c:v>
                </c:pt>
                <c:pt idx="3">
                  <c:v>69.48</c:v>
                </c:pt>
                <c:pt idx="4">
                  <c:v>71.650000000000006</c:v>
                </c:pt>
              </c:numCache>
            </c:numRef>
          </c:val>
          <c:smooth val="0"/>
        </c:ser>
        <c:dLbls>
          <c:showLegendKey val="0"/>
          <c:showVal val="0"/>
          <c:showCatName val="0"/>
          <c:showSerName val="0"/>
          <c:showPercent val="0"/>
          <c:showBubbleSize val="0"/>
        </c:dLbls>
        <c:marker val="1"/>
        <c:smooth val="0"/>
        <c:axId val="36080640"/>
        <c:axId val="36082816"/>
      </c:lineChart>
      <c:dateAx>
        <c:axId val="36080640"/>
        <c:scaling>
          <c:orientation val="minMax"/>
        </c:scaling>
        <c:delete val="1"/>
        <c:axPos val="b"/>
        <c:numFmt formatCode="ge" sourceLinked="1"/>
        <c:majorTickMark val="none"/>
        <c:minorTickMark val="none"/>
        <c:tickLblPos val="none"/>
        <c:crossAx val="36082816"/>
        <c:crosses val="autoZero"/>
        <c:auto val="1"/>
        <c:lblOffset val="100"/>
        <c:baseTimeUnit val="years"/>
      </c:dateAx>
      <c:valAx>
        <c:axId val="36082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080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381.59</c:v>
                </c:pt>
                <c:pt idx="1">
                  <c:v>356.92</c:v>
                </c:pt>
                <c:pt idx="2">
                  <c:v>359.04</c:v>
                </c:pt>
                <c:pt idx="3">
                  <c:v>354.83</c:v>
                </c:pt>
                <c:pt idx="4">
                  <c:v>335.15</c:v>
                </c:pt>
              </c:numCache>
            </c:numRef>
          </c:val>
        </c:ser>
        <c:dLbls>
          <c:showLegendKey val="0"/>
          <c:showVal val="0"/>
          <c:showCatName val="0"/>
          <c:showSerName val="0"/>
          <c:showPercent val="0"/>
          <c:showBubbleSize val="0"/>
        </c:dLbls>
        <c:gapWidth val="150"/>
        <c:axId val="36104448"/>
        <c:axId val="36106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222.94</c:v>
                </c:pt>
                <c:pt idx="1">
                  <c:v>224.83</c:v>
                </c:pt>
                <c:pt idx="2">
                  <c:v>224.94</c:v>
                </c:pt>
                <c:pt idx="3">
                  <c:v>220.67</c:v>
                </c:pt>
                <c:pt idx="4">
                  <c:v>217.82</c:v>
                </c:pt>
              </c:numCache>
            </c:numRef>
          </c:val>
          <c:smooth val="0"/>
        </c:ser>
        <c:dLbls>
          <c:showLegendKey val="0"/>
          <c:showVal val="0"/>
          <c:showCatName val="0"/>
          <c:showSerName val="0"/>
          <c:showPercent val="0"/>
          <c:showBubbleSize val="0"/>
        </c:dLbls>
        <c:marker val="1"/>
        <c:smooth val="0"/>
        <c:axId val="36104448"/>
        <c:axId val="36106624"/>
      </c:lineChart>
      <c:dateAx>
        <c:axId val="36104448"/>
        <c:scaling>
          <c:orientation val="minMax"/>
        </c:scaling>
        <c:delete val="1"/>
        <c:axPos val="b"/>
        <c:numFmt formatCode="ge" sourceLinked="1"/>
        <c:majorTickMark val="none"/>
        <c:minorTickMark val="none"/>
        <c:tickLblPos val="none"/>
        <c:crossAx val="36106624"/>
        <c:crosses val="autoZero"/>
        <c:auto val="1"/>
        <c:lblOffset val="100"/>
        <c:baseTimeUnit val="years"/>
      </c:dateAx>
      <c:valAx>
        <c:axId val="3610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104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鹿角市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Cc2</v>
      </c>
      <c r="X8" s="46"/>
      <c r="Y8" s="46"/>
      <c r="Z8" s="46"/>
      <c r="AA8" s="46"/>
      <c r="AB8" s="46"/>
      <c r="AC8" s="46"/>
      <c r="AD8" s="3"/>
      <c r="AE8" s="3"/>
      <c r="AF8" s="3"/>
      <c r="AG8" s="3"/>
      <c r="AH8" s="3"/>
      <c r="AI8" s="3"/>
      <c r="AJ8" s="3"/>
      <c r="AK8" s="3"/>
      <c r="AL8" s="47">
        <f>データ!R6</f>
        <v>33293</v>
      </c>
      <c r="AM8" s="47"/>
      <c r="AN8" s="47"/>
      <c r="AO8" s="47"/>
      <c r="AP8" s="47"/>
      <c r="AQ8" s="47"/>
      <c r="AR8" s="47"/>
      <c r="AS8" s="47"/>
      <c r="AT8" s="43">
        <f>データ!S6</f>
        <v>707.52</v>
      </c>
      <c r="AU8" s="43"/>
      <c r="AV8" s="43"/>
      <c r="AW8" s="43"/>
      <c r="AX8" s="43"/>
      <c r="AY8" s="43"/>
      <c r="AZ8" s="43"/>
      <c r="BA8" s="43"/>
      <c r="BB8" s="43">
        <f>データ!T6</f>
        <v>47.06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43.9</v>
      </c>
      <c r="Q10" s="43"/>
      <c r="R10" s="43"/>
      <c r="S10" s="43"/>
      <c r="T10" s="43"/>
      <c r="U10" s="43"/>
      <c r="V10" s="43"/>
      <c r="W10" s="43">
        <f>データ!P6</f>
        <v>95.06</v>
      </c>
      <c r="X10" s="43"/>
      <c r="Y10" s="43"/>
      <c r="Z10" s="43"/>
      <c r="AA10" s="43"/>
      <c r="AB10" s="43"/>
      <c r="AC10" s="43"/>
      <c r="AD10" s="47">
        <f>データ!Q6</f>
        <v>3348</v>
      </c>
      <c r="AE10" s="47"/>
      <c r="AF10" s="47"/>
      <c r="AG10" s="47"/>
      <c r="AH10" s="47"/>
      <c r="AI10" s="47"/>
      <c r="AJ10" s="47"/>
      <c r="AK10" s="2"/>
      <c r="AL10" s="47">
        <f>データ!U6</f>
        <v>14506</v>
      </c>
      <c r="AM10" s="47"/>
      <c r="AN10" s="47"/>
      <c r="AO10" s="47"/>
      <c r="AP10" s="47"/>
      <c r="AQ10" s="47"/>
      <c r="AR10" s="47"/>
      <c r="AS10" s="47"/>
      <c r="AT10" s="43">
        <f>データ!V6</f>
        <v>5.23</v>
      </c>
      <c r="AU10" s="43"/>
      <c r="AV10" s="43"/>
      <c r="AW10" s="43"/>
      <c r="AX10" s="43"/>
      <c r="AY10" s="43"/>
      <c r="AZ10" s="43"/>
      <c r="BA10" s="43"/>
      <c r="BB10" s="43">
        <f>データ!W6</f>
        <v>2773.61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52094</v>
      </c>
      <c r="D6" s="31">
        <f t="shared" si="3"/>
        <v>47</v>
      </c>
      <c r="E6" s="31">
        <f t="shared" si="3"/>
        <v>17</v>
      </c>
      <c r="F6" s="31">
        <f t="shared" si="3"/>
        <v>1</v>
      </c>
      <c r="G6" s="31">
        <f t="shared" si="3"/>
        <v>0</v>
      </c>
      <c r="H6" s="31" t="str">
        <f t="shared" si="3"/>
        <v>秋田県　鹿角市</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43.9</v>
      </c>
      <c r="P6" s="32">
        <f t="shared" si="3"/>
        <v>95.06</v>
      </c>
      <c r="Q6" s="32">
        <f t="shared" si="3"/>
        <v>3348</v>
      </c>
      <c r="R6" s="32">
        <f t="shared" si="3"/>
        <v>33293</v>
      </c>
      <c r="S6" s="32">
        <f t="shared" si="3"/>
        <v>707.52</v>
      </c>
      <c r="T6" s="32">
        <f t="shared" si="3"/>
        <v>47.06</v>
      </c>
      <c r="U6" s="32">
        <f t="shared" si="3"/>
        <v>14506</v>
      </c>
      <c r="V6" s="32">
        <f t="shared" si="3"/>
        <v>5.23</v>
      </c>
      <c r="W6" s="32">
        <f t="shared" si="3"/>
        <v>2773.61</v>
      </c>
      <c r="X6" s="33">
        <f>IF(X7="",NA(),X7)</f>
        <v>59.19</v>
      </c>
      <c r="Y6" s="33">
        <f t="shared" ref="Y6:AG6" si="4">IF(Y7="",NA(),Y7)</f>
        <v>68.349999999999994</v>
      </c>
      <c r="Z6" s="33">
        <f t="shared" si="4"/>
        <v>66.459999999999994</v>
      </c>
      <c r="AA6" s="33">
        <f t="shared" si="4"/>
        <v>59.55</v>
      </c>
      <c r="AB6" s="33">
        <f t="shared" si="4"/>
        <v>60.54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2548.4299999999998</v>
      </c>
      <c r="BF6" s="33">
        <f t="shared" ref="BF6:BN6" si="7">IF(BF7="",NA(),BF7)</f>
        <v>1974.18</v>
      </c>
      <c r="BG6" s="33">
        <f t="shared" si="7"/>
        <v>2017.82</v>
      </c>
      <c r="BH6" s="33">
        <f t="shared" si="7"/>
        <v>1984.14</v>
      </c>
      <c r="BI6" s="33">
        <f t="shared" si="7"/>
        <v>1802.24</v>
      </c>
      <c r="BJ6" s="33">
        <f t="shared" si="7"/>
        <v>1320.98</v>
      </c>
      <c r="BK6" s="33">
        <f t="shared" si="7"/>
        <v>1334.01</v>
      </c>
      <c r="BL6" s="33">
        <f t="shared" si="7"/>
        <v>1273.52</v>
      </c>
      <c r="BM6" s="33">
        <f t="shared" si="7"/>
        <v>1209.95</v>
      </c>
      <c r="BN6" s="33">
        <f t="shared" si="7"/>
        <v>1136.5</v>
      </c>
      <c r="BO6" s="32" t="str">
        <f>IF(BO7="","",IF(BO7="-","【-】","【"&amp;SUBSTITUTE(TEXT(BO7,"#,##0.00"),"-","△")&amp;"】"))</f>
        <v>【776.35】</v>
      </c>
      <c r="BP6" s="33">
        <f>IF(BP7="",NA(),BP7)</f>
        <v>48.41</v>
      </c>
      <c r="BQ6" s="33">
        <f t="shared" ref="BQ6:BY6" si="8">IF(BQ7="",NA(),BQ7)</f>
        <v>51.7</v>
      </c>
      <c r="BR6" s="33">
        <f t="shared" si="8"/>
        <v>51.94</v>
      </c>
      <c r="BS6" s="33">
        <f t="shared" si="8"/>
        <v>52.5</v>
      </c>
      <c r="BT6" s="33">
        <f t="shared" si="8"/>
        <v>56.88</v>
      </c>
      <c r="BU6" s="33">
        <f t="shared" si="8"/>
        <v>68.63</v>
      </c>
      <c r="BV6" s="33">
        <f t="shared" si="8"/>
        <v>67.14</v>
      </c>
      <c r="BW6" s="33">
        <f t="shared" si="8"/>
        <v>67.849999999999994</v>
      </c>
      <c r="BX6" s="33">
        <f t="shared" si="8"/>
        <v>69.48</v>
      </c>
      <c r="BY6" s="33">
        <f t="shared" si="8"/>
        <v>71.650000000000006</v>
      </c>
      <c r="BZ6" s="32" t="str">
        <f>IF(BZ7="","",IF(BZ7="-","【-】","【"&amp;SUBSTITUTE(TEXT(BZ7,"#,##0.00"),"-","△")&amp;"】"))</f>
        <v>【96.57】</v>
      </c>
      <c r="CA6" s="33">
        <f>IF(CA7="",NA(),CA7)</f>
        <v>381.59</v>
      </c>
      <c r="CB6" s="33">
        <f t="shared" ref="CB6:CJ6" si="9">IF(CB7="",NA(),CB7)</f>
        <v>356.92</v>
      </c>
      <c r="CC6" s="33">
        <f t="shared" si="9"/>
        <v>359.04</v>
      </c>
      <c r="CD6" s="33">
        <f t="shared" si="9"/>
        <v>354.83</v>
      </c>
      <c r="CE6" s="33">
        <f t="shared" si="9"/>
        <v>335.15</v>
      </c>
      <c r="CF6" s="33">
        <f t="shared" si="9"/>
        <v>222.94</v>
      </c>
      <c r="CG6" s="33">
        <f t="shared" si="9"/>
        <v>224.83</v>
      </c>
      <c r="CH6" s="33">
        <f t="shared" si="9"/>
        <v>224.94</v>
      </c>
      <c r="CI6" s="33">
        <f t="shared" si="9"/>
        <v>220.67</v>
      </c>
      <c r="CJ6" s="33">
        <f t="shared" si="9"/>
        <v>217.82</v>
      </c>
      <c r="CK6" s="32" t="str">
        <f>IF(CK7="","",IF(CK7="-","【-】","【"&amp;SUBSTITUTE(TEXT(CK7,"#,##0.00"),"-","△")&amp;"】"))</f>
        <v>【142.28】</v>
      </c>
      <c r="CL6" s="33">
        <f>IF(CL7="",NA(),CL7)</f>
        <v>19.28</v>
      </c>
      <c r="CM6" s="33">
        <f t="shared" ref="CM6:CU6" si="10">IF(CM7="",NA(),CM7)</f>
        <v>32.729999999999997</v>
      </c>
      <c r="CN6" s="33">
        <f t="shared" si="10"/>
        <v>32.94</v>
      </c>
      <c r="CO6" s="33">
        <f t="shared" si="10"/>
        <v>33.369999999999997</v>
      </c>
      <c r="CP6" s="33">
        <f t="shared" si="10"/>
        <v>32.19</v>
      </c>
      <c r="CQ6" s="33">
        <f t="shared" si="10"/>
        <v>53.07</v>
      </c>
      <c r="CR6" s="33">
        <f t="shared" si="10"/>
        <v>53.79</v>
      </c>
      <c r="CS6" s="33">
        <f t="shared" si="10"/>
        <v>55.41</v>
      </c>
      <c r="CT6" s="33">
        <f t="shared" si="10"/>
        <v>55.81</v>
      </c>
      <c r="CU6" s="33">
        <f t="shared" si="10"/>
        <v>54.44</v>
      </c>
      <c r="CV6" s="32" t="str">
        <f>IF(CV7="","",IF(CV7="-","【-】","【"&amp;SUBSTITUTE(TEXT(CV7,"#,##0.00"),"-","△")&amp;"】"))</f>
        <v>【60.35】</v>
      </c>
      <c r="CW6" s="33">
        <f>IF(CW7="",NA(),CW7)</f>
        <v>53.14</v>
      </c>
      <c r="CX6" s="33">
        <f t="shared" ref="CX6:DF6" si="11">IF(CX7="",NA(),CX7)</f>
        <v>54.08</v>
      </c>
      <c r="CY6" s="33">
        <f t="shared" si="11"/>
        <v>54.93</v>
      </c>
      <c r="CZ6" s="33">
        <f t="shared" si="11"/>
        <v>56.28</v>
      </c>
      <c r="DA6" s="33">
        <f t="shared" si="11"/>
        <v>56.85</v>
      </c>
      <c r="DB6" s="33">
        <f t="shared" si="11"/>
        <v>83.69</v>
      </c>
      <c r="DC6" s="33">
        <f t="shared" si="11"/>
        <v>83.76</v>
      </c>
      <c r="DD6" s="33">
        <f t="shared" si="11"/>
        <v>84.12</v>
      </c>
      <c r="DE6" s="33">
        <f t="shared" si="11"/>
        <v>84.41</v>
      </c>
      <c r="DF6" s="33">
        <f t="shared" si="11"/>
        <v>84.2</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0.01</v>
      </c>
      <c r="EK6" s="33">
        <f t="shared" si="14"/>
        <v>0.1</v>
      </c>
      <c r="EL6" s="33">
        <f t="shared" si="14"/>
        <v>7.0000000000000007E-2</v>
      </c>
      <c r="EM6" s="33">
        <f t="shared" si="14"/>
        <v>0.04</v>
      </c>
      <c r="EN6" s="32" t="str">
        <f>IF(EN7="","",IF(EN7="-","【-】","【"&amp;SUBSTITUTE(TEXT(EN7,"#,##0.00"),"-","△")&amp;"】"))</f>
        <v>【0.17】</v>
      </c>
    </row>
    <row r="7" spans="1:144" s="34" customFormat="1">
      <c r="A7" s="26"/>
      <c r="B7" s="35">
        <v>2014</v>
      </c>
      <c r="C7" s="35">
        <v>52094</v>
      </c>
      <c r="D7" s="35">
        <v>47</v>
      </c>
      <c r="E7" s="35">
        <v>17</v>
      </c>
      <c r="F7" s="35">
        <v>1</v>
      </c>
      <c r="G7" s="35">
        <v>0</v>
      </c>
      <c r="H7" s="35" t="s">
        <v>96</v>
      </c>
      <c r="I7" s="35" t="s">
        <v>97</v>
      </c>
      <c r="J7" s="35" t="s">
        <v>98</v>
      </c>
      <c r="K7" s="35" t="s">
        <v>99</v>
      </c>
      <c r="L7" s="35" t="s">
        <v>100</v>
      </c>
      <c r="M7" s="36" t="s">
        <v>101</v>
      </c>
      <c r="N7" s="36" t="s">
        <v>102</v>
      </c>
      <c r="O7" s="36">
        <v>43.9</v>
      </c>
      <c r="P7" s="36">
        <v>95.06</v>
      </c>
      <c r="Q7" s="36">
        <v>3348</v>
      </c>
      <c r="R7" s="36">
        <v>33293</v>
      </c>
      <c r="S7" s="36">
        <v>707.52</v>
      </c>
      <c r="T7" s="36">
        <v>47.06</v>
      </c>
      <c r="U7" s="36">
        <v>14506</v>
      </c>
      <c r="V7" s="36">
        <v>5.23</v>
      </c>
      <c r="W7" s="36">
        <v>2773.61</v>
      </c>
      <c r="X7" s="36">
        <v>59.19</v>
      </c>
      <c r="Y7" s="36">
        <v>68.349999999999994</v>
      </c>
      <c r="Z7" s="36">
        <v>66.459999999999994</v>
      </c>
      <c r="AA7" s="36">
        <v>59.55</v>
      </c>
      <c r="AB7" s="36">
        <v>60.54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2548.4299999999998</v>
      </c>
      <c r="BF7" s="36">
        <v>1974.18</v>
      </c>
      <c r="BG7" s="36">
        <v>2017.82</v>
      </c>
      <c r="BH7" s="36">
        <v>1984.14</v>
      </c>
      <c r="BI7" s="36">
        <v>1802.24</v>
      </c>
      <c r="BJ7" s="36">
        <v>1320.98</v>
      </c>
      <c r="BK7" s="36">
        <v>1334.01</v>
      </c>
      <c r="BL7" s="36">
        <v>1273.52</v>
      </c>
      <c r="BM7" s="36">
        <v>1209.95</v>
      </c>
      <c r="BN7" s="36">
        <v>1136.5</v>
      </c>
      <c r="BO7" s="36">
        <v>776.35</v>
      </c>
      <c r="BP7" s="36">
        <v>48.41</v>
      </c>
      <c r="BQ7" s="36">
        <v>51.7</v>
      </c>
      <c r="BR7" s="36">
        <v>51.94</v>
      </c>
      <c r="BS7" s="36">
        <v>52.5</v>
      </c>
      <c r="BT7" s="36">
        <v>56.88</v>
      </c>
      <c r="BU7" s="36">
        <v>68.63</v>
      </c>
      <c r="BV7" s="36">
        <v>67.14</v>
      </c>
      <c r="BW7" s="36">
        <v>67.849999999999994</v>
      </c>
      <c r="BX7" s="36">
        <v>69.48</v>
      </c>
      <c r="BY7" s="36">
        <v>71.650000000000006</v>
      </c>
      <c r="BZ7" s="36">
        <v>96.57</v>
      </c>
      <c r="CA7" s="36">
        <v>381.59</v>
      </c>
      <c r="CB7" s="36">
        <v>356.92</v>
      </c>
      <c r="CC7" s="36">
        <v>359.04</v>
      </c>
      <c r="CD7" s="36">
        <v>354.83</v>
      </c>
      <c r="CE7" s="36">
        <v>335.15</v>
      </c>
      <c r="CF7" s="36">
        <v>222.94</v>
      </c>
      <c r="CG7" s="36">
        <v>224.83</v>
      </c>
      <c r="CH7" s="36">
        <v>224.94</v>
      </c>
      <c r="CI7" s="36">
        <v>220.67</v>
      </c>
      <c r="CJ7" s="36">
        <v>217.82</v>
      </c>
      <c r="CK7" s="36">
        <v>142.28</v>
      </c>
      <c r="CL7" s="36">
        <v>19.28</v>
      </c>
      <c r="CM7" s="36">
        <v>32.729999999999997</v>
      </c>
      <c r="CN7" s="36">
        <v>32.94</v>
      </c>
      <c r="CO7" s="36">
        <v>33.369999999999997</v>
      </c>
      <c r="CP7" s="36">
        <v>32.19</v>
      </c>
      <c r="CQ7" s="36">
        <v>53.07</v>
      </c>
      <c r="CR7" s="36">
        <v>53.79</v>
      </c>
      <c r="CS7" s="36">
        <v>55.41</v>
      </c>
      <c r="CT7" s="36">
        <v>55.81</v>
      </c>
      <c r="CU7" s="36">
        <v>54.44</v>
      </c>
      <c r="CV7" s="36">
        <v>60.35</v>
      </c>
      <c r="CW7" s="36">
        <v>53.14</v>
      </c>
      <c r="CX7" s="36">
        <v>54.08</v>
      </c>
      <c r="CY7" s="36">
        <v>54.93</v>
      </c>
      <c r="CZ7" s="36">
        <v>56.28</v>
      </c>
      <c r="DA7" s="36">
        <v>56.85</v>
      </c>
      <c r="DB7" s="36">
        <v>83.69</v>
      </c>
      <c r="DC7" s="36">
        <v>83.76</v>
      </c>
      <c r="DD7" s="36">
        <v>84.12</v>
      </c>
      <c r="DE7" s="36">
        <v>84.41</v>
      </c>
      <c r="DF7" s="36">
        <v>84.2</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0.01</v>
      </c>
      <c r="EK7" s="36">
        <v>0.1</v>
      </c>
      <c r="EL7" s="36">
        <v>7.0000000000000007E-2</v>
      </c>
      <c r="EM7" s="36">
        <v>0.04</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2016-02-03T08:47:22Z</dcterms:created>
  <dcterms:modified xsi:type="dcterms:W3CDTF">2016-02-25T00:12:43Z</dcterms:modified>
  <cp:category/>
</cp:coreProperties>
</file>