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20730" windowHeight="11760"/>
  </bookViews>
  <sheets>
    <sheet name="法適用_水道事業" sheetId="4" r:id="rId1"/>
    <sheet name="データ" sheetId="5" state="hidden" r:id="rId2"/>
  </sheets>
  <calcPr calcId="14562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Y10" i="4"/>
  <c r="AQ10" i="4"/>
  <c r="AI10" i="4"/>
  <c r="Z10" i="4"/>
  <c r="R10" i="4"/>
  <c r="J10" i="4"/>
  <c r="B10" i="4"/>
  <c r="AY8" i="4"/>
  <c r="AQ8" i="4"/>
  <c r="AI8" i="4"/>
  <c r="Z8" i="4"/>
  <c r="R8" i="4"/>
  <c r="J8" i="4"/>
  <c r="B8" i="4"/>
  <c r="B6"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<sst xmlns="http://schemas.openxmlformats.org/spreadsheetml/2006/main" count="217" uniqueCount="107">
  <si>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</si>
  <si>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</si>
  <si>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</si>
  <si>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</si>
  <si>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</si>
  <si>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</si>
  <si>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</si>
  <si>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</si>
  <si>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</si>
  <si>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</si>
  <si>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</si>
  <si>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</si>
  <si>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</si>
  <si>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</si>
  <si>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</si>
  <si>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</si>
  <si>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</si>
  <si>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</si>
  <si>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</si>
  <si>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</si>
  <si>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</si>
  <si>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</si>
  <si>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</si>
  <si>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</si>
  <si>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</si>
  <si>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</si>
  <si>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</si>
  <si>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</si>
  <si>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</si>
  <si>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</si>
  <si>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</si>
  <si>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</si>
  <si>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</si>
  <si>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</si>
  <si>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</si>
  <si>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</si>
  <si>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</si>
  <si>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</si>
  <si>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</si>
  <si>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</si>
  <si>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</si>
  <si>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</si>
  <si>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</si>
  <si>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</si>
  <si>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</si>
  <si>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</si>
  <si>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</si>
  <si>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</si>
  <si>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</si>
  <si>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</si>
  <si>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</si>
  <si>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</si>
  <si>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</si>
  <si>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</si>
  <si>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</si>
  <si>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</si>
  <si>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</si>
  <si>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</si>
  <si>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</si>
  <si>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</si>
  <si>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</si>
  <si>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</si>
  <si>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</si>
  <si>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</si>
  <si>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</si>
  <si>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</si>
  <si>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</si>
  <si>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</si>
  <si>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</si>
  <si>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</si>
  <si>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</si>
  <si>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</si>
  <si>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</si>
  <si>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</si>
  <si>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</si>
  <si>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</si>
  <si>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</si>
  <si>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</si>
  <si>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</si>
  <si>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</si>
  <si>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</si>
  <si>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</si>
  <si>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</si>
  <si>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</si>
  <si>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</si>
  <si>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</si>
  <si>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</si>
  <si>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</si>
  <si>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</si>
  <si>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</si>
  <si>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</si>
  <si>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</si>
  <si>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</si>
  <si>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秋田県　潟上市</t>
  </si>
  <si>
    <t>法適用</t>
  </si>
  <si>
    <t>水道事業</t>
  </si>
  <si>
    <t>末端給水事業</t>
  </si>
  <si>
    <t>A6</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</si>
  <si>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</si>
  <si>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</si>
  <si>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</si>
  <si>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</si>
  <si>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</si>
  <si>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</si>
  <si>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25年度に減価償却費等の費用が一時的に多くなり経常収支比率が下がり、料金回収率が100％を下回った。平成26年度には例年並みに戻っており累積欠損金はない。しかし施設の運転に影響のない範囲で修理・更新が保留されているものがある。
　給水原価が類似団体と比較して高めなのは、減価償却費が高いこともあるが、浄水場を複数運営し、かつ動力で配水していることも費用がかかる一因となっている。毎年の有収水量の変動は少ないので費用の増減が給水原価に反映されている。
　流動比率が類似団体と比較して低いのは、近年の建設改良費の支払で年度を超えての支払いが多額だったことにより流動負債が増加したためで、割合として比率が低くなっている。仮に未払金を控除した場合でも類似団体より比率が低いが、これは企業債の借入額を抑え内部留保資金を使用してきたためで、経常収支が黒字を保っていることもあり資金運営には問題はなかった。
　企業債残高対給水収益比率が類似団体と比べて高いのは、前述のとおり建設改良費の財源として企業債の発行が続いたため。
　平成25年度から浄水場を新設し稼働しているが、施設利用率に変動はなく高い利用率となっている。しかし有収率は年度により変動があるものの、平成26年度は類似団体の平均値と同様ではあるが減少傾向が見られる。</t>
    <rPh sb="1" eb="3">
      <t>ヘイセイ</t>
    </rPh>
    <rPh sb="5" eb="6">
      <t>ネン</t>
    </rPh>
    <rPh sb="6" eb="7">
      <t>ド</t>
    </rPh>
    <rPh sb="8" eb="10">
      <t>ゲンカ</t>
    </rPh>
    <rPh sb="10" eb="13">
      <t>ショウキャクヒ</t>
    </rPh>
    <rPh sb="13" eb="14">
      <t>トウ</t>
    </rPh>
    <rPh sb="15" eb="17">
      <t>ヒヨウ</t>
    </rPh>
    <rPh sb="18" eb="21">
      <t>イチジテキ</t>
    </rPh>
    <rPh sb="22" eb="23">
      <t>オオ</t>
    </rPh>
    <rPh sb="26" eb="28">
      <t>ケイジョウ</t>
    </rPh>
    <rPh sb="28" eb="30">
      <t>シュウシ</t>
    </rPh>
    <rPh sb="30" eb="32">
      <t>ヒリツ</t>
    </rPh>
    <rPh sb="33" eb="34">
      <t>サ</t>
    </rPh>
    <rPh sb="37" eb="39">
      <t>リョウキン</t>
    </rPh>
    <rPh sb="39" eb="42">
      <t>カイシュウリツ</t>
    </rPh>
    <rPh sb="48" eb="50">
      <t>シタマワ</t>
    </rPh>
    <rPh sb="53" eb="55">
      <t>ヘイセイ</t>
    </rPh>
    <rPh sb="57" eb="59">
      <t>ネンド</t>
    </rPh>
    <rPh sb="61" eb="63">
      <t>レイネン</t>
    </rPh>
    <rPh sb="63" eb="64">
      <t>ナ</t>
    </rPh>
    <rPh sb="66" eb="67">
      <t>モド</t>
    </rPh>
    <rPh sb="71" eb="73">
      <t>ルイセキ</t>
    </rPh>
    <rPh sb="73" eb="76">
      <t>ケッソンキン</t>
    </rPh>
    <rPh sb="83" eb="85">
      <t>シセツ</t>
    </rPh>
    <rPh sb="86" eb="88">
      <t>ウンテン</t>
    </rPh>
    <rPh sb="89" eb="91">
      <t>エイキョウ</t>
    </rPh>
    <rPh sb="94" eb="96">
      <t>ハンイ</t>
    </rPh>
    <rPh sb="97" eb="99">
      <t>シュウリ</t>
    </rPh>
    <rPh sb="100" eb="102">
      <t>コウシン</t>
    </rPh>
    <rPh sb="103" eb="105">
      <t>ホリュウ</t>
    </rPh>
    <rPh sb="118" eb="120">
      <t>キュウスイ</t>
    </rPh>
    <rPh sb="120" eb="122">
      <t>ゲンカ</t>
    </rPh>
    <rPh sb="123" eb="125">
      <t>ルイジ</t>
    </rPh>
    <rPh sb="125" eb="127">
      <t>ダンタイ</t>
    </rPh>
    <rPh sb="128" eb="130">
      <t>ヒカク</t>
    </rPh>
    <rPh sb="132" eb="133">
      <t>タカ</t>
    </rPh>
    <rPh sb="138" eb="140">
      <t>ゲンカ</t>
    </rPh>
    <rPh sb="140" eb="143">
      <t>ショウキャクヒ</t>
    </rPh>
    <rPh sb="144" eb="145">
      <t>タカ</t>
    </rPh>
    <rPh sb="153" eb="156">
      <t>ジョウスイジョウ</t>
    </rPh>
    <rPh sb="157" eb="159">
      <t>フクスウ</t>
    </rPh>
    <rPh sb="159" eb="161">
      <t>ウンエイ</t>
    </rPh>
    <rPh sb="165" eb="167">
      <t>ドウリョク</t>
    </rPh>
    <rPh sb="168" eb="170">
      <t>ハイスイ</t>
    </rPh>
    <rPh sb="177" eb="179">
      <t>ヒヨウ</t>
    </rPh>
    <rPh sb="183" eb="185">
      <t>イチイン</t>
    </rPh>
    <rPh sb="192" eb="194">
      <t>マイトシ</t>
    </rPh>
    <rPh sb="195" eb="197">
      <t>ユウシュウ</t>
    </rPh>
    <rPh sb="197" eb="199">
      <t>スイリョウ</t>
    </rPh>
    <rPh sb="200" eb="202">
      <t>ヘンドウ</t>
    </rPh>
    <rPh sb="203" eb="204">
      <t>スク</t>
    </rPh>
    <rPh sb="208" eb="210">
      <t>ヒヨウ</t>
    </rPh>
    <rPh sb="211" eb="213">
      <t>ゾウゲン</t>
    </rPh>
    <rPh sb="214" eb="216">
      <t>キュウスイ</t>
    </rPh>
    <rPh sb="216" eb="218">
      <t>ゲンカ</t>
    </rPh>
    <rPh sb="219" eb="221">
      <t>ハンエイ</t>
    </rPh>
    <rPh sb="229" eb="231">
      <t>リュウドウ</t>
    </rPh>
    <rPh sb="231" eb="233">
      <t>ヒリツ</t>
    </rPh>
    <rPh sb="234" eb="236">
      <t>ルイジ</t>
    </rPh>
    <rPh sb="236" eb="238">
      <t>ダンタイ</t>
    </rPh>
    <rPh sb="239" eb="241">
      <t>ヒカク</t>
    </rPh>
    <rPh sb="243" eb="244">
      <t>ヒク</t>
    </rPh>
    <rPh sb="248" eb="250">
      <t>キンネン</t>
    </rPh>
    <rPh sb="251" eb="253">
      <t>ケンセツ</t>
    </rPh>
    <rPh sb="253" eb="256">
      <t>カイリョウヒ</t>
    </rPh>
    <rPh sb="257" eb="259">
      <t>シハライ</t>
    </rPh>
    <rPh sb="260" eb="262">
      <t>ネンド</t>
    </rPh>
    <rPh sb="263" eb="264">
      <t>コ</t>
    </rPh>
    <rPh sb="271" eb="272">
      <t>オオ</t>
    </rPh>
    <rPh sb="272" eb="273">
      <t>ガク</t>
    </rPh>
    <rPh sb="281" eb="283">
      <t>リュウドウ</t>
    </rPh>
    <rPh sb="283" eb="285">
      <t>フサイ</t>
    </rPh>
    <rPh sb="286" eb="288">
      <t>ゾウカ</t>
    </rPh>
    <rPh sb="294" eb="296">
      <t>ワリアイ</t>
    </rPh>
    <rPh sb="299" eb="301">
      <t>ヒリツ</t>
    </rPh>
    <rPh sb="302" eb="303">
      <t>ヒク</t>
    </rPh>
    <rPh sb="310" eb="311">
      <t>カリ</t>
    </rPh>
    <rPh sb="312" eb="314">
      <t>ミバライ</t>
    </rPh>
    <rPh sb="314" eb="315">
      <t>キン</t>
    </rPh>
    <rPh sb="316" eb="318">
      <t>コウジョ</t>
    </rPh>
    <rPh sb="320" eb="322">
      <t>バアイ</t>
    </rPh>
    <rPh sb="324" eb="326">
      <t>ルイジ</t>
    </rPh>
    <rPh sb="326" eb="328">
      <t>ダンタイ</t>
    </rPh>
    <rPh sb="330" eb="332">
      <t>ヒリツ</t>
    </rPh>
    <rPh sb="333" eb="334">
      <t>ヒク</t>
    </rPh>
    <rPh sb="340" eb="343">
      <t>キギョウサイ</t>
    </rPh>
    <rPh sb="344" eb="347">
      <t>カリイレガク</t>
    </rPh>
    <rPh sb="348" eb="349">
      <t>オサ</t>
    </rPh>
    <rPh sb="350" eb="352">
      <t>ナイブ</t>
    </rPh>
    <rPh sb="352" eb="354">
      <t>リュウホ</t>
    </rPh>
    <rPh sb="354" eb="356">
      <t>シキン</t>
    </rPh>
    <rPh sb="357" eb="359">
      <t>シヨウ</t>
    </rPh>
    <rPh sb="367" eb="369">
      <t>ケイジョウ</t>
    </rPh>
    <rPh sb="369" eb="371">
      <t>シュウシ</t>
    </rPh>
    <rPh sb="372" eb="374">
      <t>クロジ</t>
    </rPh>
    <rPh sb="375" eb="376">
      <t>タモ</t>
    </rPh>
    <rPh sb="385" eb="387">
      <t>シキン</t>
    </rPh>
    <rPh sb="387" eb="389">
      <t>ウンエイ</t>
    </rPh>
    <rPh sb="391" eb="393">
      <t>モンダイ</t>
    </rPh>
    <rPh sb="401" eb="404">
      <t>キギョウサイ</t>
    </rPh>
    <rPh sb="404" eb="406">
      <t>ザンダカ</t>
    </rPh>
    <rPh sb="406" eb="407">
      <t>タイ</t>
    </rPh>
    <rPh sb="407" eb="409">
      <t>キュウスイ</t>
    </rPh>
    <rPh sb="409" eb="411">
      <t>シュウエキ</t>
    </rPh>
    <rPh sb="411" eb="413">
      <t>ヒリツ</t>
    </rPh>
    <rPh sb="414" eb="416">
      <t>ルイジ</t>
    </rPh>
    <rPh sb="416" eb="418">
      <t>ダンタイ</t>
    </rPh>
    <rPh sb="419" eb="420">
      <t>クラ</t>
    </rPh>
    <rPh sb="422" eb="423">
      <t>タカ</t>
    </rPh>
    <rPh sb="427" eb="429">
      <t>ゼンジュツ</t>
    </rPh>
    <rPh sb="433" eb="435">
      <t>ケンセツ</t>
    </rPh>
    <rPh sb="435" eb="438">
      <t>カイリョウヒ</t>
    </rPh>
    <rPh sb="439" eb="441">
      <t>ザイゲン</t>
    </rPh>
    <rPh sb="444" eb="447">
      <t>キギョウサイ</t>
    </rPh>
    <rPh sb="448" eb="450">
      <t>ハッコウ</t>
    </rPh>
    <rPh sb="451" eb="452">
      <t>ツズ</t>
    </rPh>
    <rPh sb="459" eb="461">
      <t>ヘイセイ</t>
    </rPh>
    <rPh sb="463" eb="464">
      <t>ネン</t>
    </rPh>
    <rPh sb="464" eb="465">
      <t>ド</t>
    </rPh>
    <rPh sb="467" eb="470">
      <t>ジョウスイジョウ</t>
    </rPh>
    <rPh sb="471" eb="473">
      <t>シンセツ</t>
    </rPh>
    <rPh sb="474" eb="476">
      <t>カドウ</t>
    </rPh>
    <rPh sb="482" eb="484">
      <t>シセツ</t>
    </rPh>
    <rPh sb="484" eb="487">
      <t>リヨウリツ</t>
    </rPh>
    <rPh sb="488" eb="490">
      <t>ヘンドウ</t>
    </rPh>
    <rPh sb="493" eb="494">
      <t>タカ</t>
    </rPh>
    <rPh sb="495" eb="497">
      <t>リヨウ</t>
    </rPh>
    <rPh sb="497" eb="498">
      <t>リツ</t>
    </rPh>
    <rPh sb="508" eb="511">
      <t>ユウシュウリツ</t>
    </rPh>
    <rPh sb="512" eb="514">
      <t>ネンド</t>
    </rPh>
    <rPh sb="517" eb="519">
      <t>ヘンドウ</t>
    </rPh>
    <rPh sb="526" eb="528">
      <t>ヘイセイ</t>
    </rPh>
    <rPh sb="530" eb="532">
      <t>ネンド</t>
    </rPh>
    <rPh sb="533" eb="535">
      <t>ルイジ</t>
    </rPh>
    <rPh sb="535" eb="537">
      <t>ダンタイ</t>
    </rPh>
    <rPh sb="538" eb="540">
      <t>ヘイキン</t>
    </rPh>
    <rPh sb="540" eb="541">
      <t>チ</t>
    </rPh>
    <rPh sb="542" eb="544">
      <t>ドウヨウ</t>
    </rPh>
    <rPh sb="549" eb="551">
      <t>ゲンショウ</t>
    </rPh>
    <rPh sb="551" eb="553">
      <t>ケイコウ</t>
    </rPh>
    <rPh sb="554" eb="555">
      <t>ミ</t>
    </rPh>
    <phoneticPr fontId="4"/>
  </si>
  <si>
    <t>　有形固定資産減価償却率、管路経年化率ともに類似団体と同様の比率となっており、施設全体の減価償却、管路の経年化が進んでいる。管路については耐用年数の短い材質の管路が対象となっている。
　管路の更新率が0％となっているが、平成18年度以前は管路更新を行っていたが、近年は浄水場・配水場等の施設建設が続いたため更新工事を行っていない。</t>
    <rPh sb="1" eb="3">
      <t>ユウケイ</t>
    </rPh>
    <rPh sb="3" eb="5">
      <t>コテイ</t>
    </rPh>
    <rPh sb="5" eb="7">
      <t>シサン</t>
    </rPh>
    <rPh sb="7" eb="9">
      <t>ゲンカ</t>
    </rPh>
    <rPh sb="9" eb="12">
      <t>ショウキャクリツ</t>
    </rPh>
    <rPh sb="13" eb="15">
      <t>カンロ</t>
    </rPh>
    <rPh sb="15" eb="17">
      <t>ケイネン</t>
    </rPh>
    <rPh sb="17" eb="18">
      <t>カ</t>
    </rPh>
    <rPh sb="18" eb="19">
      <t>リツ</t>
    </rPh>
    <rPh sb="22" eb="24">
      <t>ルイジ</t>
    </rPh>
    <rPh sb="24" eb="26">
      <t>ダンタイ</t>
    </rPh>
    <rPh sb="27" eb="29">
      <t>ドウヨウ</t>
    </rPh>
    <rPh sb="30" eb="32">
      <t>ヒリツ</t>
    </rPh>
    <rPh sb="39" eb="41">
      <t>シセツ</t>
    </rPh>
    <rPh sb="41" eb="43">
      <t>ゼンタイ</t>
    </rPh>
    <rPh sb="44" eb="46">
      <t>ゲンカ</t>
    </rPh>
    <rPh sb="46" eb="48">
      <t>ショウキャク</t>
    </rPh>
    <rPh sb="49" eb="51">
      <t>カンロ</t>
    </rPh>
    <rPh sb="52" eb="54">
      <t>ケイネン</t>
    </rPh>
    <rPh sb="54" eb="55">
      <t>カ</t>
    </rPh>
    <rPh sb="56" eb="57">
      <t>スス</t>
    </rPh>
    <rPh sb="62" eb="64">
      <t>カンロ</t>
    </rPh>
    <rPh sb="69" eb="71">
      <t>タイヨウ</t>
    </rPh>
    <rPh sb="71" eb="73">
      <t>ネンスウ</t>
    </rPh>
    <rPh sb="74" eb="75">
      <t>ミジカ</t>
    </rPh>
    <rPh sb="76" eb="78">
      <t>ザイシツ</t>
    </rPh>
    <rPh sb="79" eb="81">
      <t>カンロ</t>
    </rPh>
    <rPh sb="82" eb="84">
      <t>タイショウ</t>
    </rPh>
    <rPh sb="93" eb="95">
      <t>カンロ</t>
    </rPh>
    <rPh sb="96" eb="98">
      <t>コウシン</t>
    </rPh>
    <rPh sb="98" eb="99">
      <t>リツ</t>
    </rPh>
    <rPh sb="110" eb="112">
      <t>ヘイセイ</t>
    </rPh>
    <rPh sb="114" eb="115">
      <t>ネン</t>
    </rPh>
    <rPh sb="115" eb="116">
      <t>ド</t>
    </rPh>
    <rPh sb="116" eb="118">
      <t>イゼン</t>
    </rPh>
    <rPh sb="119" eb="121">
      <t>カンロ</t>
    </rPh>
    <rPh sb="121" eb="123">
      <t>コウシン</t>
    </rPh>
    <rPh sb="124" eb="125">
      <t>オコナ</t>
    </rPh>
    <rPh sb="131" eb="133">
      <t>キンネン</t>
    </rPh>
    <rPh sb="134" eb="137">
      <t>ジョウスイジョウ</t>
    </rPh>
    <rPh sb="138" eb="140">
      <t>ハイスイ</t>
    </rPh>
    <rPh sb="140" eb="141">
      <t>ジョウ</t>
    </rPh>
    <rPh sb="141" eb="142">
      <t>トウ</t>
    </rPh>
    <rPh sb="143" eb="145">
      <t>シセツ</t>
    </rPh>
    <rPh sb="145" eb="147">
      <t>ケンセツ</t>
    </rPh>
    <rPh sb="148" eb="149">
      <t>ツヅ</t>
    </rPh>
    <rPh sb="153" eb="155">
      <t>コウシン</t>
    </rPh>
    <rPh sb="155" eb="157">
      <t>コウジ</t>
    </rPh>
    <rPh sb="158" eb="159">
      <t>オコナ</t>
    </rPh>
    <phoneticPr fontId="4"/>
  </si>
  <si>
    <t>　近年は経常利益は生じているが、今後は有収水量が増加しない反面、企業債償還や施設の維持補修費が増加し経常利益は減少する見込み。
　28年度以降も大規模な建設改良工事を予定しており、財源に企業債を発行する予定。
　また老朽化した管路の更新も徐々に進めなければならない。有収率を上げるための調査と併せ管路更新の方針を決める。
　これらの財源を確保するために、補助金等を確保したうえで、負担の平準化を考慮しながら、給水収益の推移に注意し適切な料金水準を保つよう取り組む。</t>
    <rPh sb="1" eb="3">
      <t>キンネン</t>
    </rPh>
    <rPh sb="4" eb="6">
      <t>ケイジョウ</t>
    </rPh>
    <rPh sb="6" eb="8">
      <t>リエキ</t>
    </rPh>
    <rPh sb="9" eb="10">
      <t>ショウ</t>
    </rPh>
    <rPh sb="16" eb="18">
      <t>コンゴ</t>
    </rPh>
    <rPh sb="19" eb="21">
      <t>ユウシュウ</t>
    </rPh>
    <rPh sb="21" eb="23">
      <t>スイリョウ</t>
    </rPh>
    <rPh sb="24" eb="26">
      <t>ゾウカ</t>
    </rPh>
    <rPh sb="29" eb="31">
      <t>ハンメン</t>
    </rPh>
    <rPh sb="35" eb="37">
      <t>ショウカン</t>
    </rPh>
    <rPh sb="38" eb="40">
      <t>シセツ</t>
    </rPh>
    <rPh sb="41" eb="43">
      <t>イジ</t>
    </rPh>
    <rPh sb="43" eb="45">
      <t>ホシュウ</t>
    </rPh>
    <rPh sb="45" eb="46">
      <t>ヒ</t>
    </rPh>
    <rPh sb="47" eb="49">
      <t>ゾウカ</t>
    </rPh>
    <rPh sb="50" eb="52">
      <t>ケイジョウ</t>
    </rPh>
    <rPh sb="52" eb="54">
      <t>リエキ</t>
    </rPh>
    <rPh sb="55" eb="57">
      <t>ゲンショウ</t>
    </rPh>
    <rPh sb="59" eb="61">
      <t>ミコミ</t>
    </rPh>
    <rPh sb="67" eb="68">
      <t>ネン</t>
    </rPh>
    <rPh sb="68" eb="69">
      <t>ド</t>
    </rPh>
    <rPh sb="69" eb="71">
      <t>イコウ</t>
    </rPh>
    <rPh sb="72" eb="75">
      <t>ダイキボ</t>
    </rPh>
    <rPh sb="76" eb="78">
      <t>ケンセツ</t>
    </rPh>
    <rPh sb="78" eb="80">
      <t>カイリョウ</t>
    </rPh>
    <rPh sb="80" eb="82">
      <t>コウジ</t>
    </rPh>
    <rPh sb="83" eb="85">
      <t>ヨテイ</t>
    </rPh>
    <rPh sb="90" eb="92">
      <t>ザイゲン</t>
    </rPh>
    <rPh sb="93" eb="95">
      <t>キギョウ</t>
    </rPh>
    <rPh sb="95" eb="96">
      <t>サイ</t>
    </rPh>
    <rPh sb="97" eb="99">
      <t>ハッコウ</t>
    </rPh>
    <rPh sb="101" eb="103">
      <t>ヨテイ</t>
    </rPh>
    <rPh sb="108" eb="111">
      <t>ロウキュウカ</t>
    </rPh>
    <rPh sb="113" eb="115">
      <t>カンロ</t>
    </rPh>
    <rPh sb="116" eb="118">
      <t>コウシン</t>
    </rPh>
    <rPh sb="119" eb="121">
      <t>ジョジョ</t>
    </rPh>
    <rPh sb="122" eb="123">
      <t>スス</t>
    </rPh>
    <rPh sb="133" eb="136">
      <t>ユウシュウリツ</t>
    </rPh>
    <rPh sb="137" eb="138">
      <t>ア</t>
    </rPh>
    <rPh sb="143" eb="145">
      <t>チョウサ</t>
    </rPh>
    <rPh sb="146" eb="147">
      <t>アワ</t>
    </rPh>
    <rPh sb="148" eb="149">
      <t>カン</t>
    </rPh>
    <rPh sb="149" eb="150">
      <t>ロ</t>
    </rPh>
    <rPh sb="150" eb="152">
      <t>コウシン</t>
    </rPh>
    <rPh sb="153" eb="155">
      <t>ホウシン</t>
    </rPh>
    <rPh sb="156" eb="157">
      <t>キ</t>
    </rPh>
    <rPh sb="166" eb="168">
      <t>ザイゲン</t>
    </rPh>
    <rPh sb="169" eb="171">
      <t>カクホ</t>
    </rPh>
    <rPh sb="177" eb="180">
      <t>ホジョキン</t>
    </rPh>
    <rPh sb="180" eb="181">
      <t>トウ</t>
    </rPh>
    <rPh sb="182" eb="184">
      <t>カクホ</t>
    </rPh>
    <rPh sb="190" eb="192">
      <t>フタン</t>
    </rPh>
    <rPh sb="193" eb="196">
      <t>ヘイジュンカ</t>
    </rPh>
    <rPh sb="197" eb="199">
      <t>コウリョ</t>
    </rPh>
    <rPh sb="204" eb="206">
      <t>キュウスイ</t>
    </rPh>
    <rPh sb="206" eb="208">
      <t>シュウエキ</t>
    </rPh>
    <rPh sb="209" eb="211">
      <t>スイイ</t>
    </rPh>
    <rPh sb="212" eb="214">
      <t>チュウイ</t>
    </rPh>
    <rPh sb="215" eb="217">
      <t>テキセツ</t>
    </rPh>
    <rPh sb="218" eb="220">
      <t>リョウキン</t>
    </rPh>
    <rPh sb="220" eb="222">
      <t>スイジュン</t>
    </rPh>
    <rPh sb="223" eb="224">
      <t>タモ</t>
    </rPh>
    <rPh sb="227" eb="228">
      <t>ト</t>
    </rPh>
    <rPh sb="229" eb="230">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</si>
</sst>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2822656"/>
        <c:axId val="102825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0.79</c:v>
                </c:pt>
                <c:pt idx="1">
                  <c:v>0.78</c:v>
                </c:pt>
                <c:pt idx="2">
                  <c:v>0.67</c:v>
                </c:pt>
                <c:pt idx="3">
                  <c:v>0.67</c:v>
                </c:pt>
                <c:pt idx="4">
                  <c:v>0.66</c:v>
                </c:pt>
              </c:numCache>
            </c:numRef>
          </c:val>
          <c:smooth val="0"/>
        </c:ser>
        <c:dLbls>
          <c:showLegendKey val="0"/>
          <c:showVal val="0"/>
          <c:showCatName val="0"/>
          <c:showSerName val="0"/>
          <c:showPercent val="0"/>
          <c:showBubbleSize val="0"/>
        </c:dLbls>
        <c:marker val="1"/>
        <c:smooth val="0"/>
        <c:axId val="102822656"/>
        <c:axId val="102825344"/>
      </c:lineChart>
      <c:dateAx>
        <c:axId val="102822656"/>
        <c:scaling>
          <c:orientation val="minMax"/>
        </c:scaling>
        <c:delete val="1"/>
        <c:axPos val="b"/>
        <c:numFmt formatCode="ge" sourceLinked="1"/>
        <c:majorTickMark val="none"/>
        <c:minorTickMark val="none"/>
        <c:tickLblPos val="none"/>
        <c:crossAx val="102825344"/>
        <c:crosses val="autoZero"/>
        <c:auto val="1"/>
        <c:lblOffset val="100"/>
        <c:baseTimeUnit val="years"/>
      </c:dateAx>
      <c:valAx>
        <c:axId val="102825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82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65.239999999999995</c:v>
                </c:pt>
                <c:pt idx="1">
                  <c:v>66.34</c:v>
                </c:pt>
                <c:pt idx="2">
                  <c:v>69.27</c:v>
                </c:pt>
                <c:pt idx="3">
                  <c:v>66.650000000000006</c:v>
                </c:pt>
                <c:pt idx="4">
                  <c:v>68.95</c:v>
                </c:pt>
              </c:numCache>
            </c:numRef>
          </c:val>
        </c:ser>
        <c:dLbls>
          <c:showLegendKey val="0"/>
          <c:showVal val="0"/>
          <c:showCatName val="0"/>
          <c:showSerName val="0"/>
          <c:showPercent val="0"/>
          <c:showBubbleSize val="0"/>
        </c:dLbls>
        <c:gapWidth val="150"/>
        <c:axId val="109197184"/>
        <c:axId val="109207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56.8</c:v>
                </c:pt>
                <c:pt idx="1">
                  <c:v>55.84</c:v>
                </c:pt>
                <c:pt idx="2">
                  <c:v>55.68</c:v>
                </c:pt>
                <c:pt idx="3">
                  <c:v>55.64</c:v>
                </c:pt>
                <c:pt idx="4">
                  <c:v>55.13</c:v>
                </c:pt>
              </c:numCache>
            </c:numRef>
          </c:val>
          <c:smooth val="0"/>
        </c:ser>
        <c:dLbls>
          <c:showLegendKey val="0"/>
          <c:showVal val="0"/>
          <c:showCatName val="0"/>
          <c:showSerName val="0"/>
          <c:showPercent val="0"/>
          <c:showBubbleSize val="0"/>
        </c:dLbls>
        <c:marker val="1"/>
        <c:smooth val="0"/>
        <c:axId val="109197184"/>
        <c:axId val="109207552"/>
      </c:lineChart>
      <c:dateAx>
        <c:axId val="109197184"/>
        <c:scaling>
          <c:orientation val="minMax"/>
        </c:scaling>
        <c:delete val="1"/>
        <c:axPos val="b"/>
        <c:numFmt formatCode="ge" sourceLinked="1"/>
        <c:majorTickMark val="none"/>
        <c:minorTickMark val="none"/>
        <c:tickLblPos val="none"/>
        <c:crossAx val="109207552"/>
        <c:crosses val="autoZero"/>
        <c:auto val="1"/>
        <c:lblOffset val="100"/>
        <c:baseTimeUnit val="years"/>
      </c:dateAx>
      <c:valAx>
        <c:axId val="109207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97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87.74</c:v>
                </c:pt>
                <c:pt idx="1">
                  <c:v>83.93</c:v>
                </c:pt>
                <c:pt idx="2">
                  <c:v>87.34</c:v>
                </c:pt>
                <c:pt idx="3">
                  <c:v>86.8</c:v>
                </c:pt>
                <c:pt idx="4">
                  <c:v>83.38</c:v>
                </c:pt>
              </c:numCache>
            </c:numRef>
          </c:val>
        </c:ser>
        <c:dLbls>
          <c:showLegendKey val="0"/>
          <c:showVal val="0"/>
          <c:showCatName val="0"/>
          <c:showSerName val="0"/>
          <c:showPercent val="0"/>
          <c:showBubbleSize val="0"/>
        </c:dLbls>
        <c:gapWidth val="150"/>
        <c:axId val="109516288"/>
        <c:axId val="109518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83.67</c:v>
                </c:pt>
                <c:pt idx="1">
                  <c:v>83.11</c:v>
                </c:pt>
                <c:pt idx="2">
                  <c:v>83.18</c:v>
                </c:pt>
                <c:pt idx="3">
                  <c:v>83.09</c:v>
                </c:pt>
                <c:pt idx="4">
                  <c:v>83</c:v>
                </c:pt>
              </c:numCache>
            </c:numRef>
          </c:val>
          <c:smooth val="0"/>
        </c:ser>
        <c:dLbls>
          <c:showLegendKey val="0"/>
          <c:showVal val="0"/>
          <c:showCatName val="0"/>
          <c:showSerName val="0"/>
          <c:showPercent val="0"/>
          <c:showBubbleSize val="0"/>
        </c:dLbls>
        <c:marker val="1"/>
        <c:smooth val="0"/>
        <c:axId val="109516288"/>
        <c:axId val="109518208"/>
      </c:lineChart>
      <c:dateAx>
        <c:axId val="109516288"/>
        <c:scaling>
          <c:orientation val="minMax"/>
        </c:scaling>
        <c:delete val="1"/>
        <c:axPos val="b"/>
        <c:numFmt formatCode="ge" sourceLinked="1"/>
        <c:majorTickMark val="none"/>
        <c:minorTickMark val="none"/>
        <c:tickLblPos val="none"/>
        <c:crossAx val="109518208"/>
        <c:crosses val="autoZero"/>
        <c:auto val="1"/>
        <c:lblOffset val="100"/>
        <c:baseTimeUnit val="years"/>
      </c:dateAx>
      <c:valAx>
        <c:axId val="109518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516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110.36</c:v>
                </c:pt>
                <c:pt idx="1">
                  <c:v>116.91</c:v>
                </c:pt>
                <c:pt idx="2">
                  <c:v>115.45</c:v>
                </c:pt>
                <c:pt idx="3">
                  <c:v>104.29</c:v>
                </c:pt>
                <c:pt idx="4">
                  <c:v>113.32</c:v>
                </c:pt>
              </c:numCache>
            </c:numRef>
          </c:val>
        </c:ser>
        <c:dLbls>
          <c:showLegendKey val="0"/>
          <c:showVal val="0"/>
          <c:showCatName val="0"/>
          <c:showSerName val="0"/>
          <c:showPercent val="0"/>
          <c:showBubbleSize val="0"/>
        </c:dLbls>
        <c:gapWidth val="150"/>
        <c:axId val="103392384"/>
        <c:axId val="103394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108.96</c:v>
                </c:pt>
                <c:pt idx="1">
                  <c:v>107.37</c:v>
                </c:pt>
                <c:pt idx="2">
                  <c:v>107.57</c:v>
                </c:pt>
                <c:pt idx="3">
                  <c:v>106.55</c:v>
                </c:pt>
                <c:pt idx="4">
                  <c:v>110.01</c:v>
                </c:pt>
              </c:numCache>
            </c:numRef>
          </c:val>
          <c:smooth val="0"/>
        </c:ser>
        <c:dLbls>
          <c:showLegendKey val="0"/>
          <c:showVal val="0"/>
          <c:showCatName val="0"/>
          <c:showSerName val="0"/>
          <c:showPercent val="0"/>
          <c:showBubbleSize val="0"/>
        </c:dLbls>
        <c:marker val="1"/>
        <c:smooth val="0"/>
        <c:axId val="103392384"/>
        <c:axId val="103394304"/>
      </c:lineChart>
      <c:dateAx>
        <c:axId val="103392384"/>
        <c:scaling>
          <c:orientation val="minMax"/>
        </c:scaling>
        <c:delete val="1"/>
        <c:axPos val="b"/>
        <c:numFmt formatCode="ge" sourceLinked="1"/>
        <c:majorTickMark val="none"/>
        <c:minorTickMark val="none"/>
        <c:tickLblPos val="none"/>
        <c:crossAx val="103394304"/>
        <c:crosses val="autoZero"/>
        <c:auto val="1"/>
        <c:lblOffset val="100"/>
        <c:baseTimeUnit val="years"/>
      </c:dateAx>
      <c:valAx>
        <c:axId val="1033943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3392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37.729999999999997</c:v>
                </c:pt>
                <c:pt idx="1">
                  <c:v>40.19</c:v>
                </c:pt>
                <c:pt idx="2">
                  <c:v>37.19</c:v>
                </c:pt>
                <c:pt idx="3">
                  <c:v>40.01</c:v>
                </c:pt>
                <c:pt idx="4">
                  <c:v>43.43</c:v>
                </c:pt>
              </c:numCache>
            </c:numRef>
          </c:val>
        </c:ser>
        <c:dLbls>
          <c:showLegendKey val="0"/>
          <c:showVal val="0"/>
          <c:showCatName val="0"/>
          <c:showSerName val="0"/>
          <c:showPercent val="0"/>
          <c:showBubbleSize val="0"/>
        </c:dLbls>
        <c:gapWidth val="150"/>
        <c:axId val="103413248"/>
        <c:axId val="10906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36.21</c:v>
                </c:pt>
                <c:pt idx="1">
                  <c:v>37.090000000000003</c:v>
                </c:pt>
                <c:pt idx="2">
                  <c:v>38.07</c:v>
                </c:pt>
                <c:pt idx="3">
                  <c:v>39.06</c:v>
                </c:pt>
                <c:pt idx="4">
                  <c:v>46.66</c:v>
                </c:pt>
              </c:numCache>
            </c:numRef>
          </c:val>
          <c:smooth val="0"/>
        </c:ser>
        <c:dLbls>
          <c:showLegendKey val="0"/>
          <c:showVal val="0"/>
          <c:showCatName val="0"/>
          <c:showSerName val="0"/>
          <c:showPercent val="0"/>
          <c:showBubbleSize val="0"/>
        </c:dLbls>
        <c:marker val="1"/>
        <c:smooth val="0"/>
        <c:axId val="103413248"/>
        <c:axId val="109067264"/>
      </c:lineChart>
      <c:dateAx>
        <c:axId val="103413248"/>
        <c:scaling>
          <c:orientation val="minMax"/>
        </c:scaling>
        <c:delete val="1"/>
        <c:axPos val="b"/>
        <c:numFmt formatCode="ge" sourceLinked="1"/>
        <c:majorTickMark val="none"/>
        <c:minorTickMark val="none"/>
        <c:tickLblPos val="none"/>
        <c:crossAx val="109067264"/>
        <c:crosses val="autoZero"/>
        <c:auto val="1"/>
        <c:lblOffset val="100"/>
        <c:baseTimeUnit val="years"/>
      </c:dateAx>
      <c:valAx>
        <c:axId val="1090672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41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1.79</c:v>
                </c:pt>
                <c:pt idx="1">
                  <c:v>1.78</c:v>
                </c:pt>
                <c:pt idx="2">
                  <c:v>1.77</c:v>
                </c:pt>
                <c:pt idx="3">
                  <c:v>10.96</c:v>
                </c:pt>
                <c:pt idx="4">
                  <c:v>10.67</c:v>
                </c:pt>
              </c:numCache>
            </c:numRef>
          </c:val>
        </c:ser>
        <c:dLbls>
          <c:showLegendKey val="0"/>
          <c:showVal val="0"/>
          <c:showCatName val="0"/>
          <c:showSerName val="0"/>
          <c:showPercent val="0"/>
          <c:showBubbleSize val="0"/>
        </c:dLbls>
        <c:gapWidth val="150"/>
        <c:axId val="109109632"/>
        <c:axId val="10911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6.46</c:v>
                </c:pt>
                <c:pt idx="1">
                  <c:v>6.63</c:v>
                </c:pt>
                <c:pt idx="2">
                  <c:v>7.73</c:v>
                </c:pt>
                <c:pt idx="3">
                  <c:v>8.8699999999999992</c:v>
                </c:pt>
                <c:pt idx="4">
                  <c:v>9.85</c:v>
                </c:pt>
              </c:numCache>
            </c:numRef>
          </c:val>
          <c:smooth val="0"/>
        </c:ser>
        <c:dLbls>
          <c:showLegendKey val="0"/>
          <c:showVal val="0"/>
          <c:showCatName val="0"/>
          <c:showSerName val="0"/>
          <c:showPercent val="0"/>
          <c:showBubbleSize val="0"/>
        </c:dLbls>
        <c:marker val="1"/>
        <c:smooth val="0"/>
        <c:axId val="109109632"/>
        <c:axId val="109111552"/>
      </c:lineChart>
      <c:dateAx>
        <c:axId val="109109632"/>
        <c:scaling>
          <c:orientation val="minMax"/>
        </c:scaling>
        <c:delete val="1"/>
        <c:axPos val="b"/>
        <c:numFmt formatCode="ge" sourceLinked="1"/>
        <c:majorTickMark val="none"/>
        <c:minorTickMark val="none"/>
        <c:tickLblPos val="none"/>
        <c:crossAx val="109111552"/>
        <c:crosses val="autoZero"/>
        <c:auto val="1"/>
        <c:lblOffset val="100"/>
        <c:baseTimeUnit val="years"/>
      </c:dateAx>
      <c:valAx>
        <c:axId val="10911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09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824448"/>
        <c:axId val="10883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7.45</c:v>
                </c:pt>
                <c:pt idx="1">
                  <c:v>8.5</c:v>
                </c:pt>
                <c:pt idx="2">
                  <c:v>9.34</c:v>
                </c:pt>
                <c:pt idx="3">
                  <c:v>9.56</c:v>
                </c:pt>
                <c:pt idx="4">
                  <c:v>2.8</c:v>
                </c:pt>
              </c:numCache>
            </c:numRef>
          </c:val>
          <c:smooth val="0"/>
        </c:ser>
        <c:dLbls>
          <c:showLegendKey val="0"/>
          <c:showVal val="0"/>
          <c:showCatName val="0"/>
          <c:showSerName val="0"/>
          <c:showPercent val="0"/>
          <c:showBubbleSize val="0"/>
        </c:dLbls>
        <c:marker val="1"/>
        <c:smooth val="0"/>
        <c:axId val="108824448"/>
        <c:axId val="108838912"/>
      </c:lineChart>
      <c:dateAx>
        <c:axId val="108824448"/>
        <c:scaling>
          <c:orientation val="minMax"/>
        </c:scaling>
        <c:delete val="1"/>
        <c:axPos val="b"/>
        <c:numFmt formatCode="ge" sourceLinked="1"/>
        <c:majorTickMark val="none"/>
        <c:minorTickMark val="none"/>
        <c:tickLblPos val="none"/>
        <c:crossAx val="108838912"/>
        <c:crosses val="autoZero"/>
        <c:auto val="1"/>
        <c:lblOffset val="100"/>
        <c:baseTimeUnit val="years"/>
      </c:dateAx>
      <c:valAx>
        <c:axId val="1088389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824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537.36</c:v>
                </c:pt>
                <c:pt idx="1">
                  <c:v>211.69</c:v>
                </c:pt>
                <c:pt idx="2">
                  <c:v>131.30000000000001</c:v>
                </c:pt>
                <c:pt idx="3">
                  <c:v>229.17</c:v>
                </c:pt>
                <c:pt idx="4">
                  <c:v>166.71</c:v>
                </c:pt>
              </c:numCache>
            </c:numRef>
          </c:val>
        </c:ser>
        <c:dLbls>
          <c:showLegendKey val="0"/>
          <c:showVal val="0"/>
          <c:showCatName val="0"/>
          <c:showSerName val="0"/>
          <c:showPercent val="0"/>
          <c:showBubbleSize val="0"/>
        </c:dLbls>
        <c:gapWidth val="150"/>
        <c:axId val="108867584"/>
        <c:axId val="1088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969.16</c:v>
                </c:pt>
                <c:pt idx="1">
                  <c:v>995.5</c:v>
                </c:pt>
                <c:pt idx="2">
                  <c:v>915.5</c:v>
                </c:pt>
                <c:pt idx="3">
                  <c:v>963.24</c:v>
                </c:pt>
                <c:pt idx="4">
                  <c:v>381.53</c:v>
                </c:pt>
              </c:numCache>
            </c:numRef>
          </c:val>
          <c:smooth val="0"/>
        </c:ser>
        <c:dLbls>
          <c:showLegendKey val="0"/>
          <c:showVal val="0"/>
          <c:showCatName val="0"/>
          <c:showSerName val="0"/>
          <c:showPercent val="0"/>
          <c:showBubbleSize val="0"/>
        </c:dLbls>
        <c:marker val="1"/>
        <c:smooth val="0"/>
        <c:axId val="108867584"/>
        <c:axId val="108869504"/>
      </c:lineChart>
      <c:dateAx>
        <c:axId val="108867584"/>
        <c:scaling>
          <c:orientation val="minMax"/>
        </c:scaling>
        <c:delete val="1"/>
        <c:axPos val="b"/>
        <c:numFmt formatCode="ge" sourceLinked="1"/>
        <c:majorTickMark val="none"/>
        <c:minorTickMark val="none"/>
        <c:tickLblPos val="none"/>
        <c:crossAx val="108869504"/>
        <c:crosses val="autoZero"/>
        <c:auto val="1"/>
        <c:lblOffset val="100"/>
        <c:baseTimeUnit val="years"/>
      </c:dateAx>
      <c:valAx>
        <c:axId val="10886950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86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609.69000000000005</c:v>
                </c:pt>
                <c:pt idx="1">
                  <c:v>635.53</c:v>
                </c:pt>
                <c:pt idx="2">
                  <c:v>655.8</c:v>
                </c:pt>
                <c:pt idx="3">
                  <c:v>642.54</c:v>
                </c:pt>
                <c:pt idx="4">
                  <c:v>633.16</c:v>
                </c:pt>
              </c:numCache>
            </c:numRef>
          </c:val>
        </c:ser>
        <c:dLbls>
          <c:showLegendKey val="0"/>
          <c:showVal val="0"/>
          <c:showCatName val="0"/>
          <c:showSerName val="0"/>
          <c:showPercent val="0"/>
          <c:showBubbleSize val="0"/>
        </c:dLbls>
        <c:gapWidth val="150"/>
        <c:axId val="108891520"/>
        <c:axId val="108905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421.66</c:v>
                </c:pt>
                <c:pt idx="1">
                  <c:v>414.59</c:v>
                </c:pt>
                <c:pt idx="2">
                  <c:v>404.78</c:v>
                </c:pt>
                <c:pt idx="3">
                  <c:v>400.38</c:v>
                </c:pt>
                <c:pt idx="4">
                  <c:v>393.27</c:v>
                </c:pt>
              </c:numCache>
            </c:numRef>
          </c:val>
          <c:smooth val="0"/>
        </c:ser>
        <c:dLbls>
          <c:showLegendKey val="0"/>
          <c:showVal val="0"/>
          <c:showCatName val="0"/>
          <c:showSerName val="0"/>
          <c:showPercent val="0"/>
          <c:showBubbleSize val="0"/>
        </c:dLbls>
        <c:marker val="1"/>
        <c:smooth val="0"/>
        <c:axId val="108891520"/>
        <c:axId val="108905984"/>
      </c:lineChart>
      <c:dateAx>
        <c:axId val="108891520"/>
        <c:scaling>
          <c:orientation val="minMax"/>
        </c:scaling>
        <c:delete val="1"/>
        <c:axPos val="b"/>
        <c:numFmt formatCode="ge" sourceLinked="1"/>
        <c:majorTickMark val="none"/>
        <c:minorTickMark val="none"/>
        <c:tickLblPos val="none"/>
        <c:crossAx val="108905984"/>
        <c:crosses val="autoZero"/>
        <c:auto val="1"/>
        <c:lblOffset val="100"/>
        <c:baseTimeUnit val="years"/>
      </c:dateAx>
      <c:valAx>
        <c:axId val="1089059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108891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102.77</c:v>
                </c:pt>
                <c:pt idx="1">
                  <c:v>108.23</c:v>
                </c:pt>
                <c:pt idx="2">
                  <c:v>106.9</c:v>
                </c:pt>
                <c:pt idx="3">
                  <c:v>94.8</c:v>
                </c:pt>
                <c:pt idx="4">
                  <c:v>104.11</c:v>
                </c:pt>
              </c:numCache>
            </c:numRef>
          </c:val>
        </c:ser>
        <c:dLbls>
          <c:showLegendKey val="0"/>
          <c:showVal val="0"/>
          <c:showCatName val="0"/>
          <c:showSerName val="0"/>
          <c:showPercent val="0"/>
          <c:showBubbleSize val="0"/>
        </c:dLbls>
        <c:gapWidth val="150"/>
        <c:axId val="108948480"/>
        <c:axId val="10895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99.51</c:v>
                </c:pt>
                <c:pt idx="1">
                  <c:v>97.71</c:v>
                </c:pt>
                <c:pt idx="2">
                  <c:v>98.07</c:v>
                </c:pt>
                <c:pt idx="3">
                  <c:v>96.56</c:v>
                </c:pt>
                <c:pt idx="4">
                  <c:v>100.47</c:v>
                </c:pt>
              </c:numCache>
            </c:numRef>
          </c:val>
          <c:smooth val="0"/>
        </c:ser>
        <c:dLbls>
          <c:showLegendKey val="0"/>
          <c:showVal val="0"/>
          <c:showCatName val="0"/>
          <c:showSerName val="0"/>
          <c:showPercent val="0"/>
          <c:showBubbleSize val="0"/>
        </c:dLbls>
        <c:marker val="1"/>
        <c:smooth val="0"/>
        <c:axId val="108948480"/>
        <c:axId val="108954752"/>
      </c:lineChart>
      <c:dateAx>
        <c:axId val="108948480"/>
        <c:scaling>
          <c:orientation val="minMax"/>
        </c:scaling>
        <c:delete val="1"/>
        <c:axPos val="b"/>
        <c:numFmt formatCode="ge" sourceLinked="1"/>
        <c:majorTickMark val="none"/>
        <c:minorTickMark val="none"/>
        <c:tickLblPos val="none"/>
        <c:crossAx val="108954752"/>
        <c:crosses val="autoZero"/>
        <c:auto val="1"/>
        <c:lblOffset val="100"/>
        <c:baseTimeUnit val="years"/>
      </c:dateAx>
      <c:valAx>
        <c:axId val="10895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48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186.46</c:v>
                </c:pt>
                <c:pt idx="1">
                  <c:v>178.09</c:v>
                </c:pt>
                <c:pt idx="2">
                  <c:v>178.1</c:v>
                </c:pt>
                <c:pt idx="3">
                  <c:v>203.58</c:v>
                </c:pt>
                <c:pt idx="4">
                  <c:v>184.59</c:v>
                </c:pt>
              </c:numCache>
            </c:numRef>
          </c:val>
        </c:ser>
        <c:dLbls>
          <c:showLegendKey val="0"/>
          <c:showVal val="0"/>
          <c:showCatName val="0"/>
          <c:showSerName val="0"/>
          <c:showPercent val="0"/>
          <c:showBubbleSize val="0"/>
        </c:dLbls>
        <c:gapWidth val="150"/>
        <c:axId val="108980480"/>
        <c:axId val="10898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171.34</c:v>
                </c:pt>
                <c:pt idx="1">
                  <c:v>173.56</c:v>
                </c:pt>
                <c:pt idx="2">
                  <c:v>172.26</c:v>
                </c:pt>
                <c:pt idx="3">
                  <c:v>177.14</c:v>
                </c:pt>
                <c:pt idx="4">
                  <c:v>169.82</c:v>
                </c:pt>
              </c:numCache>
            </c:numRef>
          </c:val>
          <c:smooth val="0"/>
        </c:ser>
        <c:dLbls>
          <c:showLegendKey val="0"/>
          <c:showVal val="0"/>
          <c:showCatName val="0"/>
          <c:showSerName val="0"/>
          <c:showPercent val="0"/>
          <c:showBubbleSize val="0"/>
        </c:dLbls>
        <c:marker val="1"/>
        <c:smooth val="0"/>
        <c:axId val="108980480"/>
        <c:axId val="108982656"/>
      </c:lineChart>
      <c:dateAx>
        <c:axId val="108980480"/>
        <c:scaling>
          <c:orientation val="minMax"/>
        </c:scaling>
        <c:delete val="1"/>
        <c:axPos val="b"/>
        <c:numFmt formatCode="ge" sourceLinked="1"/>
        <c:majorTickMark val="none"/>
        <c:minorTickMark val="none"/>
        <c:tickLblPos val="none"/>
        <c:crossAx val="108982656"/>
        <c:crosses val="autoZero"/>
        <c:auto val="1"/>
        <c:lblOffset val="100"/>
        <c:baseTimeUnit val="years"/>
      </c:dateAx>
      <c:valAx>
        <c:axId val="108982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804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zoomScaleNormal="100" workbookViewId="0">
      <selection activeCell="B2" sqref="B2:BZ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秋田県　潟上市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A6</v>
      </c>
      <c r="AA8" s="72"/>
      <c r="AB8" s="72"/>
      <c r="AC8" s="72"/>
      <c r="AD8" s="72"/>
      <c r="AE8" s="72"/>
      <c r="AF8" s="72"/>
      <c r="AG8" s="73"/>
      <c r="AH8" s="3"/>
      <c r="AI8" s="74">
        <f>データ!Q6</f>
        <v>33928</v>
      </c>
      <c r="AJ8" s="75"/>
      <c r="AK8" s="75"/>
      <c r="AL8" s="75"/>
      <c r="AM8" s="75"/>
      <c r="AN8" s="75"/>
      <c r="AO8" s="75"/>
      <c r="AP8" s="76"/>
      <c r="AQ8" s="57">
        <f>データ!R6</f>
        <v>97.73</v>
      </c>
      <c r="AR8" s="57"/>
      <c r="AS8" s="57"/>
      <c r="AT8" s="57"/>
      <c r="AU8" s="57"/>
      <c r="AV8" s="57"/>
      <c r="AW8" s="57"/>
      <c r="AX8" s="57"/>
      <c r="AY8" s="57">
        <f>データ!S6</f>
        <v>347.16</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43.83</v>
      </c>
      <c r="K10" s="57"/>
      <c r="L10" s="57"/>
      <c r="M10" s="57"/>
      <c r="N10" s="57"/>
      <c r="O10" s="57"/>
      <c r="P10" s="57"/>
      <c r="Q10" s="57"/>
      <c r="R10" s="57">
        <f>データ!O6</f>
        <v>83.3</v>
      </c>
      <c r="S10" s="57"/>
      <c r="T10" s="57"/>
      <c r="U10" s="57"/>
      <c r="V10" s="57"/>
      <c r="W10" s="57"/>
      <c r="X10" s="57"/>
      <c r="Y10" s="57"/>
      <c r="Z10" s="65">
        <f>データ!P6</f>
        <v>3949</v>
      </c>
      <c r="AA10" s="65"/>
      <c r="AB10" s="65"/>
      <c r="AC10" s="65"/>
      <c r="AD10" s="65"/>
      <c r="AE10" s="65"/>
      <c r="AF10" s="65"/>
      <c r="AG10" s="65"/>
      <c r="AH10" s="2"/>
      <c r="AI10" s="65">
        <f>データ!T6</f>
        <v>27010</v>
      </c>
      <c r="AJ10" s="65"/>
      <c r="AK10" s="65"/>
      <c r="AL10" s="65"/>
      <c r="AM10" s="65"/>
      <c r="AN10" s="65"/>
      <c r="AO10" s="65"/>
      <c r="AP10" s="65"/>
      <c r="AQ10" s="57">
        <f>データ!U6</f>
        <v>67.92</v>
      </c>
      <c r="AR10" s="57"/>
      <c r="AS10" s="57"/>
      <c r="AT10" s="57"/>
      <c r="AU10" s="57"/>
      <c r="AV10" s="57"/>
      <c r="AW10" s="57"/>
      <c r="AX10" s="57"/>
      <c r="AY10" s="57">
        <f>データ!V6</f>
        <v>397.67</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52116</v>
      </c>
      <c r="D6" s="31">
        <f t="shared" si="3"/>
        <v>46</v>
      </c>
      <c r="E6" s="31">
        <f t="shared" si="3"/>
        <v>1</v>
      </c>
      <c r="F6" s="31">
        <f t="shared" si="3"/>
        <v>0</v>
      </c>
      <c r="G6" s="31">
        <f t="shared" si="3"/>
        <v>1</v>
      </c>
      <c r="H6" s="31" t="str">
        <f t="shared" si="3"/>
        <v>秋田県　潟上市</v>
      </c>
      <c r="I6" s="31" t="str">
        <f t="shared" si="3"/>
        <v>法適用</v>
      </c>
      <c r="J6" s="31" t="str">
        <f t="shared" si="3"/>
        <v>水道事業</v>
      </c>
      <c r="K6" s="31" t="str">
        <f t="shared" si="3"/>
        <v>末端給水事業</v>
      </c>
      <c r="L6" s="31" t="str">
        <f t="shared" si="3"/>
        <v>A6</v>
      </c>
      <c r="M6" s="32" t="str">
        <f t="shared" si="3"/>
        <v>-</v>
      </c>
      <c r="N6" s="32">
        <f t="shared" si="3"/>
        <v>43.83</v>
      </c>
      <c r="O6" s="32">
        <f t="shared" si="3"/>
        <v>83.3</v>
      </c>
      <c r="P6" s="32">
        <f t="shared" si="3"/>
        <v>3949</v>
      </c>
      <c r="Q6" s="32">
        <f t="shared" si="3"/>
        <v>33928</v>
      </c>
      <c r="R6" s="32">
        <f t="shared" si="3"/>
        <v>97.73</v>
      </c>
      <c r="S6" s="32">
        <f t="shared" si="3"/>
        <v>347.16</v>
      </c>
      <c r="T6" s="32">
        <f t="shared" si="3"/>
        <v>27010</v>
      </c>
      <c r="U6" s="32">
        <f t="shared" si="3"/>
        <v>67.92</v>
      </c>
      <c r="V6" s="32">
        <f t="shared" si="3"/>
        <v>397.67</v>
      </c>
      <c r="W6" s="33">
        <f>IF(W7="",NA(),W7)</f>
        <v>110.36</v>
      </c>
      <c r="X6" s="33">
        <f t="shared" ref="X6:AF6" si="4">IF(X7="",NA(),X7)</f>
        <v>116.91</v>
      </c>
      <c r="Y6" s="33">
        <f t="shared" si="4"/>
        <v>115.45</v>
      </c>
      <c r="Z6" s="33">
        <f t="shared" si="4"/>
        <v>104.29</v>
      </c>
      <c r="AA6" s="33">
        <f t="shared" si="4"/>
        <v>113.32</v>
      </c>
      <c r="AB6" s="33">
        <f t="shared" si="4"/>
        <v>108.96</v>
      </c>
      <c r="AC6" s="33">
        <f t="shared" si="4"/>
        <v>107.37</v>
      </c>
      <c r="AD6" s="33">
        <f t="shared" si="4"/>
        <v>107.57</v>
      </c>
      <c r="AE6" s="33">
        <f t="shared" si="4"/>
        <v>106.55</v>
      </c>
      <c r="AF6" s="33">
        <f t="shared" si="4"/>
        <v>110.01</v>
      </c>
      <c r="AG6" s="32" t="str">
        <f>IF(AG7="","",IF(AG7="-","【-】","【"&amp;SUBSTITUTE(TEXT(AG7,"#,##0.00"),"-","△")&amp;"】"))</f>
        <v>【113.03】</v>
      </c>
      <c r="AH6" s="32">
        <f>IF(AH7="",NA(),AH7)</f>
        <v>0</v>
      </c>
      <c r="AI6" s="32">
        <f t="shared" ref="AI6:AQ6" si="5">IF(AI7="",NA(),AI7)</f>
        <v>0</v>
      </c>
      <c r="AJ6" s="32">
        <f t="shared" si="5"/>
        <v>0</v>
      </c>
      <c r="AK6" s="32">
        <f t="shared" si="5"/>
        <v>0</v>
      </c>
      <c r="AL6" s="32">
        <f t="shared" si="5"/>
        <v>0</v>
      </c>
      <c r="AM6" s="33">
        <f t="shared" si="5"/>
        <v>7.45</v>
      </c>
      <c r="AN6" s="33">
        <f t="shared" si="5"/>
        <v>8.5</v>
      </c>
      <c r="AO6" s="33">
        <f t="shared" si="5"/>
        <v>9.34</v>
      </c>
      <c r="AP6" s="33">
        <f t="shared" si="5"/>
        <v>9.56</v>
      </c>
      <c r="AQ6" s="33">
        <f t="shared" si="5"/>
        <v>2.8</v>
      </c>
      <c r="AR6" s="32" t="str">
        <f>IF(AR7="","",IF(AR7="-","【-】","【"&amp;SUBSTITUTE(TEXT(AR7,"#,##0.00"),"-","△")&amp;"】"))</f>
        <v>【0.81】</v>
      </c>
      <c r="AS6" s="33">
        <f>IF(AS7="",NA(),AS7)</f>
        <v>537.36</v>
      </c>
      <c r="AT6" s="33">
        <f t="shared" ref="AT6:BB6" si="6">IF(AT7="",NA(),AT7)</f>
        <v>211.69</v>
      </c>
      <c r="AU6" s="33">
        <f t="shared" si="6"/>
        <v>131.30000000000001</v>
      </c>
      <c r="AV6" s="33">
        <f t="shared" si="6"/>
        <v>229.17</v>
      </c>
      <c r="AW6" s="33">
        <f t="shared" si="6"/>
        <v>166.71</v>
      </c>
      <c r="AX6" s="33">
        <f t="shared" si="6"/>
        <v>969.16</v>
      </c>
      <c r="AY6" s="33">
        <f t="shared" si="6"/>
        <v>995.5</v>
      </c>
      <c r="AZ6" s="33">
        <f t="shared" si="6"/>
        <v>915.5</v>
      </c>
      <c r="BA6" s="33">
        <f t="shared" si="6"/>
        <v>963.24</v>
      </c>
      <c r="BB6" s="33">
        <f t="shared" si="6"/>
        <v>381.53</v>
      </c>
      <c r="BC6" s="32" t="str">
        <f>IF(BC7="","",IF(BC7="-","【-】","【"&amp;SUBSTITUTE(TEXT(BC7,"#,##0.00"),"-","△")&amp;"】"))</f>
        <v>【264.16】</v>
      </c>
      <c r="BD6" s="33">
        <f>IF(BD7="",NA(),BD7)</f>
        <v>609.69000000000005</v>
      </c>
      <c r="BE6" s="33">
        <f t="shared" ref="BE6:BM6" si="7">IF(BE7="",NA(),BE7)</f>
        <v>635.53</v>
      </c>
      <c r="BF6" s="33">
        <f t="shared" si="7"/>
        <v>655.8</v>
      </c>
      <c r="BG6" s="33">
        <f t="shared" si="7"/>
        <v>642.54</v>
      </c>
      <c r="BH6" s="33">
        <f t="shared" si="7"/>
        <v>633.16</v>
      </c>
      <c r="BI6" s="33">
        <f t="shared" si="7"/>
        <v>421.66</v>
      </c>
      <c r="BJ6" s="33">
        <f t="shared" si="7"/>
        <v>414.59</v>
      </c>
      <c r="BK6" s="33">
        <f t="shared" si="7"/>
        <v>404.78</v>
      </c>
      <c r="BL6" s="33">
        <f t="shared" si="7"/>
        <v>400.38</v>
      </c>
      <c r="BM6" s="33">
        <f t="shared" si="7"/>
        <v>393.27</v>
      </c>
      <c r="BN6" s="32" t="str">
        <f>IF(BN7="","",IF(BN7="-","【-】","【"&amp;SUBSTITUTE(TEXT(BN7,"#,##0.00"),"-","△")&amp;"】"))</f>
        <v>【283.72】</v>
      </c>
      <c r="BO6" s="33">
        <f>IF(BO7="",NA(),BO7)</f>
        <v>102.77</v>
      </c>
      <c r="BP6" s="33">
        <f t="shared" ref="BP6:BX6" si="8">IF(BP7="",NA(),BP7)</f>
        <v>108.23</v>
      </c>
      <c r="BQ6" s="33">
        <f t="shared" si="8"/>
        <v>106.9</v>
      </c>
      <c r="BR6" s="33">
        <f t="shared" si="8"/>
        <v>94.8</v>
      </c>
      <c r="BS6" s="33">
        <f t="shared" si="8"/>
        <v>104.11</v>
      </c>
      <c r="BT6" s="33">
        <f t="shared" si="8"/>
        <v>99.51</v>
      </c>
      <c r="BU6" s="33">
        <f t="shared" si="8"/>
        <v>97.71</v>
      </c>
      <c r="BV6" s="33">
        <f t="shared" si="8"/>
        <v>98.07</v>
      </c>
      <c r="BW6" s="33">
        <f t="shared" si="8"/>
        <v>96.56</v>
      </c>
      <c r="BX6" s="33">
        <f t="shared" si="8"/>
        <v>100.47</v>
      </c>
      <c r="BY6" s="32" t="str">
        <f>IF(BY7="","",IF(BY7="-","【-】","【"&amp;SUBSTITUTE(TEXT(BY7,"#,##0.00"),"-","△")&amp;"】"))</f>
        <v>【104.60】</v>
      </c>
      <c r="BZ6" s="33">
        <f>IF(BZ7="",NA(),BZ7)</f>
        <v>186.46</v>
      </c>
      <c r="CA6" s="33">
        <f t="shared" ref="CA6:CI6" si="9">IF(CA7="",NA(),CA7)</f>
        <v>178.09</v>
      </c>
      <c r="CB6" s="33">
        <f t="shared" si="9"/>
        <v>178.1</v>
      </c>
      <c r="CC6" s="33">
        <f t="shared" si="9"/>
        <v>203.58</v>
      </c>
      <c r="CD6" s="33">
        <f t="shared" si="9"/>
        <v>184.59</v>
      </c>
      <c r="CE6" s="33">
        <f t="shared" si="9"/>
        <v>171.34</v>
      </c>
      <c r="CF6" s="33">
        <f t="shared" si="9"/>
        <v>173.56</v>
      </c>
      <c r="CG6" s="33">
        <f t="shared" si="9"/>
        <v>172.26</v>
      </c>
      <c r="CH6" s="33">
        <f t="shared" si="9"/>
        <v>177.14</v>
      </c>
      <c r="CI6" s="33">
        <f t="shared" si="9"/>
        <v>169.82</v>
      </c>
      <c r="CJ6" s="32" t="str">
        <f>IF(CJ7="","",IF(CJ7="-","【-】","【"&amp;SUBSTITUTE(TEXT(CJ7,"#,##0.00"),"-","△")&amp;"】"))</f>
        <v>【164.21】</v>
      </c>
      <c r="CK6" s="33">
        <f>IF(CK7="",NA(),CK7)</f>
        <v>65.239999999999995</v>
      </c>
      <c r="CL6" s="33">
        <f t="shared" ref="CL6:CT6" si="10">IF(CL7="",NA(),CL7)</f>
        <v>66.34</v>
      </c>
      <c r="CM6" s="33">
        <f t="shared" si="10"/>
        <v>69.27</v>
      </c>
      <c r="CN6" s="33">
        <f t="shared" si="10"/>
        <v>66.650000000000006</v>
      </c>
      <c r="CO6" s="33">
        <f t="shared" si="10"/>
        <v>68.95</v>
      </c>
      <c r="CP6" s="33">
        <f t="shared" si="10"/>
        <v>56.8</v>
      </c>
      <c r="CQ6" s="33">
        <f t="shared" si="10"/>
        <v>55.84</v>
      </c>
      <c r="CR6" s="33">
        <f t="shared" si="10"/>
        <v>55.68</v>
      </c>
      <c r="CS6" s="33">
        <f t="shared" si="10"/>
        <v>55.64</v>
      </c>
      <c r="CT6" s="33">
        <f t="shared" si="10"/>
        <v>55.13</v>
      </c>
      <c r="CU6" s="32" t="str">
        <f>IF(CU7="","",IF(CU7="-","【-】","【"&amp;SUBSTITUTE(TEXT(CU7,"#,##0.00"),"-","△")&amp;"】"))</f>
        <v>【59.80】</v>
      </c>
      <c r="CV6" s="33">
        <f>IF(CV7="",NA(),CV7)</f>
        <v>87.74</v>
      </c>
      <c r="CW6" s="33">
        <f t="shared" ref="CW6:DE6" si="11">IF(CW7="",NA(),CW7)</f>
        <v>83.93</v>
      </c>
      <c r="CX6" s="33">
        <f t="shared" si="11"/>
        <v>87.34</v>
      </c>
      <c r="CY6" s="33">
        <f t="shared" si="11"/>
        <v>86.8</v>
      </c>
      <c r="CZ6" s="33">
        <f t="shared" si="11"/>
        <v>83.38</v>
      </c>
      <c r="DA6" s="33">
        <f t="shared" si="11"/>
        <v>83.67</v>
      </c>
      <c r="DB6" s="33">
        <f t="shared" si="11"/>
        <v>83.11</v>
      </c>
      <c r="DC6" s="33">
        <f t="shared" si="11"/>
        <v>83.18</v>
      </c>
      <c r="DD6" s="33">
        <f t="shared" si="11"/>
        <v>83.09</v>
      </c>
      <c r="DE6" s="33">
        <f t="shared" si="11"/>
        <v>83</v>
      </c>
      <c r="DF6" s="32" t="str">
        <f>IF(DF7="","",IF(DF7="-","【-】","【"&amp;SUBSTITUTE(TEXT(DF7,"#,##0.00"),"-","△")&amp;"】"))</f>
        <v>【89.78】</v>
      </c>
      <c r="DG6" s="33">
        <f>IF(DG7="",NA(),DG7)</f>
        <v>37.729999999999997</v>
      </c>
      <c r="DH6" s="33">
        <f t="shared" ref="DH6:DP6" si="12">IF(DH7="",NA(),DH7)</f>
        <v>40.19</v>
      </c>
      <c r="DI6" s="33">
        <f t="shared" si="12"/>
        <v>37.19</v>
      </c>
      <c r="DJ6" s="33">
        <f t="shared" si="12"/>
        <v>40.01</v>
      </c>
      <c r="DK6" s="33">
        <f t="shared" si="12"/>
        <v>43.43</v>
      </c>
      <c r="DL6" s="33">
        <f t="shared" si="12"/>
        <v>36.21</v>
      </c>
      <c r="DM6" s="33">
        <f t="shared" si="12"/>
        <v>37.090000000000003</v>
      </c>
      <c r="DN6" s="33">
        <f t="shared" si="12"/>
        <v>38.07</v>
      </c>
      <c r="DO6" s="33">
        <f t="shared" si="12"/>
        <v>39.06</v>
      </c>
      <c r="DP6" s="33">
        <f t="shared" si="12"/>
        <v>46.66</v>
      </c>
      <c r="DQ6" s="32" t="str">
        <f>IF(DQ7="","",IF(DQ7="-","【-】","【"&amp;SUBSTITUTE(TEXT(DQ7,"#,##0.00"),"-","△")&amp;"】"))</f>
        <v>【46.31】</v>
      </c>
      <c r="DR6" s="33">
        <f>IF(DR7="",NA(),DR7)</f>
        <v>1.79</v>
      </c>
      <c r="DS6" s="33">
        <f t="shared" ref="DS6:EA6" si="13">IF(DS7="",NA(),DS7)</f>
        <v>1.78</v>
      </c>
      <c r="DT6" s="33">
        <f t="shared" si="13"/>
        <v>1.77</v>
      </c>
      <c r="DU6" s="33">
        <f t="shared" si="13"/>
        <v>10.96</v>
      </c>
      <c r="DV6" s="33">
        <f t="shared" si="13"/>
        <v>10.67</v>
      </c>
      <c r="DW6" s="33">
        <f t="shared" si="13"/>
        <v>6.46</v>
      </c>
      <c r="DX6" s="33">
        <f t="shared" si="13"/>
        <v>6.63</v>
      </c>
      <c r="DY6" s="33">
        <f t="shared" si="13"/>
        <v>7.73</v>
      </c>
      <c r="DZ6" s="33">
        <f t="shared" si="13"/>
        <v>8.8699999999999992</v>
      </c>
      <c r="EA6" s="33">
        <f t="shared" si="13"/>
        <v>9.85</v>
      </c>
      <c r="EB6" s="32" t="str">
        <f>IF(EB7="","",IF(EB7="-","【-】","【"&amp;SUBSTITUTE(TEXT(EB7,"#,##0.00"),"-","△")&amp;"】"))</f>
        <v>【12.42】</v>
      </c>
      <c r="EC6" s="32">
        <f>IF(EC7="",NA(),EC7)</f>
        <v>0</v>
      </c>
      <c r="ED6" s="32">
        <f t="shared" ref="ED6:EL6" si="14">IF(ED7="",NA(),ED7)</f>
        <v>0</v>
      </c>
      <c r="EE6" s="32">
        <f t="shared" si="14"/>
        <v>0</v>
      </c>
      <c r="EF6" s="32">
        <f t="shared" si="14"/>
        <v>0</v>
      </c>
      <c r="EG6" s="32">
        <f t="shared" si="14"/>
        <v>0</v>
      </c>
      <c r="EH6" s="33">
        <f t="shared" si="14"/>
        <v>0.79</v>
      </c>
      <c r="EI6" s="33">
        <f t="shared" si="14"/>
        <v>0.78</v>
      </c>
      <c r="EJ6" s="33">
        <f t="shared" si="14"/>
        <v>0.67</v>
      </c>
      <c r="EK6" s="33">
        <f t="shared" si="14"/>
        <v>0.67</v>
      </c>
      <c r="EL6" s="33">
        <f t="shared" si="14"/>
        <v>0.66</v>
      </c>
      <c r="EM6" s="32" t="str">
        <f>IF(EM7="","",IF(EM7="-","【-】","【"&amp;SUBSTITUTE(TEXT(EM7,"#,##0.00"),"-","△")&amp;"】"))</f>
        <v>【0.78】</v>
      </c>
    </row>
    <row r="7" spans="1:143" s="34" customFormat="1">
      <c r="A7" s="26"/>
      <c r="B7" s="35">
        <v>2014</v>
      </c>
      <c r="C7" s="35">
        <v>52116</v>
      </c>
      <c r="D7" s="35">
        <v>46</v>
      </c>
      <c r="E7" s="35">
        <v>1</v>
      </c>
      <c r="F7" s="35">
        <v>0</v>
      </c>
      <c r="G7" s="35">
        <v>1</v>
      </c>
      <c r="H7" s="35" t="s">
        <v>93</v>
      </c>
      <c r="I7" s="35" t="s">
        <v>94</v>
      </c>
      <c r="J7" s="35" t="s">
        <v>95</v>
      </c>
      <c r="K7" s="35" t="s">
        <v>96</v>
      </c>
      <c r="L7" s="35" t="s">
        <v>97</v>
      </c>
      <c r="M7" s="36" t="s">
        <v>98</v>
      </c>
      <c r="N7" s="36">
        <v>43.83</v>
      </c>
      <c r="O7" s="36">
        <v>83.3</v>
      </c>
      <c r="P7" s="36">
        <v>3949</v>
      </c>
      <c r="Q7" s="36">
        <v>33928</v>
      </c>
      <c r="R7" s="36">
        <v>97.73</v>
      </c>
      <c r="S7" s="36">
        <v>347.16</v>
      </c>
      <c r="T7" s="36">
        <v>27010</v>
      </c>
      <c r="U7" s="36">
        <v>67.92</v>
      </c>
      <c r="V7" s="36">
        <v>397.67</v>
      </c>
      <c r="W7" s="36">
        <v>110.36</v>
      </c>
      <c r="X7" s="36">
        <v>116.91</v>
      </c>
      <c r="Y7" s="36">
        <v>115.45</v>
      </c>
      <c r="Z7" s="36">
        <v>104.29</v>
      </c>
      <c r="AA7" s="36">
        <v>113.32</v>
      </c>
      <c r="AB7" s="36">
        <v>108.96</v>
      </c>
      <c r="AC7" s="36">
        <v>107.37</v>
      </c>
      <c r="AD7" s="36">
        <v>107.57</v>
      </c>
      <c r="AE7" s="36">
        <v>106.55</v>
      </c>
      <c r="AF7" s="36">
        <v>110.01</v>
      </c>
      <c r="AG7" s="36">
        <v>113.03</v>
      </c>
      <c r="AH7" s="36">
        <v>0</v>
      </c>
      <c r="AI7" s="36">
        <v>0</v>
      </c>
      <c r="AJ7" s="36">
        <v>0</v>
      </c>
      <c r="AK7" s="36">
        <v>0</v>
      </c>
      <c r="AL7" s="36">
        <v>0</v>
      </c>
      <c r="AM7" s="36">
        <v>7.45</v>
      </c>
      <c r="AN7" s="36">
        <v>8.5</v>
      </c>
      <c r="AO7" s="36">
        <v>9.34</v>
      </c>
      <c r="AP7" s="36">
        <v>9.56</v>
      </c>
      <c r="AQ7" s="36">
        <v>2.8</v>
      </c>
      <c r="AR7" s="36">
        <v>0.81</v>
      </c>
      <c r="AS7" s="36">
        <v>537.36</v>
      </c>
      <c r="AT7" s="36">
        <v>211.69</v>
      </c>
      <c r="AU7" s="36">
        <v>131.30000000000001</v>
      </c>
      <c r="AV7" s="36">
        <v>229.17</v>
      </c>
      <c r="AW7" s="36">
        <v>166.71</v>
      </c>
      <c r="AX7" s="36">
        <v>969.16</v>
      </c>
      <c r="AY7" s="36">
        <v>995.5</v>
      </c>
      <c r="AZ7" s="36">
        <v>915.5</v>
      </c>
      <c r="BA7" s="36">
        <v>963.24</v>
      </c>
      <c r="BB7" s="36">
        <v>381.53</v>
      </c>
      <c r="BC7" s="36">
        <v>264.16000000000003</v>
      </c>
      <c r="BD7" s="36">
        <v>609.69000000000005</v>
      </c>
      <c r="BE7" s="36">
        <v>635.53</v>
      </c>
      <c r="BF7" s="36">
        <v>655.8</v>
      </c>
      <c r="BG7" s="36">
        <v>642.54</v>
      </c>
      <c r="BH7" s="36">
        <v>633.16</v>
      </c>
      <c r="BI7" s="36">
        <v>421.66</v>
      </c>
      <c r="BJ7" s="36">
        <v>414.59</v>
      </c>
      <c r="BK7" s="36">
        <v>404.78</v>
      </c>
      <c r="BL7" s="36">
        <v>400.38</v>
      </c>
      <c r="BM7" s="36">
        <v>393.27</v>
      </c>
      <c r="BN7" s="36">
        <v>283.72000000000003</v>
      </c>
      <c r="BO7" s="36">
        <v>102.77</v>
      </c>
      <c r="BP7" s="36">
        <v>108.23</v>
      </c>
      <c r="BQ7" s="36">
        <v>106.9</v>
      </c>
      <c r="BR7" s="36">
        <v>94.8</v>
      </c>
      <c r="BS7" s="36">
        <v>104.11</v>
      </c>
      <c r="BT7" s="36">
        <v>99.51</v>
      </c>
      <c r="BU7" s="36">
        <v>97.71</v>
      </c>
      <c r="BV7" s="36">
        <v>98.07</v>
      </c>
      <c r="BW7" s="36">
        <v>96.56</v>
      </c>
      <c r="BX7" s="36">
        <v>100.47</v>
      </c>
      <c r="BY7" s="36">
        <v>104.6</v>
      </c>
      <c r="BZ7" s="36">
        <v>186.46</v>
      </c>
      <c r="CA7" s="36">
        <v>178.09</v>
      </c>
      <c r="CB7" s="36">
        <v>178.1</v>
      </c>
      <c r="CC7" s="36">
        <v>203.58</v>
      </c>
      <c r="CD7" s="36">
        <v>184.59</v>
      </c>
      <c r="CE7" s="36">
        <v>171.34</v>
      </c>
      <c r="CF7" s="36">
        <v>173.56</v>
      </c>
      <c r="CG7" s="36">
        <v>172.26</v>
      </c>
      <c r="CH7" s="36">
        <v>177.14</v>
      </c>
      <c r="CI7" s="36">
        <v>169.82</v>
      </c>
      <c r="CJ7" s="36">
        <v>164.21</v>
      </c>
      <c r="CK7" s="36">
        <v>65.239999999999995</v>
      </c>
      <c r="CL7" s="36">
        <v>66.34</v>
      </c>
      <c r="CM7" s="36">
        <v>69.27</v>
      </c>
      <c r="CN7" s="36">
        <v>66.650000000000006</v>
      </c>
      <c r="CO7" s="36">
        <v>68.95</v>
      </c>
      <c r="CP7" s="36">
        <v>56.8</v>
      </c>
      <c r="CQ7" s="36">
        <v>55.84</v>
      </c>
      <c r="CR7" s="36">
        <v>55.68</v>
      </c>
      <c r="CS7" s="36">
        <v>55.64</v>
      </c>
      <c r="CT7" s="36">
        <v>55.13</v>
      </c>
      <c r="CU7" s="36">
        <v>59.8</v>
      </c>
      <c r="CV7" s="36">
        <v>87.74</v>
      </c>
      <c r="CW7" s="36">
        <v>83.93</v>
      </c>
      <c r="CX7" s="36">
        <v>87.34</v>
      </c>
      <c r="CY7" s="36">
        <v>86.8</v>
      </c>
      <c r="CZ7" s="36">
        <v>83.38</v>
      </c>
      <c r="DA7" s="36">
        <v>83.67</v>
      </c>
      <c r="DB7" s="36">
        <v>83.11</v>
      </c>
      <c r="DC7" s="36">
        <v>83.18</v>
      </c>
      <c r="DD7" s="36">
        <v>83.09</v>
      </c>
      <c r="DE7" s="36">
        <v>83</v>
      </c>
      <c r="DF7" s="36">
        <v>89.78</v>
      </c>
      <c r="DG7" s="36">
        <v>37.729999999999997</v>
      </c>
      <c r="DH7" s="36">
        <v>40.19</v>
      </c>
      <c r="DI7" s="36">
        <v>37.19</v>
      </c>
      <c r="DJ7" s="36">
        <v>40.01</v>
      </c>
      <c r="DK7" s="36">
        <v>43.43</v>
      </c>
      <c r="DL7" s="36">
        <v>36.21</v>
      </c>
      <c r="DM7" s="36">
        <v>37.090000000000003</v>
      </c>
      <c r="DN7" s="36">
        <v>38.07</v>
      </c>
      <c r="DO7" s="36">
        <v>39.06</v>
      </c>
      <c r="DP7" s="36">
        <v>46.66</v>
      </c>
      <c r="DQ7" s="36">
        <v>46.31</v>
      </c>
      <c r="DR7" s="36">
        <v>1.79</v>
      </c>
      <c r="DS7" s="36">
        <v>1.78</v>
      </c>
      <c r="DT7" s="36">
        <v>1.77</v>
      </c>
      <c r="DU7" s="36">
        <v>10.96</v>
      </c>
      <c r="DV7" s="36">
        <v>10.67</v>
      </c>
      <c r="DW7" s="36">
        <v>6.46</v>
      </c>
      <c r="DX7" s="36">
        <v>6.63</v>
      </c>
      <c r="DY7" s="36">
        <v>7.73</v>
      </c>
      <c r="DZ7" s="36">
        <v>8.8699999999999992</v>
      </c>
      <c r="EA7" s="36">
        <v>9.85</v>
      </c>
      <c r="EB7" s="36">
        <v>12.42</v>
      </c>
      <c r="EC7" s="36">
        <v>0</v>
      </c>
      <c r="ED7" s="36">
        <v>0</v>
      </c>
      <c r="EE7" s="36">
        <v>0</v>
      </c>
      <c r="EF7" s="36">
        <v>0</v>
      </c>
      <c r="EG7" s="36">
        <v>0</v>
      </c>
      <c r="EH7" s="36">
        <v>0.79</v>
      </c>
      <c r="EI7" s="36">
        <v>0.78</v>
      </c>
      <c r="EJ7" s="36">
        <v>0.67</v>
      </c>
      <c r="EK7" s="36">
        <v>0.67</v>
      </c>
      <c r="EL7" s="36">
        <v>0.66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testserver</cp:lastModifiedBy>
  <cp:lastPrinted>2016-02-12T04:02:32Z</cp:lastPrinted>
  <dcterms:created xsi:type="dcterms:W3CDTF">2016-02-03T07:14:16Z</dcterms:created>
  <dcterms:modified xsi:type="dcterms:W3CDTF">2016-02-25T00:15:46Z</dcterms:modified>
</cp:coreProperties>
</file>