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4505" yWindow="-15" windowWidth="14310"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<sst xmlns="http://schemas.openxmlformats.org/spreadsheetml/2006/main" count="221" uniqueCount="111">
  <si>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</si>
  <si>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</si>
  <si>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</si>
  <si>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</si>
  <si>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</si>
  <si>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</si>
  <si>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</si>
  <si>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</si>
  <si>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</si>
  <si>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</si>
  <si>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</si>
  <si>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</si>
  <si>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</si>
  <si>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</si>
  <si>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</si>
  <si>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</si>
  <si>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</si>
  <si>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</si>
  <si>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</si>
  <si>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</si>
  <si>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</si>
  <si>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</si>
  <si>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</si>
  <si>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</si>
  <si>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</si>
  <si>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</si>
  <si>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</si>
  <si>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</si>
  <si>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</si>
  <si>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</si>
  <si>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</si>
  <si>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</si>
  <si>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</si>
  <si>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</si>
  <si>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</si>
  <si>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</si>
  <si>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</si>
  <si>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</si>
  <si>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</si>
  <si>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</si>
  <si>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</si>
  <si>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</si>
  <si>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</si>
  <si>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</si>
  <si>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</si>
  <si>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</si>
  <si>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</si>
  <si>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</si>
  <si>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</si>
  <si>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</si>
  <si>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</si>
  <si>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</si>
  <si>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</si>
  <si>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</si>
  <si>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</si>
  <si>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</si>
  <si>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</si>
  <si>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</si>
  <si>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</si>
  <si>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</si>
  <si>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</si>
  <si>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</si>
  <si>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</si>
  <si>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</si>
  <si>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</si>
  <si>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</si>
  <si>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</si>
  <si>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</si>
  <si>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</si>
  <si>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</si>
  <si>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</si>
  <si>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</si>
  <si>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</si>
  <si>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</si>
  <si>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</si>
  <si>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</si>
  <si>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</si>
  <si>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</si>
  <si>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</si>
  <si>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</si>
  <si>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</si>
  <si>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</si>
  <si>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</si>
  <si>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</si>
  <si>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</si>
  <si>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</si>
  <si>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</si>
  <si>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</si>
  <si>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</si>
  <si>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</si>
  <si>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</si>
  <si>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</si>
  <si>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</si>
  <si>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</si>
  <si>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</si>
  <si>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</si>
  <si>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上小阿仁村</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</si>
  <si>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</si>
  <si>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</si>
  <si>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</si>
  <si>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</si>
  <si>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</si>
  <si>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</si>
  <si>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</si>
  <si>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</si>
  <si>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</si>
  <si>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</si>
  <si>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</si>
  <si>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収益的収支比率が１００％に満たないものの、料金改定により対前年比146％と向上した。
　汚水処理原価が40％減少したことで、経費回収率も対前年比184％と向上した。
　これは、償還金が減少したことと料金改定が大きな要因となっている。
　</t>
    <rPh sb="1" eb="4">
      <t>シュウエキテキ</t>
    </rPh>
    <rPh sb="4" eb="6">
      <t>シュウシ</t>
    </rPh>
    <rPh sb="6" eb="8">
      <t>ヒリツ</t>
    </rPh>
    <rPh sb="14" eb="15">
      <t>ミ</t>
    </rPh>
    <rPh sb="22" eb="24">
      <t>リョウキン</t>
    </rPh>
    <rPh sb="24" eb="26">
      <t>カイテイ</t>
    </rPh>
    <rPh sb="29" eb="30">
      <t>タイ</t>
    </rPh>
    <rPh sb="30" eb="33">
      <t>ゼンネンヒ</t>
    </rPh>
    <rPh sb="38" eb="40">
      <t>コウジョウ</t>
    </rPh>
    <rPh sb="45" eb="47">
      <t>オスイ</t>
    </rPh>
    <rPh sb="47" eb="49">
      <t>ショリ</t>
    </rPh>
    <rPh sb="49" eb="51">
      <t>ゲンカ</t>
    </rPh>
    <rPh sb="55" eb="57">
      <t>ゲンショウ</t>
    </rPh>
    <rPh sb="63" eb="65">
      <t>ケイヒ</t>
    </rPh>
    <rPh sb="65" eb="67">
      <t>カイシュウ</t>
    </rPh>
    <rPh sb="67" eb="68">
      <t>リツ</t>
    </rPh>
    <rPh sb="69" eb="70">
      <t>タイ</t>
    </rPh>
    <rPh sb="70" eb="73">
      <t>ゼンネンヒ</t>
    </rPh>
    <rPh sb="78" eb="80">
      <t>コウジョウ</t>
    </rPh>
    <rPh sb="89" eb="92">
      <t>ショウカンキン</t>
    </rPh>
    <rPh sb="93" eb="95">
      <t>ゲンショウ</t>
    </rPh>
    <rPh sb="100" eb="102">
      <t>リョウキン</t>
    </rPh>
    <rPh sb="102" eb="104">
      <t>カイテイ</t>
    </rPh>
    <rPh sb="105" eb="106">
      <t>オオ</t>
    </rPh>
    <rPh sb="108" eb="110">
      <t>ヨウイン</t>
    </rPh>
    <phoneticPr fontId="4"/>
  </si>
  <si>
    <t>　供用開始から約15年になるが、管路の耐用年数から考慮すると、経過年数は浅い。
　今後も当面の間、更新する見込みはないが、不明水等の原因究明や更新時期を見極めるための管路調査の実施し、計画的な更新準備を進める。</t>
    <rPh sb="1" eb="3">
      <t>キョウヨウ</t>
    </rPh>
    <rPh sb="3" eb="5">
      <t>カイシ</t>
    </rPh>
    <rPh sb="7" eb="8">
      <t>ヤク</t>
    </rPh>
    <rPh sb="10" eb="11">
      <t>ネン</t>
    </rPh>
    <rPh sb="16" eb="18">
      <t>カンロ</t>
    </rPh>
    <rPh sb="19" eb="21">
      <t>タイヨウ</t>
    </rPh>
    <rPh sb="21" eb="23">
      <t>ネンスウ</t>
    </rPh>
    <rPh sb="25" eb="27">
      <t>コウリョ</t>
    </rPh>
    <rPh sb="31" eb="33">
      <t>ケイカ</t>
    </rPh>
    <rPh sb="33" eb="35">
      <t>ネンスウ</t>
    </rPh>
    <rPh sb="36" eb="37">
      <t>アサ</t>
    </rPh>
    <rPh sb="41" eb="43">
      <t>コンゴ</t>
    </rPh>
    <rPh sb="44" eb="46">
      <t>トウメン</t>
    </rPh>
    <rPh sb="47" eb="48">
      <t>アイダ</t>
    </rPh>
    <rPh sb="49" eb="51">
      <t>コウシン</t>
    </rPh>
    <rPh sb="53" eb="55">
      <t>ミコ</t>
    </rPh>
    <rPh sb="61" eb="63">
      <t>フメイ</t>
    </rPh>
    <rPh sb="63" eb="64">
      <t>スイ</t>
    </rPh>
    <rPh sb="64" eb="65">
      <t>トウ</t>
    </rPh>
    <rPh sb="66" eb="68">
      <t>ゲンイン</t>
    </rPh>
    <rPh sb="68" eb="70">
      <t>キュウメイ</t>
    </rPh>
    <rPh sb="71" eb="73">
      <t>コウシン</t>
    </rPh>
    <rPh sb="73" eb="75">
      <t>ジキ</t>
    </rPh>
    <rPh sb="76" eb="78">
      <t>ミキワ</t>
    </rPh>
    <rPh sb="83" eb="85">
      <t>カンロ</t>
    </rPh>
    <rPh sb="85" eb="87">
      <t>チョウサ</t>
    </rPh>
    <rPh sb="88" eb="90">
      <t>ジッシ</t>
    </rPh>
    <rPh sb="92" eb="95">
      <t>ケイカクテキ</t>
    </rPh>
    <rPh sb="96" eb="98">
      <t>コウシン</t>
    </rPh>
    <rPh sb="98" eb="100">
      <t>ジュンビ</t>
    </rPh>
    <rPh sb="101" eb="102">
      <t>スス</t>
    </rPh>
    <phoneticPr fontId="4"/>
  </si>
  <si>
    <t>　平成２５年度の料金改定により、それぞれ数値が向上し、経営改善が見られた。
　また、償還金が減少してきたこともその大きな要因となっている。
　ただ、供用開始から約15年が経過したため、今後機器の更新時期を向える。集中的な財政負担を避けるために長寿命化などの措置を講じながら、計画的な更新に努める。管路においては、当面更新する見込みはないが、管路調査を実施し、計画的な更新準備を進める。
　施設利用率が３５％程度に留まっており、今後も当初の計画人口は見込めないことから、隣接する処理区との統合を図りながら、村全体として効率的な施設運営を進めていく。</t>
    <rPh sb="1" eb="3">
      <t>ヘイセイ</t>
    </rPh>
    <rPh sb="5" eb="7">
      <t>ネンド</t>
    </rPh>
    <rPh sb="8" eb="10">
      <t>リョウキン</t>
    </rPh>
    <rPh sb="10" eb="12">
      <t>カイテイ</t>
    </rPh>
    <rPh sb="20" eb="22">
      <t>スウチ</t>
    </rPh>
    <rPh sb="23" eb="25">
      <t>コウジョウ</t>
    </rPh>
    <rPh sb="27" eb="29">
      <t>ケイエイ</t>
    </rPh>
    <rPh sb="29" eb="31">
      <t>カイゼン</t>
    </rPh>
    <rPh sb="32" eb="33">
      <t>ミ</t>
    </rPh>
    <rPh sb="42" eb="45">
      <t>ショウカンキン</t>
    </rPh>
    <rPh sb="46" eb="48">
      <t>ゲンショウ</t>
    </rPh>
    <rPh sb="57" eb="58">
      <t>オオ</t>
    </rPh>
    <rPh sb="60" eb="62">
      <t>ヨウイン</t>
    </rPh>
    <rPh sb="74" eb="76">
      <t>キョウヨウ</t>
    </rPh>
    <rPh sb="76" eb="78">
      <t>カイシ</t>
    </rPh>
    <rPh sb="80" eb="81">
      <t>ヤク</t>
    </rPh>
    <rPh sb="83" eb="84">
      <t>ネン</t>
    </rPh>
    <rPh sb="85" eb="87">
      <t>ケイカ</t>
    </rPh>
    <rPh sb="92" eb="94">
      <t>コンゴ</t>
    </rPh>
    <rPh sb="94" eb="96">
      <t>キキ</t>
    </rPh>
    <rPh sb="97" eb="99">
      <t>コウシン</t>
    </rPh>
    <rPh sb="99" eb="101">
      <t>ジキ</t>
    </rPh>
    <rPh sb="102" eb="103">
      <t>ムカ</t>
    </rPh>
    <rPh sb="106" eb="109">
      <t>シュウチュウテキ</t>
    </rPh>
    <rPh sb="110" eb="112">
      <t>ザイセイ</t>
    </rPh>
    <rPh sb="112" eb="114">
      <t>フタン</t>
    </rPh>
    <rPh sb="115" eb="116">
      <t>サ</t>
    </rPh>
    <rPh sb="121" eb="122">
      <t>チョウ</t>
    </rPh>
    <rPh sb="122" eb="125">
      <t>ジュミョウカ</t>
    </rPh>
    <rPh sb="128" eb="130">
      <t>ソチ</t>
    </rPh>
    <rPh sb="131" eb="132">
      <t>コウ</t>
    </rPh>
    <rPh sb="137" eb="140">
      <t>ケイカクテキ</t>
    </rPh>
    <rPh sb="141" eb="143">
      <t>コウシン</t>
    </rPh>
    <rPh sb="144" eb="145">
      <t>ツト</t>
    </rPh>
    <rPh sb="148" eb="150">
      <t>カンロ</t>
    </rPh>
    <rPh sb="156" eb="158">
      <t>トウメン</t>
    </rPh>
    <rPh sb="158" eb="160">
      <t>コウシン</t>
    </rPh>
    <rPh sb="162" eb="164">
      <t>ミコ</t>
    </rPh>
    <rPh sb="170" eb="172">
      <t>カンロ</t>
    </rPh>
    <rPh sb="172" eb="174">
      <t>チョウサ</t>
    </rPh>
    <rPh sb="175" eb="177">
      <t>ジッシ</t>
    </rPh>
    <rPh sb="179" eb="182">
      <t>ケイカクテキ</t>
    </rPh>
    <rPh sb="183" eb="185">
      <t>コウシン</t>
    </rPh>
    <rPh sb="185" eb="187">
      <t>ジュンビ</t>
    </rPh>
    <rPh sb="188" eb="189">
      <t>スス</t>
    </rPh>
    <rPh sb="194" eb="196">
      <t>シセツ</t>
    </rPh>
    <rPh sb="196" eb="199">
      <t>リヨウリツ</t>
    </rPh>
    <rPh sb="203" eb="205">
      <t>テイド</t>
    </rPh>
    <rPh sb="206" eb="207">
      <t>トド</t>
    </rPh>
    <rPh sb="213" eb="215">
      <t>コンゴ</t>
    </rPh>
    <rPh sb="216" eb="218">
      <t>トウショ</t>
    </rPh>
    <rPh sb="219" eb="221">
      <t>ケイカク</t>
    </rPh>
    <rPh sb="221" eb="223">
      <t>ジンコウ</t>
    </rPh>
    <rPh sb="224" eb="226">
      <t>ミコ</t>
    </rPh>
    <rPh sb="234" eb="236">
      <t>リンセツ</t>
    </rPh>
    <rPh sb="238" eb="240">
      <t>ショリ</t>
    </rPh>
    <rPh sb="240" eb="241">
      <t>ク</t>
    </rPh>
    <rPh sb="243" eb="245">
      <t>トウゴウ</t>
    </rPh>
    <rPh sb="246" eb="247">
      <t>ハカ</t>
    </rPh>
    <rPh sb="252" eb="253">
      <t>ムラ</t>
    </rPh>
    <rPh sb="253" eb="255">
      <t>ゼンタイ</t>
    </rPh>
    <rPh sb="258" eb="261">
      <t>コウリツテキ</t>
    </rPh>
    <rPh sb="262" eb="264">
      <t>シセツ</t>
    </rPh>
    <rPh sb="264" eb="266">
      <t>ウンエイ</t>
    </rPh>
    <rPh sb="267" eb="268">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</si>
</sst>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692352"/>
        <c:axId val="10269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102692352"/>
        <c:axId val="102694272"/>
      </c:lineChart>
      <c:dateAx>
        <c:axId val="102692352"/>
        <c:scaling>
          <c:orientation val="minMax"/>
        </c:scaling>
        <c:delete val="1"/>
        <c:axPos val="b"/>
        <c:numFmt formatCode="ge" sourceLinked="1"/>
        <c:majorTickMark val="none"/>
        <c:minorTickMark val="none"/>
        <c:tickLblPos val="none"/>
        <c:crossAx val="102694272"/>
        <c:crosses val="autoZero"/>
        <c:auto val="1"/>
        <c:lblOffset val="100"/>
        <c:baseTimeUnit val="years"/>
      </c:dateAx>
      <c:valAx>
        <c:axId val="10269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9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49.87</c:v>
                </c:pt>
                <c:pt idx="1">
                  <c:v>34.47</c:v>
                </c:pt>
                <c:pt idx="2">
                  <c:v>34.74</c:v>
                </c:pt>
                <c:pt idx="3">
                  <c:v>35.39</c:v>
                </c:pt>
                <c:pt idx="4">
                  <c:v>35.53</c:v>
                </c:pt>
              </c:numCache>
            </c:numRef>
          </c:val>
        </c:ser>
        <c:dLbls>
          <c:showLegendKey val="0"/>
          <c:showVal val="0"/>
          <c:showCatName val="0"/>
          <c:showSerName val="0"/>
          <c:showPercent val="0"/>
          <c:showBubbleSize val="0"/>
        </c:dLbls>
        <c:gapWidth val="150"/>
        <c:axId val="109131648"/>
        <c:axId val="109146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109131648"/>
        <c:axId val="109146112"/>
      </c:lineChart>
      <c:dateAx>
        <c:axId val="109131648"/>
        <c:scaling>
          <c:orientation val="minMax"/>
        </c:scaling>
        <c:delete val="1"/>
        <c:axPos val="b"/>
        <c:numFmt formatCode="ge" sourceLinked="1"/>
        <c:majorTickMark val="none"/>
        <c:minorTickMark val="none"/>
        <c:tickLblPos val="none"/>
        <c:crossAx val="109146112"/>
        <c:crosses val="autoZero"/>
        <c:auto val="1"/>
        <c:lblOffset val="100"/>
        <c:baseTimeUnit val="years"/>
      </c:dateAx>
      <c:valAx>
        <c:axId val="10914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3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82.53</c:v>
                </c:pt>
                <c:pt idx="1">
                  <c:v>82.02</c:v>
                </c:pt>
                <c:pt idx="2">
                  <c:v>82.98</c:v>
                </c:pt>
                <c:pt idx="3">
                  <c:v>83.36</c:v>
                </c:pt>
                <c:pt idx="4">
                  <c:v>83.6</c:v>
                </c:pt>
              </c:numCache>
            </c:numRef>
          </c:val>
        </c:ser>
        <c:dLbls>
          <c:showLegendKey val="0"/>
          <c:showVal val="0"/>
          <c:showCatName val="0"/>
          <c:showSerName val="0"/>
          <c:showPercent val="0"/>
          <c:showBubbleSize val="0"/>
        </c:dLbls>
        <c:gapWidth val="150"/>
        <c:axId val="109450752"/>
        <c:axId val="10945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109450752"/>
        <c:axId val="109452672"/>
      </c:lineChart>
      <c:dateAx>
        <c:axId val="109450752"/>
        <c:scaling>
          <c:orientation val="minMax"/>
        </c:scaling>
        <c:delete val="1"/>
        <c:axPos val="b"/>
        <c:numFmt formatCode="ge" sourceLinked="1"/>
        <c:majorTickMark val="none"/>
        <c:minorTickMark val="none"/>
        <c:tickLblPos val="none"/>
        <c:crossAx val="109452672"/>
        <c:crosses val="autoZero"/>
        <c:auto val="1"/>
        <c:lblOffset val="100"/>
        <c:baseTimeUnit val="years"/>
      </c:dateAx>
      <c:valAx>
        <c:axId val="10945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5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51.42</c:v>
                </c:pt>
                <c:pt idx="1">
                  <c:v>57.08</c:v>
                </c:pt>
                <c:pt idx="2">
                  <c:v>55.59</c:v>
                </c:pt>
                <c:pt idx="3">
                  <c:v>81.08</c:v>
                </c:pt>
                <c:pt idx="4">
                  <c:v>85.22</c:v>
                </c:pt>
              </c:numCache>
            </c:numRef>
          </c:val>
        </c:ser>
        <c:dLbls>
          <c:showLegendKey val="0"/>
          <c:showVal val="0"/>
          <c:showCatName val="0"/>
          <c:showSerName val="0"/>
          <c:showPercent val="0"/>
          <c:showBubbleSize val="0"/>
        </c:dLbls>
        <c:gapWidth val="150"/>
        <c:axId val="102868096"/>
        <c:axId val="10287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868096"/>
        <c:axId val="102870016"/>
      </c:lineChart>
      <c:dateAx>
        <c:axId val="102868096"/>
        <c:scaling>
          <c:orientation val="minMax"/>
        </c:scaling>
        <c:delete val="1"/>
        <c:axPos val="b"/>
        <c:numFmt formatCode="ge" sourceLinked="1"/>
        <c:majorTickMark val="none"/>
        <c:minorTickMark val="none"/>
        <c:tickLblPos val="none"/>
        <c:crossAx val="102870016"/>
        <c:crosses val="autoZero"/>
        <c:auto val="1"/>
        <c:lblOffset val="100"/>
        <c:baseTimeUnit val="years"/>
      </c:dateAx>
      <c:valAx>
        <c:axId val="10287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6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745472"/>
        <c:axId val="10874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745472"/>
        <c:axId val="108747392"/>
      </c:lineChart>
      <c:dateAx>
        <c:axId val="108745472"/>
        <c:scaling>
          <c:orientation val="minMax"/>
        </c:scaling>
        <c:delete val="1"/>
        <c:axPos val="b"/>
        <c:numFmt formatCode="ge" sourceLinked="1"/>
        <c:majorTickMark val="none"/>
        <c:minorTickMark val="none"/>
        <c:tickLblPos val="none"/>
        <c:crossAx val="108747392"/>
        <c:crosses val="autoZero"/>
        <c:auto val="1"/>
        <c:lblOffset val="100"/>
        <c:baseTimeUnit val="years"/>
      </c:dateAx>
      <c:valAx>
        <c:axId val="10874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4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781952"/>
        <c:axId val="10878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781952"/>
        <c:axId val="108783872"/>
      </c:lineChart>
      <c:dateAx>
        <c:axId val="108781952"/>
        <c:scaling>
          <c:orientation val="minMax"/>
        </c:scaling>
        <c:delete val="1"/>
        <c:axPos val="b"/>
        <c:numFmt formatCode="ge" sourceLinked="1"/>
        <c:majorTickMark val="none"/>
        <c:minorTickMark val="none"/>
        <c:tickLblPos val="none"/>
        <c:crossAx val="108783872"/>
        <c:crosses val="autoZero"/>
        <c:auto val="1"/>
        <c:lblOffset val="100"/>
        <c:baseTimeUnit val="years"/>
      </c:dateAx>
      <c:valAx>
        <c:axId val="10878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8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832640"/>
        <c:axId val="10883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832640"/>
        <c:axId val="108838912"/>
      </c:lineChart>
      <c:dateAx>
        <c:axId val="108832640"/>
        <c:scaling>
          <c:orientation val="minMax"/>
        </c:scaling>
        <c:delete val="1"/>
        <c:axPos val="b"/>
        <c:numFmt formatCode="ge" sourceLinked="1"/>
        <c:majorTickMark val="none"/>
        <c:minorTickMark val="none"/>
        <c:tickLblPos val="none"/>
        <c:crossAx val="108838912"/>
        <c:crosses val="autoZero"/>
        <c:auto val="1"/>
        <c:lblOffset val="100"/>
        <c:baseTimeUnit val="years"/>
      </c:dateAx>
      <c:valAx>
        <c:axId val="10883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3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865024"/>
        <c:axId val="10886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865024"/>
        <c:axId val="108866944"/>
      </c:lineChart>
      <c:dateAx>
        <c:axId val="108865024"/>
        <c:scaling>
          <c:orientation val="minMax"/>
        </c:scaling>
        <c:delete val="1"/>
        <c:axPos val="b"/>
        <c:numFmt formatCode="ge" sourceLinked="1"/>
        <c:majorTickMark val="none"/>
        <c:minorTickMark val="none"/>
        <c:tickLblPos val="none"/>
        <c:crossAx val="108866944"/>
        <c:crosses val="autoZero"/>
        <c:auto val="1"/>
        <c:lblOffset val="100"/>
        <c:baseTimeUnit val="years"/>
      </c:dateAx>
      <c:valAx>
        <c:axId val="10886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6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2099.94</c:v>
                </c:pt>
                <c:pt idx="1">
                  <c:v>1926.69</c:v>
                </c:pt>
                <c:pt idx="2">
                  <c:v>1633.01</c:v>
                </c:pt>
                <c:pt idx="3">
                  <c:v>956.6</c:v>
                </c:pt>
                <c:pt idx="4">
                  <c:v>721.62</c:v>
                </c:pt>
              </c:numCache>
            </c:numRef>
          </c:val>
        </c:ser>
        <c:dLbls>
          <c:showLegendKey val="0"/>
          <c:showVal val="0"/>
          <c:showCatName val="0"/>
          <c:showSerName val="0"/>
          <c:showPercent val="0"/>
          <c:showBubbleSize val="0"/>
        </c:dLbls>
        <c:gapWidth val="150"/>
        <c:axId val="108909696"/>
        <c:axId val="10891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108909696"/>
        <c:axId val="108911616"/>
      </c:lineChart>
      <c:dateAx>
        <c:axId val="108909696"/>
        <c:scaling>
          <c:orientation val="minMax"/>
        </c:scaling>
        <c:delete val="1"/>
        <c:axPos val="b"/>
        <c:numFmt formatCode="ge" sourceLinked="1"/>
        <c:majorTickMark val="none"/>
        <c:minorTickMark val="none"/>
        <c:tickLblPos val="none"/>
        <c:crossAx val="108911616"/>
        <c:crosses val="autoZero"/>
        <c:auto val="1"/>
        <c:lblOffset val="100"/>
        <c:baseTimeUnit val="years"/>
      </c:dateAx>
      <c:valAx>
        <c:axId val="10891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0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26.05</c:v>
                </c:pt>
                <c:pt idx="1">
                  <c:v>27.59</c:v>
                </c:pt>
                <c:pt idx="2">
                  <c:v>27.88</c:v>
                </c:pt>
                <c:pt idx="3">
                  <c:v>51.34</c:v>
                </c:pt>
                <c:pt idx="4">
                  <c:v>57.48</c:v>
                </c:pt>
              </c:numCache>
            </c:numRef>
          </c:val>
        </c:ser>
        <c:dLbls>
          <c:showLegendKey val="0"/>
          <c:showVal val="0"/>
          <c:showCatName val="0"/>
          <c:showSerName val="0"/>
          <c:showPercent val="0"/>
          <c:showBubbleSize val="0"/>
        </c:dLbls>
        <c:gapWidth val="150"/>
        <c:axId val="108928000"/>
        <c:axId val="10895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108928000"/>
        <c:axId val="108954752"/>
      </c:lineChart>
      <c:dateAx>
        <c:axId val="108928000"/>
        <c:scaling>
          <c:orientation val="minMax"/>
        </c:scaling>
        <c:delete val="1"/>
        <c:axPos val="b"/>
        <c:numFmt formatCode="ge" sourceLinked="1"/>
        <c:majorTickMark val="none"/>
        <c:minorTickMark val="none"/>
        <c:tickLblPos val="none"/>
        <c:crossAx val="108954752"/>
        <c:crosses val="autoZero"/>
        <c:auto val="1"/>
        <c:lblOffset val="100"/>
        <c:baseTimeUnit val="years"/>
      </c:dateAx>
      <c:valAx>
        <c:axId val="10895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2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677.03</c:v>
                </c:pt>
                <c:pt idx="1">
                  <c:v>629.14</c:v>
                </c:pt>
                <c:pt idx="2">
                  <c:v>617.9</c:v>
                </c:pt>
                <c:pt idx="3">
                  <c:v>408.92</c:v>
                </c:pt>
                <c:pt idx="4">
                  <c:v>367.19</c:v>
                </c:pt>
              </c:numCache>
            </c:numRef>
          </c:val>
        </c:ser>
        <c:dLbls>
          <c:showLegendKey val="0"/>
          <c:showVal val="0"/>
          <c:showCatName val="0"/>
          <c:showSerName val="0"/>
          <c:showPercent val="0"/>
          <c:showBubbleSize val="0"/>
        </c:dLbls>
        <c:gapWidth val="150"/>
        <c:axId val="108980480"/>
        <c:axId val="10898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108980480"/>
        <c:axId val="108982656"/>
      </c:lineChart>
      <c:dateAx>
        <c:axId val="108980480"/>
        <c:scaling>
          <c:orientation val="minMax"/>
        </c:scaling>
        <c:delete val="1"/>
        <c:axPos val="b"/>
        <c:numFmt formatCode="ge" sourceLinked="1"/>
        <c:majorTickMark val="none"/>
        <c:minorTickMark val="none"/>
        <c:tickLblPos val="none"/>
        <c:crossAx val="108982656"/>
        <c:crosses val="autoZero"/>
        <c:auto val="1"/>
        <c:lblOffset val="100"/>
        <c:baseTimeUnit val="years"/>
      </c:dateAx>
      <c:valAx>
        <c:axId val="10898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80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上小阿仁村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2586</v>
      </c>
      <c r="AM8" s="47"/>
      <c r="AN8" s="47"/>
      <c r="AO8" s="47"/>
      <c r="AP8" s="47"/>
      <c r="AQ8" s="47"/>
      <c r="AR8" s="47"/>
      <c r="AS8" s="47"/>
      <c r="AT8" s="43">
        <f>データ!S6</f>
        <v>256.72000000000003</v>
      </c>
      <c r="AU8" s="43"/>
      <c r="AV8" s="43"/>
      <c r="AW8" s="43"/>
      <c r="AX8" s="43"/>
      <c r="AY8" s="43"/>
      <c r="AZ8" s="43"/>
      <c r="BA8" s="43"/>
      <c r="BB8" s="43">
        <f>データ!T6</f>
        <v>10.07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41.65</v>
      </c>
      <c r="Q10" s="43"/>
      <c r="R10" s="43"/>
      <c r="S10" s="43"/>
      <c r="T10" s="43"/>
      <c r="U10" s="43"/>
      <c r="V10" s="43"/>
      <c r="W10" s="43">
        <f>データ!P6</f>
        <v>90</v>
      </c>
      <c r="X10" s="43"/>
      <c r="Y10" s="43"/>
      <c r="Z10" s="43"/>
      <c r="AA10" s="43"/>
      <c r="AB10" s="43"/>
      <c r="AC10" s="43"/>
      <c r="AD10" s="47">
        <f>データ!Q6</f>
        <v>3705</v>
      </c>
      <c r="AE10" s="47"/>
      <c r="AF10" s="47"/>
      <c r="AG10" s="47"/>
      <c r="AH10" s="47"/>
      <c r="AI10" s="47"/>
      <c r="AJ10" s="47"/>
      <c r="AK10" s="2"/>
      <c r="AL10" s="47">
        <f>データ!U6</f>
        <v>1067</v>
      </c>
      <c r="AM10" s="47"/>
      <c r="AN10" s="47"/>
      <c r="AO10" s="47"/>
      <c r="AP10" s="47"/>
      <c r="AQ10" s="47"/>
      <c r="AR10" s="47"/>
      <c r="AS10" s="47"/>
      <c r="AT10" s="43">
        <f>データ!V6</f>
        <v>0.56999999999999995</v>
      </c>
      <c r="AU10" s="43"/>
      <c r="AV10" s="43"/>
      <c r="AW10" s="43"/>
      <c r="AX10" s="43"/>
      <c r="AY10" s="43"/>
      <c r="AZ10" s="43"/>
      <c r="BA10" s="43"/>
      <c r="BB10" s="43">
        <f>データ!W6</f>
        <v>1871.93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53279</v>
      </c>
      <c r="D6" s="31">
        <f t="shared" si="3"/>
        <v>47</v>
      </c>
      <c r="E6" s="31">
        <f t="shared" si="3"/>
        <v>17</v>
      </c>
      <c r="F6" s="31">
        <f t="shared" si="3"/>
        <v>4</v>
      </c>
      <c r="G6" s="31">
        <f t="shared" si="3"/>
        <v>0</v>
      </c>
      <c r="H6" s="31" t="str">
        <f t="shared" si="3"/>
        <v>秋田県　上小阿仁村</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41.65</v>
      </c>
      <c r="P6" s="32">
        <f t="shared" si="3"/>
        <v>90</v>
      </c>
      <c r="Q6" s="32">
        <f t="shared" si="3"/>
        <v>3705</v>
      </c>
      <c r="R6" s="32">
        <f t="shared" si="3"/>
        <v>2586</v>
      </c>
      <c r="S6" s="32">
        <f t="shared" si="3"/>
        <v>256.72000000000003</v>
      </c>
      <c r="T6" s="32">
        <f t="shared" si="3"/>
        <v>10.07</v>
      </c>
      <c r="U6" s="32">
        <f t="shared" si="3"/>
        <v>1067</v>
      </c>
      <c r="V6" s="32">
        <f t="shared" si="3"/>
        <v>0.56999999999999995</v>
      </c>
      <c r="W6" s="32">
        <f t="shared" si="3"/>
        <v>1871.93</v>
      </c>
      <c r="X6" s="33">
        <f>IF(X7="",NA(),X7)</f>
        <v>51.42</v>
      </c>
      <c r="Y6" s="33">
        <f t="shared" ref="Y6:AG6" si="4">IF(Y7="",NA(),Y7)</f>
        <v>57.08</v>
      </c>
      <c r="Z6" s="33">
        <f t="shared" si="4"/>
        <v>55.59</v>
      </c>
      <c r="AA6" s="33">
        <f t="shared" si="4"/>
        <v>81.08</v>
      </c>
      <c r="AB6" s="33">
        <f t="shared" si="4"/>
        <v>85.22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2099.94</v>
      </c>
      <c r="BF6" s="33">
        <f t="shared" ref="BF6:BN6" si="7">IF(BF7="",NA(),BF7)</f>
        <v>1926.69</v>
      </c>
      <c r="BG6" s="33">
        <f t="shared" si="7"/>
        <v>1633.01</v>
      </c>
      <c r="BH6" s="33">
        <f t="shared" si="7"/>
        <v>956.6</v>
      </c>
      <c r="BI6" s="33">
        <f t="shared" si="7"/>
        <v>721.62</v>
      </c>
      <c r="BJ6" s="33">
        <f t="shared" si="7"/>
        <v>1868.17</v>
      </c>
      <c r="BK6" s="33">
        <f t="shared" si="7"/>
        <v>1835.56</v>
      </c>
      <c r="BL6" s="33">
        <f t="shared" si="7"/>
        <v>1716.82</v>
      </c>
      <c r="BM6" s="33">
        <f t="shared" si="7"/>
        <v>1554.05</v>
      </c>
      <c r="BN6" s="33">
        <f t="shared" si="7"/>
        <v>1671.86</v>
      </c>
      <c r="BO6" s="32" t="str">
        <f>IF(BO7="","",IF(BO7="-","【-】","【"&amp;SUBSTITUTE(TEXT(BO7,"#,##0.00"),"-","△")&amp;"】"))</f>
        <v>【1,479.31】</v>
      </c>
      <c r="BP6" s="33">
        <f>IF(BP7="",NA(),BP7)</f>
        <v>26.05</v>
      </c>
      <c r="BQ6" s="33">
        <f t="shared" ref="BQ6:BY6" si="8">IF(BQ7="",NA(),BQ7)</f>
        <v>27.59</v>
      </c>
      <c r="BR6" s="33">
        <f t="shared" si="8"/>
        <v>27.88</v>
      </c>
      <c r="BS6" s="33">
        <f t="shared" si="8"/>
        <v>51.34</v>
      </c>
      <c r="BT6" s="33">
        <f t="shared" si="8"/>
        <v>57.48</v>
      </c>
      <c r="BU6" s="33">
        <f t="shared" si="8"/>
        <v>55.15</v>
      </c>
      <c r="BV6" s="33">
        <f t="shared" si="8"/>
        <v>52.89</v>
      </c>
      <c r="BW6" s="33">
        <f t="shared" si="8"/>
        <v>51.73</v>
      </c>
      <c r="BX6" s="33">
        <f t="shared" si="8"/>
        <v>53.01</v>
      </c>
      <c r="BY6" s="33">
        <f t="shared" si="8"/>
        <v>50.54</v>
      </c>
      <c r="BZ6" s="32" t="str">
        <f>IF(BZ7="","",IF(BZ7="-","【-】","【"&amp;SUBSTITUTE(TEXT(BZ7,"#,##0.00"),"-","△")&amp;"】"))</f>
        <v>【63.50】</v>
      </c>
      <c r="CA6" s="33">
        <f>IF(CA7="",NA(),CA7)</f>
        <v>677.03</v>
      </c>
      <c r="CB6" s="33">
        <f t="shared" ref="CB6:CJ6" si="9">IF(CB7="",NA(),CB7)</f>
        <v>629.14</v>
      </c>
      <c r="CC6" s="33">
        <f t="shared" si="9"/>
        <v>617.9</v>
      </c>
      <c r="CD6" s="33">
        <f t="shared" si="9"/>
        <v>408.92</v>
      </c>
      <c r="CE6" s="33">
        <f t="shared" si="9"/>
        <v>367.19</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49.87</v>
      </c>
      <c r="CM6" s="33">
        <f t="shared" ref="CM6:CU6" si="10">IF(CM7="",NA(),CM7)</f>
        <v>34.47</v>
      </c>
      <c r="CN6" s="33">
        <f t="shared" si="10"/>
        <v>34.74</v>
      </c>
      <c r="CO6" s="33">
        <f t="shared" si="10"/>
        <v>35.39</v>
      </c>
      <c r="CP6" s="33">
        <f t="shared" si="10"/>
        <v>35.53</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82.53</v>
      </c>
      <c r="CX6" s="33">
        <f t="shared" ref="CX6:DF6" si="11">IF(CX7="",NA(),CX7)</f>
        <v>82.02</v>
      </c>
      <c r="CY6" s="33">
        <f t="shared" si="11"/>
        <v>82.98</v>
      </c>
      <c r="CZ6" s="33">
        <f t="shared" si="11"/>
        <v>83.36</v>
      </c>
      <c r="DA6" s="33">
        <f t="shared" si="11"/>
        <v>83.6</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53279</v>
      </c>
      <c r="D7" s="35">
        <v>47</v>
      </c>
      <c r="E7" s="35">
        <v>17</v>
      </c>
      <c r="F7" s="35">
        <v>4</v>
      </c>
      <c r="G7" s="35">
        <v>0</v>
      </c>
      <c r="H7" s="35" t="s">
        <v>96</v>
      </c>
      <c r="I7" s="35" t="s">
        <v>97</v>
      </c>
      <c r="J7" s="35" t="s">
        <v>98</v>
      </c>
      <c r="K7" s="35" t="s">
        <v>99</v>
      </c>
      <c r="L7" s="35" t="s">
        <v>100</v>
      </c>
      <c r="M7" s="36" t="s">
        <v>101</v>
      </c>
      <c r="N7" s="36" t="s">
        <v>102</v>
      </c>
      <c r="O7" s="36">
        <v>41.65</v>
      </c>
      <c r="P7" s="36">
        <v>90</v>
      </c>
      <c r="Q7" s="36">
        <v>3705</v>
      </c>
      <c r="R7" s="36">
        <v>2586</v>
      </c>
      <c r="S7" s="36">
        <v>256.72000000000003</v>
      </c>
      <c r="T7" s="36">
        <v>10.07</v>
      </c>
      <c r="U7" s="36">
        <v>1067</v>
      </c>
      <c r="V7" s="36">
        <v>0.56999999999999995</v>
      </c>
      <c r="W7" s="36">
        <v>1871.93</v>
      </c>
      <c r="X7" s="36">
        <v>51.42</v>
      </c>
      <c r="Y7" s="36">
        <v>57.08</v>
      </c>
      <c r="Z7" s="36">
        <v>55.59</v>
      </c>
      <c r="AA7" s="36">
        <v>81.08</v>
      </c>
      <c r="AB7" s="36">
        <v>85.22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2099.94</v>
      </c>
      <c r="BF7" s="36">
        <v>1926.69</v>
      </c>
      <c r="BG7" s="36">
        <v>1633.01</v>
      </c>
      <c r="BH7" s="36">
        <v>956.6</v>
      </c>
      <c r="BI7" s="36">
        <v>721.62</v>
      </c>
      <c r="BJ7" s="36">
        <v>1868.17</v>
      </c>
      <c r="BK7" s="36">
        <v>1835.56</v>
      </c>
      <c r="BL7" s="36">
        <v>1716.82</v>
      </c>
      <c r="BM7" s="36">
        <v>1554.05</v>
      </c>
      <c r="BN7" s="36">
        <v>1671.86</v>
      </c>
      <c r="BO7" s="36">
        <v>1479.31</v>
      </c>
      <c r="BP7" s="36">
        <v>26.05</v>
      </c>
      <c r="BQ7" s="36">
        <v>27.59</v>
      </c>
      <c r="BR7" s="36">
        <v>27.88</v>
      </c>
      <c r="BS7" s="36">
        <v>51.34</v>
      </c>
      <c r="BT7" s="36">
        <v>57.48</v>
      </c>
      <c r="BU7" s="36">
        <v>55.15</v>
      </c>
      <c r="BV7" s="36">
        <v>52.89</v>
      </c>
      <c r="BW7" s="36">
        <v>51.73</v>
      </c>
      <c r="BX7" s="36">
        <v>53.01</v>
      </c>
      <c r="BY7" s="36">
        <v>50.54</v>
      </c>
      <c r="BZ7" s="36">
        <v>63.5</v>
      </c>
      <c r="CA7" s="36">
        <v>677.03</v>
      </c>
      <c r="CB7" s="36">
        <v>629.14</v>
      </c>
      <c r="CC7" s="36">
        <v>617.9</v>
      </c>
      <c r="CD7" s="36">
        <v>408.92</v>
      </c>
      <c r="CE7" s="36">
        <v>367.19</v>
      </c>
      <c r="CF7" s="36">
        <v>283.05</v>
      </c>
      <c r="CG7" s="36">
        <v>300.52</v>
      </c>
      <c r="CH7" s="36">
        <v>310.47000000000003</v>
      </c>
      <c r="CI7" s="36">
        <v>299.39</v>
      </c>
      <c r="CJ7" s="36">
        <v>320.36</v>
      </c>
      <c r="CK7" s="36">
        <v>253.12</v>
      </c>
      <c r="CL7" s="36">
        <v>49.87</v>
      </c>
      <c r="CM7" s="36">
        <v>34.47</v>
      </c>
      <c r="CN7" s="36">
        <v>34.74</v>
      </c>
      <c r="CO7" s="36">
        <v>35.39</v>
      </c>
      <c r="CP7" s="36">
        <v>35.53</v>
      </c>
      <c r="CQ7" s="36">
        <v>36.18</v>
      </c>
      <c r="CR7" s="36">
        <v>36.799999999999997</v>
      </c>
      <c r="CS7" s="36">
        <v>36.67</v>
      </c>
      <c r="CT7" s="36">
        <v>36.200000000000003</v>
      </c>
      <c r="CU7" s="36">
        <v>34.74</v>
      </c>
      <c r="CV7" s="36">
        <v>41.06</v>
      </c>
      <c r="CW7" s="36">
        <v>82.53</v>
      </c>
      <c r="CX7" s="36">
        <v>82.02</v>
      </c>
      <c r="CY7" s="36">
        <v>82.98</v>
      </c>
      <c r="CZ7" s="36">
        <v>83.36</v>
      </c>
      <c r="DA7" s="36">
        <v>83.6</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2016-02-03T09:01:09Z</dcterms:created>
  <dcterms:modified xsi:type="dcterms:W3CDTF">2016-02-25T00:27:00Z</dcterms:modified>
  <cp:category/>
</cp:coreProperties>
</file>