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4505" yWindow="-15" windowWidth="14310" windowHeight="11760"/>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AI10" i="4" s="1"/>
  <c r="S6" i="5"/>
  <c r="AY8" i="4" s="1"/>
  <c r="R6" i="5"/>
  <c r="AQ8" i="4" s="1"/>
  <c r="Q6" i="5"/>
  <c r="P6" i="5"/>
  <c r="O6" i="5"/>
  <c r="N6" i="5"/>
  <c r="M6" i="5"/>
  <c r="L6" i="5"/>
  <c r="K6" i="5"/>
  <c r="R8" i="4" s="1"/>
  <c r="J6" i="5"/>
  <c r="J8" i="4" s="1"/>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Z10" i="4"/>
  <c r="R10" i="4"/>
  <c r="J10" i="4"/>
  <c r="B10" i="4"/>
  <c r="AI8" i="4"/>
  <c r="Z8" i="4"/>
  <c r="B8"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<sst xmlns="http://schemas.openxmlformats.org/spreadsheetml/2006/main" count="218" uniqueCount="108">
  <si>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</si>
  <si>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</si>
  <si>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</si>
  <si>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</si>
  <si>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</si>
  <si>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</si>
  <si>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</si>
  <si>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</si>
  <si>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</si>
  <si>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</si>
  <si>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</si>
  <si>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</si>
  <si>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</si>
  <si>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</si>
  <si>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</si>
  <si>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</si>
  <si>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</si>
  <si>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</si>
  <si>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</si>
  <si>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</si>
  <si>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</si>
  <si>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</si>
  <si>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</si>
  <si>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</si>
  <si>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</si>
  <si>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</si>
  <si>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</si>
  <si>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</si>
  <si>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</si>
  <si>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</si>
  <si>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</si>
  <si>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</si>
  <si>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</si>
  <si>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</si>
  <si>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</si>
  <si>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</si>
  <si>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</si>
  <si>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</si>
  <si>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</si>
  <si>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</si>
  <si>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</si>
  <si>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</si>
  <si>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</si>
  <si>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</si>
  <si>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</si>
  <si>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</si>
  <si>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</si>
  <si>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</si>
  <si>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</si>
  <si>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</si>
  <si>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</si>
  <si>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</si>
  <si>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</si>
  <si>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</si>
  <si>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</si>
  <si>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</si>
  <si>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</si>
  <si>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</si>
  <si>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</si>
  <si>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</si>
  <si>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</si>
  <si>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</si>
  <si>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</si>
  <si>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</si>
  <si>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</si>
  <si>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</si>
  <si>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</si>
  <si>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</si>
  <si>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</si>
  <si>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</si>
  <si>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</si>
  <si>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</si>
  <si>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</si>
  <si>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</si>
  <si>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</si>
  <si>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</si>
  <si>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</si>
  <si>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</si>
  <si>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</si>
  <si>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</si>
  <si>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</si>
  <si>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</si>
  <si>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</si>
  <si>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</si>
  <si>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</si>
  <si>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</si>
  <si>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</si>
  <si>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</si>
  <si>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</si>
  <si>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</si>
  <si>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</si>
  <si>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</si>
  <si>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</si>
  <si>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上小阿仁村</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</si>
  <si>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</si>
  <si>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</si>
  <si>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</si>
  <si>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</si>
  <si>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</si>
  <si>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</si>
  <si>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</si>
  <si>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</si>
  <si>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</si>
  <si>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</si>
  <si>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</si>
  <si>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管路の経過年数が比較的浅いことから、近年の更新はない。それでも更新対象の管路がないわけではないので、大幅な更新時期を向かえる前に、部分的な更新管路の抽出と計画的な更新が必要となる。</t>
    <rPh sb="1" eb="3">
      <t>カンロ</t>
    </rPh>
    <rPh sb="4" eb="6">
      <t>ケイカ</t>
    </rPh>
    <rPh sb="6" eb="8">
      <t>ネンスウ</t>
    </rPh>
    <rPh sb="9" eb="12">
      <t>ヒカクテキ</t>
    </rPh>
    <rPh sb="12" eb="13">
      <t>アサ</t>
    </rPh>
    <rPh sb="19" eb="21">
      <t>キンネン</t>
    </rPh>
    <rPh sb="22" eb="24">
      <t>コウシン</t>
    </rPh>
    <rPh sb="32" eb="34">
      <t>コウシン</t>
    </rPh>
    <rPh sb="34" eb="36">
      <t>タイショウ</t>
    </rPh>
    <rPh sb="37" eb="39">
      <t>カンロ</t>
    </rPh>
    <rPh sb="51" eb="53">
      <t>オオハバ</t>
    </rPh>
    <rPh sb="54" eb="56">
      <t>コウシン</t>
    </rPh>
    <rPh sb="56" eb="58">
      <t>ジキ</t>
    </rPh>
    <rPh sb="59" eb="60">
      <t>ム</t>
    </rPh>
    <rPh sb="63" eb="64">
      <t>マエ</t>
    </rPh>
    <rPh sb="66" eb="69">
      <t>ブブンテキ</t>
    </rPh>
    <rPh sb="70" eb="72">
      <t>コウシン</t>
    </rPh>
    <rPh sb="72" eb="74">
      <t>カンロ</t>
    </rPh>
    <rPh sb="75" eb="77">
      <t>チュウシュツ</t>
    </rPh>
    <rPh sb="78" eb="81">
      <t>ケイカクテキ</t>
    </rPh>
    <rPh sb="82" eb="84">
      <t>コウシン</t>
    </rPh>
    <rPh sb="85" eb="87">
      <t>ヒツヨウ</t>
    </rPh>
    <phoneticPr fontId="4"/>
  </si>
  <si>
    <r>
      <t>　収</t>
    </r>
    <r>
      <rPr>
        <sz val="11"/>
        <rFont val="ＭＳ ゴシック"/>
        <family val="3"/>
        <charset val="128"/>
      </rPr>
      <t>益的収支比率については、地方債の償還金が大きく影響している。今後、償還金が減少するため、数値は改善する。</t>
    </r>
    <r>
      <rPr>
        <sz val="11"/>
        <color rgb="FFFF0000"/>
        <rFont val="ＭＳ ゴシック"/>
        <family val="3"/>
        <charset val="128"/>
      </rPr>
      <t xml:space="preserve">
　</t>
    </r>
    <r>
      <rPr>
        <sz val="11"/>
        <color theme="1"/>
        <rFont val="ＭＳ ゴシック"/>
        <family val="3"/>
        <charset val="128"/>
      </rPr>
      <t>企業</t>
    </r>
    <r>
      <rPr>
        <sz val="11"/>
        <rFont val="ＭＳ ゴシック"/>
        <family val="3"/>
        <charset val="128"/>
      </rPr>
      <t>債残高対給水収益比率については、減少傾向にある。今後、残高が減少するため、改善する見込みとなっている。</t>
    </r>
    <r>
      <rPr>
        <sz val="11"/>
        <color rgb="FFFF0000"/>
        <rFont val="ＭＳ ゴシック"/>
        <family val="3"/>
        <charset val="128"/>
      </rPr>
      <t xml:space="preserve">
　</t>
    </r>
    <r>
      <rPr>
        <sz val="11"/>
        <color theme="1"/>
        <rFont val="ＭＳ ゴシック"/>
        <family val="3"/>
        <charset val="128"/>
      </rPr>
      <t>料金回収率については、類似団体よりも低くなってい</t>
    </r>
    <r>
      <rPr>
        <sz val="11"/>
        <rFont val="ＭＳ ゴシック"/>
        <family val="3"/>
        <charset val="128"/>
      </rPr>
      <t>る。経費削減等により、経営の改善を行う必要がある。</t>
    </r>
    <r>
      <rPr>
        <sz val="11"/>
        <color theme="1"/>
        <rFont val="ＭＳ ゴシック"/>
        <family val="3"/>
        <charset val="128"/>
      </rPr>
      <t xml:space="preserve">
　施設利用率及び有収率は高い水準で推移している。今後は施設の統廃合より、さらに効率的な施設運営で基盤強化が図られる見込みとなっている。</t>
    </r>
    <rPh sb="1" eb="3">
      <t>シュウエキ</t>
    </rPh>
    <rPh sb="3" eb="4">
      <t>テキ</t>
    </rPh>
    <rPh sb="4" eb="6">
      <t>シュウシ</t>
    </rPh>
    <rPh sb="6" eb="8">
      <t>ヒリツ</t>
    </rPh>
    <rPh sb="14" eb="17">
      <t>チホウサイ</t>
    </rPh>
    <rPh sb="18" eb="20">
      <t>ショウカン</t>
    </rPh>
    <rPh sb="20" eb="21">
      <t>キン</t>
    </rPh>
    <rPh sb="22" eb="23">
      <t>オオ</t>
    </rPh>
    <rPh sb="25" eb="27">
      <t>エイキョウ</t>
    </rPh>
    <rPh sb="32" eb="34">
      <t>コンゴ</t>
    </rPh>
    <rPh sb="35" eb="38">
      <t>ショウカンキン</t>
    </rPh>
    <rPh sb="39" eb="41">
      <t>ゲンショウ</t>
    </rPh>
    <rPh sb="46" eb="48">
      <t>スウチ</t>
    </rPh>
    <rPh sb="49" eb="51">
      <t>カイゼン</t>
    </rPh>
    <rPh sb="56" eb="59">
      <t>キギョウサイ</t>
    </rPh>
    <rPh sb="59" eb="61">
      <t>ザンダカ</t>
    </rPh>
    <rPh sb="61" eb="62">
      <t>タイ</t>
    </rPh>
    <rPh sb="62" eb="64">
      <t>キュウスイ</t>
    </rPh>
    <rPh sb="64" eb="66">
      <t>シュウエキ</t>
    </rPh>
    <rPh sb="66" eb="68">
      <t>ヒリツ</t>
    </rPh>
    <rPh sb="74" eb="76">
      <t>ゲンショウ</t>
    </rPh>
    <rPh sb="76" eb="78">
      <t>ケイコウ</t>
    </rPh>
    <rPh sb="82" eb="84">
      <t>コンゴ</t>
    </rPh>
    <rPh sb="85" eb="87">
      <t>ザンダカ</t>
    </rPh>
    <rPh sb="88" eb="90">
      <t>ゲンショウ</t>
    </rPh>
    <rPh sb="95" eb="97">
      <t>カイゼン</t>
    </rPh>
    <rPh sb="99" eb="101">
      <t>ミコ</t>
    </rPh>
    <rPh sb="111" eb="113">
      <t>リョウキン</t>
    </rPh>
    <rPh sb="113" eb="116">
      <t>カイシュウリツ</t>
    </rPh>
    <rPh sb="122" eb="124">
      <t>ルイジ</t>
    </rPh>
    <rPh sb="124" eb="126">
      <t>ダンタイ</t>
    </rPh>
    <rPh sb="129" eb="130">
      <t>ヒク</t>
    </rPh>
    <rPh sb="137" eb="139">
      <t>ケイヒ</t>
    </rPh>
    <rPh sb="139" eb="141">
      <t>サクゲン</t>
    </rPh>
    <rPh sb="141" eb="142">
      <t>トウ</t>
    </rPh>
    <rPh sb="146" eb="148">
      <t>ケイエイ</t>
    </rPh>
    <rPh sb="149" eb="151">
      <t>カイゼン</t>
    </rPh>
    <rPh sb="152" eb="153">
      <t>オコナ</t>
    </rPh>
    <rPh sb="154" eb="156">
      <t>ヒツヨウ</t>
    </rPh>
    <rPh sb="162" eb="164">
      <t>シセツ</t>
    </rPh>
    <rPh sb="164" eb="166">
      <t>リヨウ</t>
    </rPh>
    <rPh sb="166" eb="167">
      <t>リツ</t>
    </rPh>
    <rPh sb="167" eb="168">
      <t>オヨ</t>
    </rPh>
    <rPh sb="169" eb="170">
      <t>ユウ</t>
    </rPh>
    <rPh sb="185" eb="187">
      <t>コンゴ</t>
    </rPh>
    <rPh sb="200" eb="203">
      <t>コウリツテキ</t>
    </rPh>
    <rPh sb="204" eb="206">
      <t>シセツ</t>
    </rPh>
    <rPh sb="206" eb="208">
      <t>ウンエイ</t>
    </rPh>
    <rPh sb="209" eb="211">
      <t>キバン</t>
    </rPh>
    <rPh sb="211" eb="213">
      <t>キョウカ</t>
    </rPh>
    <rPh sb="214" eb="215">
      <t>ハカ</t>
    </rPh>
    <rPh sb="218" eb="220">
      <t>ミコ</t>
    </rPh>
    <phoneticPr fontId="4"/>
  </si>
  <si>
    <r>
      <rPr>
        <sz val="11"/>
        <rFont val="ＭＳ ゴシック"/>
        <family val="3"/>
        <charset val="128"/>
      </rPr>
      <t>　今後は、経費削減等に努め、健全な経営を行っていく必要がある。</t>
    </r>
    <r>
      <rPr>
        <sz val="11"/>
        <color theme="1"/>
        <rFont val="ＭＳ ゴシック"/>
        <family val="3"/>
        <charset val="128"/>
      </rPr>
      <t>　
　施設整備については、現在、施設の統廃合により、効率的な施設運営の整備をすすめており、平成28年度で完了する予定である。
　同時に将来的な大幅な管路及び機器の更新にそなえ、アセットマネジメントにより、計画的な整備が進められるような準備が必要である。</t>
    </r>
    <rPh sb="1" eb="3">
      <t>コンゴ</t>
    </rPh>
    <rPh sb="5" eb="7">
      <t>ケイヒ</t>
    </rPh>
    <rPh sb="7" eb="9">
      <t>サクゲン</t>
    </rPh>
    <rPh sb="9" eb="10">
      <t>トウ</t>
    </rPh>
    <rPh sb="11" eb="12">
      <t>ツト</t>
    </rPh>
    <rPh sb="14" eb="16">
      <t>ケンゼン</t>
    </rPh>
    <rPh sb="17" eb="19">
      <t>ケイエイ</t>
    </rPh>
    <rPh sb="20" eb="21">
      <t>オコナ</t>
    </rPh>
    <rPh sb="25" eb="27">
      <t>ヒツヨウ</t>
    </rPh>
    <rPh sb="34" eb="36">
      <t>シセツ</t>
    </rPh>
    <rPh sb="36" eb="38">
      <t>セイビ</t>
    </rPh>
    <rPh sb="44" eb="46">
      <t>ゲンザイ</t>
    </rPh>
    <rPh sb="47" eb="49">
      <t>シセツ</t>
    </rPh>
    <rPh sb="50" eb="53">
      <t>トウハイゴウ</t>
    </rPh>
    <rPh sb="57" eb="60">
      <t>コウリツテキ</t>
    </rPh>
    <rPh sb="61" eb="63">
      <t>シセツ</t>
    </rPh>
    <rPh sb="63" eb="65">
      <t>ウンエイ</t>
    </rPh>
    <rPh sb="66" eb="68">
      <t>セイビ</t>
    </rPh>
    <rPh sb="76" eb="78">
      <t>ヘイセイ</t>
    </rPh>
    <rPh sb="80" eb="82">
      <t>ネンド</t>
    </rPh>
    <rPh sb="83" eb="85">
      <t>カンリョウ</t>
    </rPh>
    <rPh sb="87" eb="89">
      <t>ヨテイ</t>
    </rPh>
    <rPh sb="95" eb="97">
      <t>ドウジ</t>
    </rPh>
    <rPh sb="98" eb="100">
      <t>ショウライ</t>
    </rPh>
    <rPh sb="100" eb="101">
      <t>テキ</t>
    </rPh>
    <rPh sb="102" eb="104">
      <t>オオハバ</t>
    </rPh>
    <rPh sb="105" eb="107">
      <t>カンロ</t>
    </rPh>
    <rPh sb="107" eb="108">
      <t>オヨ</t>
    </rPh>
    <rPh sb="109" eb="111">
      <t>キキ</t>
    </rPh>
    <rPh sb="112" eb="114">
      <t>コウシン</t>
    </rPh>
    <rPh sb="133" eb="136">
      <t>ケイカクテキ</t>
    </rPh>
    <rPh sb="137" eb="139">
      <t>セイビ</t>
    </rPh>
    <rPh sb="140" eb="141">
      <t>スス</t>
    </rPh>
    <rPh sb="148" eb="150">
      <t>ジュンビ</t>
    </rPh>
    <rPh sb="151" eb="15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</si>
</sst>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1"/>
      <color rgb="FFFF000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4500352"/>
        <c:axId val="9450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0.48</c:v>
                </c:pt>
                <c:pt idx="1">
                  <c:v>0.47</c:v>
                </c:pt>
                <c:pt idx="2">
                  <c:v>0.46</c:v>
                </c:pt>
                <c:pt idx="3">
                  <c:v>0.8</c:v>
                </c:pt>
                <c:pt idx="4">
                  <c:v>0.69</c:v>
                </c:pt>
              </c:numCache>
            </c:numRef>
          </c:val>
          <c:smooth val="0"/>
        </c:ser>
        <c:dLbls>
          <c:showLegendKey val="0"/>
          <c:showVal val="0"/>
          <c:showCatName val="0"/>
          <c:showSerName val="0"/>
          <c:showPercent val="0"/>
          <c:showBubbleSize val="0"/>
        </c:dLbls>
        <c:marker val="1"/>
        <c:smooth val="0"/>
        <c:axId val="94500352"/>
        <c:axId val="94502272"/>
      </c:lineChart>
      <c:dateAx>
        <c:axId val="94500352"/>
        <c:scaling>
          <c:orientation val="minMax"/>
        </c:scaling>
        <c:delete val="1"/>
        <c:axPos val="b"/>
        <c:numFmt formatCode="ge" sourceLinked="1"/>
        <c:majorTickMark val="none"/>
        <c:minorTickMark val="none"/>
        <c:tickLblPos val="none"/>
        <c:crossAx val="94502272"/>
        <c:crosses val="autoZero"/>
        <c:auto val="1"/>
        <c:lblOffset val="100"/>
        <c:baseTimeUnit val="years"/>
      </c:dateAx>
      <c:valAx>
        <c:axId val="9450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50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74.47</c:v>
                </c:pt>
                <c:pt idx="1">
                  <c:v>76.069999999999993</c:v>
                </c:pt>
                <c:pt idx="2">
                  <c:v>76.44</c:v>
                </c:pt>
                <c:pt idx="3">
                  <c:v>82.06</c:v>
                </c:pt>
                <c:pt idx="4">
                  <c:v>74.069999999999993</c:v>
                </c:pt>
              </c:numCache>
            </c:numRef>
          </c:val>
        </c:ser>
        <c:dLbls>
          <c:showLegendKey val="0"/>
          <c:showVal val="0"/>
          <c:showCatName val="0"/>
          <c:showSerName val="0"/>
          <c:showPercent val="0"/>
          <c:showBubbleSize val="0"/>
        </c:dLbls>
        <c:gapWidth val="150"/>
        <c:axId val="98715520"/>
        <c:axId val="98729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57.95</c:v>
                </c:pt>
                <c:pt idx="1">
                  <c:v>58.25</c:v>
                </c:pt>
                <c:pt idx="2">
                  <c:v>57.17</c:v>
                </c:pt>
                <c:pt idx="3">
                  <c:v>57.55</c:v>
                </c:pt>
                <c:pt idx="4">
                  <c:v>57.43</c:v>
                </c:pt>
              </c:numCache>
            </c:numRef>
          </c:val>
          <c:smooth val="0"/>
        </c:ser>
        <c:dLbls>
          <c:showLegendKey val="0"/>
          <c:showVal val="0"/>
          <c:showCatName val="0"/>
          <c:showSerName val="0"/>
          <c:showPercent val="0"/>
          <c:showBubbleSize val="0"/>
        </c:dLbls>
        <c:marker val="1"/>
        <c:smooth val="0"/>
        <c:axId val="98715520"/>
        <c:axId val="98729984"/>
      </c:lineChart>
      <c:dateAx>
        <c:axId val="98715520"/>
        <c:scaling>
          <c:orientation val="minMax"/>
        </c:scaling>
        <c:delete val="1"/>
        <c:axPos val="b"/>
        <c:numFmt formatCode="ge" sourceLinked="1"/>
        <c:majorTickMark val="none"/>
        <c:minorTickMark val="none"/>
        <c:tickLblPos val="none"/>
        <c:crossAx val="98729984"/>
        <c:crosses val="autoZero"/>
        <c:auto val="1"/>
        <c:lblOffset val="100"/>
        <c:baseTimeUnit val="years"/>
      </c:dateAx>
      <c:valAx>
        <c:axId val="9872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715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95</c:v>
                </c:pt>
                <c:pt idx="1">
                  <c:v>95</c:v>
                </c:pt>
                <c:pt idx="2">
                  <c:v>95</c:v>
                </c:pt>
                <c:pt idx="3">
                  <c:v>95</c:v>
                </c:pt>
                <c:pt idx="4">
                  <c:v>95</c:v>
                </c:pt>
              </c:numCache>
            </c:numRef>
          </c:val>
        </c:ser>
        <c:dLbls>
          <c:showLegendKey val="0"/>
          <c:showVal val="0"/>
          <c:showCatName val="0"/>
          <c:showSerName val="0"/>
          <c:showPercent val="0"/>
          <c:showBubbleSize val="0"/>
        </c:dLbls>
        <c:gapWidth val="150"/>
        <c:axId val="98764288"/>
        <c:axId val="98766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76.33</c:v>
                </c:pt>
                <c:pt idx="1">
                  <c:v>74.53</c:v>
                </c:pt>
                <c:pt idx="2">
                  <c:v>74.94</c:v>
                </c:pt>
                <c:pt idx="3">
                  <c:v>74.14</c:v>
                </c:pt>
                <c:pt idx="4">
                  <c:v>73.83</c:v>
                </c:pt>
              </c:numCache>
            </c:numRef>
          </c:val>
          <c:smooth val="0"/>
        </c:ser>
        <c:dLbls>
          <c:showLegendKey val="0"/>
          <c:showVal val="0"/>
          <c:showCatName val="0"/>
          <c:showSerName val="0"/>
          <c:showPercent val="0"/>
          <c:showBubbleSize val="0"/>
        </c:dLbls>
        <c:marker val="1"/>
        <c:smooth val="0"/>
        <c:axId val="98764288"/>
        <c:axId val="98766208"/>
      </c:lineChart>
      <c:dateAx>
        <c:axId val="98764288"/>
        <c:scaling>
          <c:orientation val="minMax"/>
        </c:scaling>
        <c:delete val="1"/>
        <c:axPos val="b"/>
        <c:numFmt formatCode="ge" sourceLinked="1"/>
        <c:majorTickMark val="none"/>
        <c:minorTickMark val="none"/>
        <c:tickLblPos val="none"/>
        <c:crossAx val="98766208"/>
        <c:crosses val="autoZero"/>
        <c:auto val="1"/>
        <c:lblOffset val="100"/>
        <c:baseTimeUnit val="years"/>
      </c:dateAx>
      <c:valAx>
        <c:axId val="98766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76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34.69</c:v>
                </c:pt>
                <c:pt idx="1">
                  <c:v>32.33</c:v>
                </c:pt>
                <c:pt idx="2">
                  <c:v>34.04</c:v>
                </c:pt>
                <c:pt idx="3">
                  <c:v>36.33</c:v>
                </c:pt>
                <c:pt idx="4">
                  <c:v>44.72</c:v>
                </c:pt>
              </c:numCache>
            </c:numRef>
          </c:val>
        </c:ser>
        <c:dLbls>
          <c:showLegendKey val="0"/>
          <c:showVal val="0"/>
          <c:showCatName val="0"/>
          <c:showSerName val="0"/>
          <c:showPercent val="0"/>
          <c:showBubbleSize val="0"/>
        </c:dLbls>
        <c:gapWidth val="150"/>
        <c:axId val="94545024"/>
        <c:axId val="94546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78.62</c:v>
                </c:pt>
                <c:pt idx="1">
                  <c:v>75.89</c:v>
                </c:pt>
                <c:pt idx="2">
                  <c:v>74.52</c:v>
                </c:pt>
                <c:pt idx="3">
                  <c:v>76.09</c:v>
                </c:pt>
                <c:pt idx="4">
                  <c:v>75.87</c:v>
                </c:pt>
              </c:numCache>
            </c:numRef>
          </c:val>
          <c:smooth val="0"/>
        </c:ser>
        <c:dLbls>
          <c:showLegendKey val="0"/>
          <c:showVal val="0"/>
          <c:showCatName val="0"/>
          <c:showSerName val="0"/>
          <c:showPercent val="0"/>
          <c:showBubbleSize val="0"/>
        </c:dLbls>
        <c:marker val="1"/>
        <c:smooth val="0"/>
        <c:axId val="94545024"/>
        <c:axId val="94546944"/>
      </c:lineChart>
      <c:dateAx>
        <c:axId val="94545024"/>
        <c:scaling>
          <c:orientation val="minMax"/>
        </c:scaling>
        <c:delete val="1"/>
        <c:axPos val="b"/>
        <c:numFmt formatCode="ge" sourceLinked="1"/>
        <c:majorTickMark val="none"/>
        <c:minorTickMark val="none"/>
        <c:tickLblPos val="none"/>
        <c:crossAx val="94546944"/>
        <c:crosses val="autoZero"/>
        <c:auto val="1"/>
        <c:lblOffset val="100"/>
        <c:baseTimeUnit val="years"/>
      </c:dateAx>
      <c:valAx>
        <c:axId val="9454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54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390784"/>
        <c:axId val="9839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390784"/>
        <c:axId val="98392704"/>
      </c:lineChart>
      <c:dateAx>
        <c:axId val="98390784"/>
        <c:scaling>
          <c:orientation val="minMax"/>
        </c:scaling>
        <c:delete val="1"/>
        <c:axPos val="b"/>
        <c:numFmt formatCode="ge" sourceLinked="1"/>
        <c:majorTickMark val="none"/>
        <c:minorTickMark val="none"/>
        <c:tickLblPos val="none"/>
        <c:crossAx val="98392704"/>
        <c:crosses val="autoZero"/>
        <c:auto val="1"/>
        <c:lblOffset val="100"/>
        <c:baseTimeUnit val="years"/>
      </c:dateAx>
      <c:valAx>
        <c:axId val="9839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90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427264"/>
        <c:axId val="98429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427264"/>
        <c:axId val="98429184"/>
      </c:lineChart>
      <c:dateAx>
        <c:axId val="98427264"/>
        <c:scaling>
          <c:orientation val="minMax"/>
        </c:scaling>
        <c:delete val="1"/>
        <c:axPos val="b"/>
        <c:numFmt formatCode="ge" sourceLinked="1"/>
        <c:majorTickMark val="none"/>
        <c:minorTickMark val="none"/>
        <c:tickLblPos val="none"/>
        <c:crossAx val="98429184"/>
        <c:crosses val="autoZero"/>
        <c:auto val="1"/>
        <c:lblOffset val="100"/>
        <c:baseTimeUnit val="years"/>
      </c:dateAx>
      <c:valAx>
        <c:axId val="98429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27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473856"/>
        <c:axId val="98484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473856"/>
        <c:axId val="98484224"/>
      </c:lineChart>
      <c:dateAx>
        <c:axId val="98473856"/>
        <c:scaling>
          <c:orientation val="minMax"/>
        </c:scaling>
        <c:delete val="1"/>
        <c:axPos val="b"/>
        <c:numFmt formatCode="ge" sourceLinked="1"/>
        <c:majorTickMark val="none"/>
        <c:minorTickMark val="none"/>
        <c:tickLblPos val="none"/>
        <c:crossAx val="98484224"/>
        <c:crosses val="autoZero"/>
        <c:auto val="1"/>
        <c:lblOffset val="100"/>
        <c:baseTimeUnit val="years"/>
      </c:dateAx>
      <c:valAx>
        <c:axId val="984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7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838400"/>
        <c:axId val="98852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838400"/>
        <c:axId val="98852864"/>
      </c:lineChart>
      <c:dateAx>
        <c:axId val="98838400"/>
        <c:scaling>
          <c:orientation val="minMax"/>
        </c:scaling>
        <c:delete val="1"/>
        <c:axPos val="b"/>
        <c:numFmt formatCode="ge" sourceLinked="1"/>
        <c:majorTickMark val="none"/>
        <c:minorTickMark val="none"/>
        <c:tickLblPos val="none"/>
        <c:crossAx val="98852864"/>
        <c:crosses val="autoZero"/>
        <c:auto val="1"/>
        <c:lblOffset val="100"/>
        <c:baseTimeUnit val="years"/>
      </c:dateAx>
      <c:valAx>
        <c:axId val="98852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83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2171.69</c:v>
                </c:pt>
                <c:pt idx="1">
                  <c:v>2013.13</c:v>
                </c:pt>
                <c:pt idx="2">
                  <c:v>1755.69</c:v>
                </c:pt>
                <c:pt idx="3">
                  <c:v>1733.5</c:v>
                </c:pt>
                <c:pt idx="4">
                  <c:v>1621.26</c:v>
                </c:pt>
              </c:numCache>
            </c:numRef>
          </c:val>
        </c:ser>
        <c:dLbls>
          <c:showLegendKey val="0"/>
          <c:showVal val="0"/>
          <c:showCatName val="0"/>
          <c:showSerName val="0"/>
          <c:showPercent val="0"/>
          <c:showBubbleSize val="0"/>
        </c:dLbls>
        <c:gapWidth val="150"/>
        <c:axId val="98883072"/>
        <c:axId val="98884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1137.3599999999999</c:v>
                </c:pt>
                <c:pt idx="1">
                  <c:v>1124.6400000000001</c:v>
                </c:pt>
                <c:pt idx="2">
                  <c:v>1108.26</c:v>
                </c:pt>
                <c:pt idx="3">
                  <c:v>1113.76</c:v>
                </c:pt>
                <c:pt idx="4">
                  <c:v>1125.69</c:v>
                </c:pt>
              </c:numCache>
            </c:numRef>
          </c:val>
          <c:smooth val="0"/>
        </c:ser>
        <c:dLbls>
          <c:showLegendKey val="0"/>
          <c:showVal val="0"/>
          <c:showCatName val="0"/>
          <c:showSerName val="0"/>
          <c:showPercent val="0"/>
          <c:showBubbleSize val="0"/>
        </c:dLbls>
        <c:marker val="1"/>
        <c:smooth val="0"/>
        <c:axId val="98883072"/>
        <c:axId val="98884992"/>
      </c:lineChart>
      <c:dateAx>
        <c:axId val="98883072"/>
        <c:scaling>
          <c:orientation val="minMax"/>
        </c:scaling>
        <c:delete val="1"/>
        <c:axPos val="b"/>
        <c:numFmt formatCode="ge" sourceLinked="1"/>
        <c:majorTickMark val="none"/>
        <c:minorTickMark val="none"/>
        <c:tickLblPos val="none"/>
        <c:crossAx val="98884992"/>
        <c:crosses val="autoZero"/>
        <c:auto val="1"/>
        <c:lblOffset val="100"/>
        <c:baseTimeUnit val="years"/>
      </c:dateAx>
      <c:valAx>
        <c:axId val="988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8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29.74</c:v>
                </c:pt>
                <c:pt idx="1">
                  <c:v>29.49</c:v>
                </c:pt>
                <c:pt idx="2">
                  <c:v>30.6</c:v>
                </c:pt>
                <c:pt idx="3">
                  <c:v>32.799999999999997</c:v>
                </c:pt>
                <c:pt idx="4">
                  <c:v>41.03</c:v>
                </c:pt>
              </c:numCache>
            </c:numRef>
          </c:val>
        </c:ser>
        <c:dLbls>
          <c:showLegendKey val="0"/>
          <c:showVal val="0"/>
          <c:showCatName val="0"/>
          <c:showSerName val="0"/>
          <c:showPercent val="0"/>
          <c:showBubbleSize val="0"/>
        </c:dLbls>
        <c:gapWidth val="150"/>
        <c:axId val="98569600"/>
        <c:axId val="98604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57.51</c:v>
                </c:pt>
                <c:pt idx="1">
                  <c:v>56.46</c:v>
                </c:pt>
                <c:pt idx="2">
                  <c:v>19.77</c:v>
                </c:pt>
                <c:pt idx="3">
                  <c:v>34.25</c:v>
                </c:pt>
                <c:pt idx="4">
                  <c:v>46.48</c:v>
                </c:pt>
              </c:numCache>
            </c:numRef>
          </c:val>
          <c:smooth val="0"/>
        </c:ser>
        <c:dLbls>
          <c:showLegendKey val="0"/>
          <c:showVal val="0"/>
          <c:showCatName val="0"/>
          <c:showSerName val="0"/>
          <c:showPercent val="0"/>
          <c:showBubbleSize val="0"/>
        </c:dLbls>
        <c:marker val="1"/>
        <c:smooth val="0"/>
        <c:axId val="98569600"/>
        <c:axId val="98604544"/>
      </c:lineChart>
      <c:dateAx>
        <c:axId val="98569600"/>
        <c:scaling>
          <c:orientation val="minMax"/>
        </c:scaling>
        <c:delete val="1"/>
        <c:axPos val="b"/>
        <c:numFmt formatCode="ge" sourceLinked="1"/>
        <c:majorTickMark val="none"/>
        <c:minorTickMark val="none"/>
        <c:tickLblPos val="none"/>
        <c:crossAx val="98604544"/>
        <c:crosses val="autoZero"/>
        <c:auto val="1"/>
        <c:lblOffset val="100"/>
        <c:baseTimeUnit val="years"/>
      </c:dateAx>
      <c:valAx>
        <c:axId val="9860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6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417.23</c:v>
                </c:pt>
                <c:pt idx="1">
                  <c:v>397.82</c:v>
                </c:pt>
                <c:pt idx="2">
                  <c:v>388.32</c:v>
                </c:pt>
                <c:pt idx="3">
                  <c:v>362.66</c:v>
                </c:pt>
                <c:pt idx="4">
                  <c:v>327.92</c:v>
                </c:pt>
              </c:numCache>
            </c:numRef>
          </c:val>
        </c:ser>
        <c:dLbls>
          <c:showLegendKey val="0"/>
          <c:showVal val="0"/>
          <c:showCatName val="0"/>
          <c:showSerName val="0"/>
          <c:showPercent val="0"/>
          <c:showBubbleSize val="0"/>
        </c:dLbls>
        <c:gapWidth val="150"/>
        <c:axId val="98625792"/>
        <c:axId val="9862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291.83</c:v>
                </c:pt>
                <c:pt idx="1">
                  <c:v>306.49</c:v>
                </c:pt>
                <c:pt idx="2">
                  <c:v>878.73</c:v>
                </c:pt>
                <c:pt idx="3">
                  <c:v>501.18</c:v>
                </c:pt>
                <c:pt idx="4">
                  <c:v>376.61</c:v>
                </c:pt>
              </c:numCache>
            </c:numRef>
          </c:val>
          <c:smooth val="0"/>
        </c:ser>
        <c:dLbls>
          <c:showLegendKey val="0"/>
          <c:showVal val="0"/>
          <c:showCatName val="0"/>
          <c:showSerName val="0"/>
          <c:showPercent val="0"/>
          <c:showBubbleSize val="0"/>
        </c:dLbls>
        <c:marker val="1"/>
        <c:smooth val="0"/>
        <c:axId val="98625792"/>
        <c:axId val="98627968"/>
      </c:lineChart>
      <c:dateAx>
        <c:axId val="98625792"/>
        <c:scaling>
          <c:orientation val="minMax"/>
        </c:scaling>
        <c:delete val="1"/>
        <c:axPos val="b"/>
        <c:numFmt formatCode="ge" sourceLinked="1"/>
        <c:majorTickMark val="none"/>
        <c:minorTickMark val="none"/>
        <c:tickLblPos val="none"/>
        <c:crossAx val="98627968"/>
        <c:crosses val="autoZero"/>
        <c:auto val="1"/>
        <c:lblOffset val="100"/>
        <c:baseTimeUnit val="years"/>
      </c:dateAx>
      <c:valAx>
        <c:axId val="986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2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7" t="str">
        <f>データ!H6</f>
        <v>秋田県　上小阿仁村</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8" t="s">
        <v>1</v>
      </c>
      <c r="C7" s="79"/>
      <c r="D7" s="79"/>
      <c r="E7" s="79"/>
      <c r="F7" s="79"/>
      <c r="G7" s="79"/>
      <c r="H7" s="79"/>
      <c r="I7" s="80"/>
      <c r="J7" s="78" t="s">
        <v>2</v>
      </c>
      <c r="K7" s="79"/>
      <c r="L7" s="79"/>
      <c r="M7" s="79"/>
      <c r="N7" s="79"/>
      <c r="O7" s="79"/>
      <c r="P7" s="79"/>
      <c r="Q7" s="80"/>
      <c r="R7" s="78" t="s">
        <v>3</v>
      </c>
      <c r="S7" s="79"/>
      <c r="T7" s="79"/>
      <c r="U7" s="79"/>
      <c r="V7" s="79"/>
      <c r="W7" s="79"/>
      <c r="X7" s="79"/>
      <c r="Y7" s="80"/>
      <c r="Z7" s="78" t="s">
        <v>4</v>
      </c>
      <c r="AA7" s="79"/>
      <c r="AB7" s="79"/>
      <c r="AC7" s="79"/>
      <c r="AD7" s="79"/>
      <c r="AE7" s="79"/>
      <c r="AF7" s="79"/>
      <c r="AG7" s="80"/>
      <c r="AH7" s="3"/>
      <c r="AI7" s="78" t="s">
        <v>5</v>
      </c>
      <c r="AJ7" s="79"/>
      <c r="AK7" s="79"/>
      <c r="AL7" s="79"/>
      <c r="AM7" s="79"/>
      <c r="AN7" s="79"/>
      <c r="AO7" s="79"/>
      <c r="AP7" s="80"/>
      <c r="AQ7" s="67" t="s">
        <v>6</v>
      </c>
      <c r="AR7" s="67"/>
      <c r="AS7" s="67"/>
      <c r="AT7" s="67"/>
      <c r="AU7" s="67"/>
      <c r="AV7" s="67"/>
      <c r="AW7" s="67"/>
      <c r="AX7" s="67"/>
      <c r="AY7" s="67" t="s">
        <v>7</v>
      </c>
      <c r="AZ7" s="67"/>
      <c r="BA7" s="67"/>
      <c r="BB7" s="67"/>
      <c r="BC7" s="67"/>
      <c r="BD7" s="67"/>
      <c r="BE7" s="67"/>
      <c r="BF7" s="67"/>
      <c r="BG7" s="3"/>
      <c r="BH7" s="3"/>
      <c r="BI7" s="3"/>
      <c r="BJ7" s="3"/>
      <c r="BK7" s="3"/>
      <c r="BL7" s="4" t="s">
        <v>8</v>
      </c>
      <c r="BM7" s="5"/>
      <c r="BN7" s="5"/>
      <c r="BO7" s="5"/>
      <c r="BP7" s="5"/>
      <c r="BQ7" s="5"/>
      <c r="BR7" s="5"/>
      <c r="BS7" s="5"/>
      <c r="BT7" s="5"/>
      <c r="BU7" s="5"/>
      <c r="BV7" s="5"/>
      <c r="BW7" s="5"/>
      <c r="BX7" s="5"/>
      <c r="BY7" s="6"/>
    </row>
    <row r="8" spans="1:78" ht="18.75" customHeight="1">
      <c r="A8" s="2"/>
      <c r="B8" s="70" t="str">
        <f>データ!I6</f>
        <v>法非適用</v>
      </c>
      <c r="C8" s="71"/>
      <c r="D8" s="71"/>
      <c r="E8" s="71"/>
      <c r="F8" s="71"/>
      <c r="G8" s="71"/>
      <c r="H8" s="71"/>
      <c r="I8" s="72"/>
      <c r="J8" s="70" t="str">
        <f>データ!J6</f>
        <v>水道事業</v>
      </c>
      <c r="K8" s="71"/>
      <c r="L8" s="71"/>
      <c r="M8" s="71"/>
      <c r="N8" s="71"/>
      <c r="O8" s="71"/>
      <c r="P8" s="71"/>
      <c r="Q8" s="72"/>
      <c r="R8" s="70" t="str">
        <f>データ!K6</f>
        <v>簡易水道事業</v>
      </c>
      <c r="S8" s="71"/>
      <c r="T8" s="71"/>
      <c r="U8" s="71"/>
      <c r="V8" s="71"/>
      <c r="W8" s="71"/>
      <c r="X8" s="71"/>
      <c r="Y8" s="72"/>
      <c r="Z8" s="70" t="str">
        <f>データ!L6</f>
        <v>D3</v>
      </c>
      <c r="AA8" s="71"/>
      <c r="AB8" s="71"/>
      <c r="AC8" s="71"/>
      <c r="AD8" s="71"/>
      <c r="AE8" s="71"/>
      <c r="AF8" s="71"/>
      <c r="AG8" s="72"/>
      <c r="AH8" s="3"/>
      <c r="AI8" s="73">
        <f>データ!Q6</f>
        <v>2586</v>
      </c>
      <c r="AJ8" s="74"/>
      <c r="AK8" s="74"/>
      <c r="AL8" s="74"/>
      <c r="AM8" s="74"/>
      <c r="AN8" s="74"/>
      <c r="AO8" s="74"/>
      <c r="AP8" s="75"/>
      <c r="AQ8" s="56">
        <f>データ!R6</f>
        <v>256.72000000000003</v>
      </c>
      <c r="AR8" s="56"/>
      <c r="AS8" s="56"/>
      <c r="AT8" s="56"/>
      <c r="AU8" s="56"/>
      <c r="AV8" s="56"/>
      <c r="AW8" s="56"/>
      <c r="AX8" s="56"/>
      <c r="AY8" s="56">
        <f>データ!S6</f>
        <v>10.07</v>
      </c>
      <c r="AZ8" s="56"/>
      <c r="BA8" s="56"/>
      <c r="BB8" s="56"/>
      <c r="BC8" s="56"/>
      <c r="BD8" s="56"/>
      <c r="BE8" s="56"/>
      <c r="BF8" s="56"/>
      <c r="BG8" s="3"/>
      <c r="BH8" s="3"/>
      <c r="BI8" s="3"/>
      <c r="BJ8" s="3"/>
      <c r="BK8" s="3"/>
      <c r="BL8" s="65" t="s">
        <v>9</v>
      </c>
      <c r="BM8" s="66"/>
      <c r="BN8" s="7" t="s">
        <v>10</v>
      </c>
      <c r="BO8" s="8"/>
      <c r="BP8" s="8"/>
      <c r="BQ8" s="8"/>
      <c r="BR8" s="8"/>
      <c r="BS8" s="8"/>
      <c r="BT8" s="8"/>
      <c r="BU8" s="8"/>
      <c r="BV8" s="8"/>
      <c r="BW8" s="8"/>
      <c r="BX8" s="8"/>
      <c r="BY8" s="9"/>
    </row>
    <row r="9" spans="1:78" ht="18.75" customHeight="1">
      <c r="A9" s="2"/>
      <c r="B9" s="67" t="s">
        <v>11</v>
      </c>
      <c r="C9" s="67"/>
      <c r="D9" s="67"/>
      <c r="E9" s="67"/>
      <c r="F9" s="67"/>
      <c r="G9" s="67"/>
      <c r="H9" s="67"/>
      <c r="I9" s="67"/>
      <c r="J9" s="67" t="s">
        <v>12</v>
      </c>
      <c r="K9" s="67"/>
      <c r="L9" s="67"/>
      <c r="M9" s="67"/>
      <c r="N9" s="67"/>
      <c r="O9" s="67"/>
      <c r="P9" s="67"/>
      <c r="Q9" s="67"/>
      <c r="R9" s="67" t="s">
        <v>13</v>
      </c>
      <c r="S9" s="67"/>
      <c r="T9" s="67"/>
      <c r="U9" s="67"/>
      <c r="V9" s="67"/>
      <c r="W9" s="67"/>
      <c r="X9" s="67"/>
      <c r="Y9" s="67"/>
      <c r="Z9" s="67" t="s">
        <v>14</v>
      </c>
      <c r="AA9" s="67"/>
      <c r="AB9" s="67"/>
      <c r="AC9" s="67"/>
      <c r="AD9" s="67"/>
      <c r="AE9" s="67"/>
      <c r="AF9" s="67"/>
      <c r="AG9" s="67"/>
      <c r="AH9" s="3"/>
      <c r="AI9" s="67" t="s">
        <v>15</v>
      </c>
      <c r="AJ9" s="67"/>
      <c r="AK9" s="67"/>
      <c r="AL9" s="67"/>
      <c r="AM9" s="67"/>
      <c r="AN9" s="67"/>
      <c r="AO9" s="67"/>
      <c r="AP9" s="67"/>
      <c r="AQ9" s="67" t="s">
        <v>16</v>
      </c>
      <c r="AR9" s="67"/>
      <c r="AS9" s="67"/>
      <c r="AT9" s="67"/>
      <c r="AU9" s="67"/>
      <c r="AV9" s="67"/>
      <c r="AW9" s="67"/>
      <c r="AX9" s="67"/>
      <c r="AY9" s="67" t="s">
        <v>17</v>
      </c>
      <c r="AZ9" s="67"/>
      <c r="BA9" s="67"/>
      <c r="BB9" s="67"/>
      <c r="BC9" s="67"/>
      <c r="BD9" s="67"/>
      <c r="BE9" s="67"/>
      <c r="BF9" s="67"/>
      <c r="BG9" s="3"/>
      <c r="BH9" s="3"/>
      <c r="BI9" s="3"/>
      <c r="BJ9" s="3"/>
      <c r="BK9" s="3"/>
      <c r="BL9" s="68" t="s">
        <v>18</v>
      </c>
      <c r="BM9" s="69"/>
      <c r="BN9" s="10" t="s">
        <v>19</v>
      </c>
      <c r="BO9" s="11"/>
      <c r="BP9" s="11"/>
      <c r="BQ9" s="11"/>
      <c r="BR9" s="11"/>
      <c r="BS9" s="11"/>
      <c r="BT9" s="11"/>
      <c r="BU9" s="11"/>
      <c r="BV9" s="11"/>
      <c r="BW9" s="11"/>
      <c r="BX9" s="11"/>
      <c r="BY9" s="12"/>
    </row>
    <row r="10" spans="1:78" ht="18.75" customHeight="1">
      <c r="A10" s="2"/>
      <c r="B10" s="56" t="str">
        <f>データ!M6</f>
        <v>-</v>
      </c>
      <c r="C10" s="56"/>
      <c r="D10" s="56"/>
      <c r="E10" s="56"/>
      <c r="F10" s="56"/>
      <c r="G10" s="56"/>
      <c r="H10" s="56"/>
      <c r="I10" s="56"/>
      <c r="J10" s="56" t="str">
        <f>データ!N6</f>
        <v>該当数値なし</v>
      </c>
      <c r="K10" s="56"/>
      <c r="L10" s="56"/>
      <c r="M10" s="56"/>
      <c r="N10" s="56"/>
      <c r="O10" s="56"/>
      <c r="P10" s="56"/>
      <c r="Q10" s="56"/>
      <c r="R10" s="56">
        <f>データ!O6</f>
        <v>93.05</v>
      </c>
      <c r="S10" s="56"/>
      <c r="T10" s="56"/>
      <c r="U10" s="56"/>
      <c r="V10" s="56"/>
      <c r="W10" s="56"/>
      <c r="X10" s="56"/>
      <c r="Y10" s="56"/>
      <c r="Z10" s="64">
        <f>データ!P6</f>
        <v>3240</v>
      </c>
      <c r="AA10" s="64"/>
      <c r="AB10" s="64"/>
      <c r="AC10" s="64"/>
      <c r="AD10" s="64"/>
      <c r="AE10" s="64"/>
      <c r="AF10" s="64"/>
      <c r="AG10" s="64"/>
      <c r="AH10" s="2"/>
      <c r="AI10" s="64">
        <f>データ!T6</f>
        <v>2384</v>
      </c>
      <c r="AJ10" s="64"/>
      <c r="AK10" s="64"/>
      <c r="AL10" s="64"/>
      <c r="AM10" s="64"/>
      <c r="AN10" s="64"/>
      <c r="AO10" s="64"/>
      <c r="AP10" s="64"/>
      <c r="AQ10" s="56">
        <f>データ!U6</f>
        <v>8.8000000000000007</v>
      </c>
      <c r="AR10" s="56"/>
      <c r="AS10" s="56"/>
      <c r="AT10" s="56"/>
      <c r="AU10" s="56"/>
      <c r="AV10" s="56"/>
      <c r="AW10" s="56"/>
      <c r="AX10" s="56"/>
      <c r="AY10" s="56">
        <f>データ!V6</f>
        <v>270.91000000000003</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106</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105</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107</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53279</v>
      </c>
      <c r="D6" s="31">
        <f t="shared" si="3"/>
        <v>47</v>
      </c>
      <c r="E6" s="31">
        <f t="shared" si="3"/>
        <v>1</v>
      </c>
      <c r="F6" s="31">
        <f t="shared" si="3"/>
        <v>0</v>
      </c>
      <c r="G6" s="31">
        <f t="shared" si="3"/>
        <v>0</v>
      </c>
      <c r="H6" s="31" t="str">
        <f t="shared" si="3"/>
        <v>秋田県　上小阿仁村</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93.05</v>
      </c>
      <c r="P6" s="32">
        <f t="shared" si="3"/>
        <v>3240</v>
      </c>
      <c r="Q6" s="32">
        <f t="shared" si="3"/>
        <v>2586</v>
      </c>
      <c r="R6" s="32">
        <f t="shared" si="3"/>
        <v>256.72000000000003</v>
      </c>
      <c r="S6" s="32">
        <f t="shared" si="3"/>
        <v>10.07</v>
      </c>
      <c r="T6" s="32">
        <f t="shared" si="3"/>
        <v>2384</v>
      </c>
      <c r="U6" s="32">
        <f t="shared" si="3"/>
        <v>8.8000000000000007</v>
      </c>
      <c r="V6" s="32">
        <f t="shared" si="3"/>
        <v>270.91000000000003</v>
      </c>
      <c r="W6" s="33">
        <f>IF(W7="",NA(),W7)</f>
        <v>34.69</v>
      </c>
      <c r="X6" s="33">
        <f t="shared" ref="X6:AF6" si="4">IF(X7="",NA(),X7)</f>
        <v>32.33</v>
      </c>
      <c r="Y6" s="33">
        <f t="shared" si="4"/>
        <v>34.04</v>
      </c>
      <c r="Z6" s="33">
        <f t="shared" si="4"/>
        <v>36.33</v>
      </c>
      <c r="AA6" s="33">
        <f t="shared" si="4"/>
        <v>44.72</v>
      </c>
      <c r="AB6" s="33">
        <f t="shared" si="4"/>
        <v>78.62</v>
      </c>
      <c r="AC6" s="33">
        <f t="shared" si="4"/>
        <v>75.89</v>
      </c>
      <c r="AD6" s="33">
        <f t="shared" si="4"/>
        <v>74.52</v>
      </c>
      <c r="AE6" s="33">
        <f t="shared" si="4"/>
        <v>76.09</v>
      </c>
      <c r="AF6" s="33">
        <f t="shared" si="4"/>
        <v>75.87</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2171.69</v>
      </c>
      <c r="BE6" s="33">
        <f t="shared" ref="BE6:BM6" si="7">IF(BE7="",NA(),BE7)</f>
        <v>2013.13</v>
      </c>
      <c r="BF6" s="33">
        <f t="shared" si="7"/>
        <v>1755.69</v>
      </c>
      <c r="BG6" s="33">
        <f t="shared" si="7"/>
        <v>1733.5</v>
      </c>
      <c r="BH6" s="33">
        <f t="shared" si="7"/>
        <v>1621.26</v>
      </c>
      <c r="BI6" s="33">
        <f t="shared" si="7"/>
        <v>1137.3599999999999</v>
      </c>
      <c r="BJ6" s="33">
        <f t="shared" si="7"/>
        <v>1124.6400000000001</v>
      </c>
      <c r="BK6" s="33">
        <f t="shared" si="7"/>
        <v>1108.26</v>
      </c>
      <c r="BL6" s="33">
        <f t="shared" si="7"/>
        <v>1113.76</v>
      </c>
      <c r="BM6" s="33">
        <f t="shared" si="7"/>
        <v>1125.69</v>
      </c>
      <c r="BN6" s="32" t="str">
        <f>IF(BN7="","",IF(BN7="-","【-】","【"&amp;SUBSTITUTE(TEXT(BN7,"#,##0.00"),"-","△")&amp;"】"))</f>
        <v>【1,239.32】</v>
      </c>
      <c r="BO6" s="33">
        <f>IF(BO7="",NA(),BO7)</f>
        <v>29.74</v>
      </c>
      <c r="BP6" s="33">
        <f t="shared" ref="BP6:BX6" si="8">IF(BP7="",NA(),BP7)</f>
        <v>29.49</v>
      </c>
      <c r="BQ6" s="33">
        <f t="shared" si="8"/>
        <v>30.6</v>
      </c>
      <c r="BR6" s="33">
        <f t="shared" si="8"/>
        <v>32.799999999999997</v>
      </c>
      <c r="BS6" s="33">
        <f t="shared" si="8"/>
        <v>41.03</v>
      </c>
      <c r="BT6" s="33">
        <f t="shared" si="8"/>
        <v>57.51</v>
      </c>
      <c r="BU6" s="33">
        <f t="shared" si="8"/>
        <v>56.46</v>
      </c>
      <c r="BV6" s="33">
        <f t="shared" si="8"/>
        <v>19.77</v>
      </c>
      <c r="BW6" s="33">
        <f t="shared" si="8"/>
        <v>34.25</v>
      </c>
      <c r="BX6" s="33">
        <f t="shared" si="8"/>
        <v>46.48</v>
      </c>
      <c r="BY6" s="32" t="str">
        <f>IF(BY7="","",IF(BY7="-","【-】","【"&amp;SUBSTITUTE(TEXT(BY7,"#,##0.00"),"-","△")&amp;"】"))</f>
        <v>【36.33】</v>
      </c>
      <c r="BZ6" s="33">
        <f>IF(BZ7="",NA(),BZ7)</f>
        <v>417.23</v>
      </c>
      <c r="CA6" s="33">
        <f t="shared" ref="CA6:CI6" si="9">IF(CA7="",NA(),CA7)</f>
        <v>397.82</v>
      </c>
      <c r="CB6" s="33">
        <f t="shared" si="9"/>
        <v>388.32</v>
      </c>
      <c r="CC6" s="33">
        <f t="shared" si="9"/>
        <v>362.66</v>
      </c>
      <c r="CD6" s="33">
        <f t="shared" si="9"/>
        <v>327.92</v>
      </c>
      <c r="CE6" s="33">
        <f t="shared" si="9"/>
        <v>291.83</v>
      </c>
      <c r="CF6" s="33">
        <f t="shared" si="9"/>
        <v>306.49</v>
      </c>
      <c r="CG6" s="33">
        <f t="shared" si="9"/>
        <v>878.73</v>
      </c>
      <c r="CH6" s="33">
        <f t="shared" si="9"/>
        <v>501.18</v>
      </c>
      <c r="CI6" s="33">
        <f t="shared" si="9"/>
        <v>376.61</v>
      </c>
      <c r="CJ6" s="32" t="str">
        <f>IF(CJ7="","",IF(CJ7="-","【-】","【"&amp;SUBSTITUTE(TEXT(CJ7,"#,##0.00"),"-","△")&amp;"】"))</f>
        <v>【476.46】</v>
      </c>
      <c r="CK6" s="33">
        <f>IF(CK7="",NA(),CK7)</f>
        <v>74.47</v>
      </c>
      <c r="CL6" s="33">
        <f t="shared" ref="CL6:CT6" si="10">IF(CL7="",NA(),CL7)</f>
        <v>76.069999999999993</v>
      </c>
      <c r="CM6" s="33">
        <f t="shared" si="10"/>
        <v>76.44</v>
      </c>
      <c r="CN6" s="33">
        <f t="shared" si="10"/>
        <v>82.06</v>
      </c>
      <c r="CO6" s="33">
        <f t="shared" si="10"/>
        <v>74.069999999999993</v>
      </c>
      <c r="CP6" s="33">
        <f t="shared" si="10"/>
        <v>57.95</v>
      </c>
      <c r="CQ6" s="33">
        <f t="shared" si="10"/>
        <v>58.25</v>
      </c>
      <c r="CR6" s="33">
        <f t="shared" si="10"/>
        <v>57.17</v>
      </c>
      <c r="CS6" s="33">
        <f t="shared" si="10"/>
        <v>57.55</v>
      </c>
      <c r="CT6" s="33">
        <f t="shared" si="10"/>
        <v>57.43</v>
      </c>
      <c r="CU6" s="32" t="str">
        <f>IF(CU7="","",IF(CU7="-","【-】","【"&amp;SUBSTITUTE(TEXT(CU7,"#,##0.00"),"-","△")&amp;"】"))</f>
        <v>【58.19】</v>
      </c>
      <c r="CV6" s="33">
        <f>IF(CV7="",NA(),CV7)</f>
        <v>95</v>
      </c>
      <c r="CW6" s="33">
        <f t="shared" ref="CW6:DE6" si="11">IF(CW7="",NA(),CW7)</f>
        <v>95</v>
      </c>
      <c r="CX6" s="33">
        <f t="shared" si="11"/>
        <v>95</v>
      </c>
      <c r="CY6" s="33">
        <f t="shared" si="11"/>
        <v>95</v>
      </c>
      <c r="CZ6" s="33">
        <f t="shared" si="11"/>
        <v>95</v>
      </c>
      <c r="DA6" s="33">
        <f t="shared" si="11"/>
        <v>76.33</v>
      </c>
      <c r="DB6" s="33">
        <f t="shared" si="11"/>
        <v>74.53</v>
      </c>
      <c r="DC6" s="33">
        <f t="shared" si="11"/>
        <v>74.94</v>
      </c>
      <c r="DD6" s="33">
        <f t="shared" si="11"/>
        <v>74.14</v>
      </c>
      <c r="DE6" s="33">
        <f t="shared" si="11"/>
        <v>73.83</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0.48</v>
      </c>
      <c r="EI6" s="33">
        <f t="shared" si="14"/>
        <v>0.47</v>
      </c>
      <c r="EJ6" s="33">
        <f t="shared" si="14"/>
        <v>0.46</v>
      </c>
      <c r="EK6" s="33">
        <f t="shared" si="14"/>
        <v>0.8</v>
      </c>
      <c r="EL6" s="33">
        <f t="shared" si="14"/>
        <v>0.69</v>
      </c>
      <c r="EM6" s="32" t="str">
        <f>IF(EM7="","",IF(EM7="-","【-】","【"&amp;SUBSTITUTE(TEXT(EM7,"#,##0.00"),"-","△")&amp;"】"))</f>
        <v>【0.74】</v>
      </c>
    </row>
    <row r="7" spans="1:143" s="34" customFormat="1">
      <c r="A7" s="26"/>
      <c r="B7" s="35">
        <v>2014</v>
      </c>
      <c r="C7" s="35">
        <v>53279</v>
      </c>
      <c r="D7" s="35">
        <v>47</v>
      </c>
      <c r="E7" s="35">
        <v>1</v>
      </c>
      <c r="F7" s="35">
        <v>0</v>
      </c>
      <c r="G7" s="35">
        <v>0</v>
      </c>
      <c r="H7" s="35" t="s">
        <v>93</v>
      </c>
      <c r="I7" s="35" t="s">
        <v>94</v>
      </c>
      <c r="J7" s="35" t="s">
        <v>95</v>
      </c>
      <c r="K7" s="35" t="s">
        <v>96</v>
      </c>
      <c r="L7" s="35" t="s">
        <v>97</v>
      </c>
      <c r="M7" s="36" t="s">
        <v>98</v>
      </c>
      <c r="N7" s="36" t="s">
        <v>99</v>
      </c>
      <c r="O7" s="36">
        <v>93.05</v>
      </c>
      <c r="P7" s="36">
        <v>3240</v>
      </c>
      <c r="Q7" s="36">
        <v>2586</v>
      </c>
      <c r="R7" s="36">
        <v>256.72000000000003</v>
      </c>
      <c r="S7" s="36">
        <v>10.07</v>
      </c>
      <c r="T7" s="36">
        <v>2384</v>
      </c>
      <c r="U7" s="36">
        <v>8.8000000000000007</v>
      </c>
      <c r="V7" s="36">
        <v>270.91000000000003</v>
      </c>
      <c r="W7" s="36">
        <v>34.69</v>
      </c>
      <c r="X7" s="36">
        <v>32.33</v>
      </c>
      <c r="Y7" s="36">
        <v>34.04</v>
      </c>
      <c r="Z7" s="36">
        <v>36.33</v>
      </c>
      <c r="AA7" s="36">
        <v>44.72</v>
      </c>
      <c r="AB7" s="36">
        <v>78.62</v>
      </c>
      <c r="AC7" s="36">
        <v>75.89</v>
      </c>
      <c r="AD7" s="36">
        <v>74.52</v>
      </c>
      <c r="AE7" s="36">
        <v>76.09</v>
      </c>
      <c r="AF7" s="36">
        <v>75.87</v>
      </c>
      <c r="AG7" s="36">
        <v>76.03</v>
      </c>
      <c r="AH7" s="36"/>
      <c r="AI7" s="36"/>
      <c r="AJ7" s="36"/>
      <c r="AK7" s="36"/>
      <c r="AL7" s="36"/>
      <c r="AM7" s="36"/>
      <c r="AN7" s="36"/>
      <c r="AO7" s="36"/>
      <c r="AP7" s="36"/>
      <c r="AQ7" s="36"/>
      <c r="AR7" s="36"/>
      <c r="AS7" s="36"/>
      <c r="AT7" s="36"/>
      <c r="AU7" s="36"/>
      <c r="AV7" s="36"/>
      <c r="AW7" s="36"/>
      <c r="AX7" s="36"/>
      <c r="AY7" s="36"/>
      <c r="AZ7" s="36"/>
      <c r="BA7" s="36"/>
      <c r="BB7" s="36"/>
      <c r="BC7" s="36"/>
      <c r="BD7" s="36">
        <v>2171.69</v>
      </c>
      <c r="BE7" s="36">
        <v>2013.13</v>
      </c>
      <c r="BF7" s="36">
        <v>1755.69</v>
      </c>
      <c r="BG7" s="36">
        <v>1733.5</v>
      </c>
      <c r="BH7" s="36">
        <v>1621.26</v>
      </c>
      <c r="BI7" s="36">
        <v>1137.3599999999999</v>
      </c>
      <c r="BJ7" s="36">
        <v>1124.6400000000001</v>
      </c>
      <c r="BK7" s="36">
        <v>1108.26</v>
      </c>
      <c r="BL7" s="36">
        <v>1113.76</v>
      </c>
      <c r="BM7" s="36">
        <v>1125.69</v>
      </c>
      <c r="BN7" s="36">
        <v>1239.32</v>
      </c>
      <c r="BO7" s="36">
        <v>29.74</v>
      </c>
      <c r="BP7" s="36">
        <v>29.49</v>
      </c>
      <c r="BQ7" s="36">
        <v>30.6</v>
      </c>
      <c r="BR7" s="36">
        <v>32.799999999999997</v>
      </c>
      <c r="BS7" s="36">
        <v>41.03</v>
      </c>
      <c r="BT7" s="36">
        <v>57.51</v>
      </c>
      <c r="BU7" s="36">
        <v>56.46</v>
      </c>
      <c r="BV7" s="36">
        <v>19.77</v>
      </c>
      <c r="BW7" s="36">
        <v>34.25</v>
      </c>
      <c r="BX7" s="36">
        <v>46.48</v>
      </c>
      <c r="BY7" s="36">
        <v>36.33</v>
      </c>
      <c r="BZ7" s="36">
        <v>417.23</v>
      </c>
      <c r="CA7" s="36">
        <v>397.82</v>
      </c>
      <c r="CB7" s="36">
        <v>388.32</v>
      </c>
      <c r="CC7" s="36">
        <v>362.66</v>
      </c>
      <c r="CD7" s="36">
        <v>327.92</v>
      </c>
      <c r="CE7" s="36">
        <v>291.83</v>
      </c>
      <c r="CF7" s="36">
        <v>306.49</v>
      </c>
      <c r="CG7" s="36">
        <v>878.73</v>
      </c>
      <c r="CH7" s="36">
        <v>501.18</v>
      </c>
      <c r="CI7" s="36">
        <v>376.61</v>
      </c>
      <c r="CJ7" s="36">
        <v>476.46</v>
      </c>
      <c r="CK7" s="36">
        <v>74.47</v>
      </c>
      <c r="CL7" s="36">
        <v>76.069999999999993</v>
      </c>
      <c r="CM7" s="36">
        <v>76.44</v>
      </c>
      <c r="CN7" s="36">
        <v>82.06</v>
      </c>
      <c r="CO7" s="36">
        <v>74.069999999999993</v>
      </c>
      <c r="CP7" s="36">
        <v>57.95</v>
      </c>
      <c r="CQ7" s="36">
        <v>58.25</v>
      </c>
      <c r="CR7" s="36">
        <v>57.17</v>
      </c>
      <c r="CS7" s="36">
        <v>57.55</v>
      </c>
      <c r="CT7" s="36">
        <v>57.43</v>
      </c>
      <c r="CU7" s="36">
        <v>58.19</v>
      </c>
      <c r="CV7" s="36">
        <v>95</v>
      </c>
      <c r="CW7" s="36">
        <v>95</v>
      </c>
      <c r="CX7" s="36">
        <v>95</v>
      </c>
      <c r="CY7" s="36">
        <v>95</v>
      </c>
      <c r="CZ7" s="36">
        <v>95</v>
      </c>
      <c r="DA7" s="36">
        <v>76.33</v>
      </c>
      <c r="DB7" s="36">
        <v>74.53</v>
      </c>
      <c r="DC7" s="36">
        <v>74.94</v>
      </c>
      <c r="DD7" s="36">
        <v>74.14</v>
      </c>
      <c r="DE7" s="36">
        <v>73.83</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0.48</v>
      </c>
      <c r="EI7" s="36">
        <v>0.47</v>
      </c>
      <c r="EJ7" s="36">
        <v>0.46</v>
      </c>
      <c r="EK7" s="36">
        <v>0.8</v>
      </c>
      <c r="EL7" s="36">
        <v>0.69</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2016-01-28T06:57:39Z</cp:lastPrinted>
  <dcterms:created xsi:type="dcterms:W3CDTF">2016-01-18T05:00:00Z</dcterms:created>
  <dcterms:modified xsi:type="dcterms:W3CDTF">2016-02-25T00:26:51Z</dcterms:modified>
  <cp:category/>
</cp:coreProperties>
</file>