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15" yWindow="-15" windowWidth="19590" windowHeight="432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Q6" i="5"/>
  <c r="P6" i="5"/>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W10" i="4"/>
  <c r="I10" i="4"/>
  <c r="B10" i="4"/>
  <c r="BB8" i="4"/>
  <c r="AL8" i="4"/>
  <c r="W8" i="4"/>
  <c r="I8" i="4"/>
  <c r="B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<sst xmlns="http://schemas.openxmlformats.org/spreadsheetml/2006/main" count="232" uniqueCount="111">
  <si>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</si>
  <si>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</si>
  <si>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</si>
  <si>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</si>
  <si>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</si>
  <si>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</si>
  <si>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</si>
  <si>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</si>
  <si>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</si>
  <si>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</si>
  <si>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</si>
  <si>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</si>
  <si>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</si>
  <si>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</si>
  <si>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</si>
  <si>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</si>
  <si>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</si>
  <si>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</si>
  <si>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</si>
  <si>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</si>
  <si>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</si>
  <si>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</si>
  <si>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</si>
  <si>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</si>
  <si>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</si>
  <si>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</si>
  <si>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</si>
  <si>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</si>
  <si>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</si>
  <si>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</si>
  <si>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</si>
  <si>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</si>
  <si>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</si>
  <si>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</si>
  <si>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</si>
  <si>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</si>
  <si>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</si>
  <si>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</si>
  <si>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</si>
  <si>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</si>
  <si>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</si>
  <si>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</si>
  <si>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</si>
  <si>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</si>
  <si>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</si>
  <si>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</si>
  <si>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</si>
  <si>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</si>
  <si>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</si>
  <si>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</si>
  <si>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</si>
  <si>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</si>
  <si>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</si>
  <si>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</si>
  <si>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</si>
  <si>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</si>
  <si>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</si>
  <si>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</si>
  <si>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</si>
  <si>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</si>
  <si>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</si>
  <si>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</si>
  <si>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</si>
  <si>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</si>
  <si>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</si>
  <si>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</si>
  <si>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</si>
  <si>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</si>
  <si>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</si>
  <si>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</si>
  <si>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</si>
  <si>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</si>
  <si>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</si>
  <si>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</si>
  <si>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</si>
  <si>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</si>
  <si>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</si>
  <si>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</si>
  <si>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</si>
  <si>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</si>
  <si>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</si>
  <si>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</si>
  <si>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</si>
  <si>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</si>
  <si>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</si>
  <si>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</si>
  <si>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</si>
  <si>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</si>
  <si>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</si>
  <si>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</si>
  <si>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</si>
  <si>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</si>
  <si>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</si>
  <si>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</si>
  <si>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</si>
  <si>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</si>
  <si>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八峰町</t>
  </si>
  <si>
    <t>法非適用</t>
  </si>
  <si>
    <t>下水道事業</t>
  </si>
  <si>
    <t>特定地域生活排水処理</t>
  </si>
  <si>
    <t>K3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</si>
  <si>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</si>
  <si>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</si>
  <si>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</si>
  <si>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</si>
  <si>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</si>
  <si>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</si>
  <si>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</si>
  <si>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１．収益的収支比率は、平成24年度までは100％を超えていたが平成25年度以降約80％まで落ち込んでいる。これは、企業債の元金償還が始まったためであり、適正な使用料を設定することにより収入を確保し、一層の数値の改善を図ることが必要である。
２．経費回収率は、類似団体平均を上回っているが、企業債の元金償還が始まったことで数値の悪化が心配される。今後、企業債元利償還金は減少する見込みであり、今後は、適正な使用料を設定することにより収入を確保し、一層の数値の改善を図ることが必要である。
３．企業債残高対事業規模比率は、平成23年度の事業終了以後、徐々に改善している。今後は、適正な使用料を設定することにより収入の確保に努める必要がある。
４．汚水処理原価は、類似団体平均と比較して、低くなっているが、増加傾向にある。今後は、維持管理費の節減を行い、原価上昇の抑制に努めていく。
</t>
    <rPh sb="2" eb="5">
      <t>シュウエキテキ</t>
    </rPh>
    <rPh sb="5" eb="7">
      <t>シュウシ</t>
    </rPh>
    <rPh sb="7" eb="9">
      <t>ヒリツ</t>
    </rPh>
    <rPh sb="11" eb="13">
      <t>ヘイセイ</t>
    </rPh>
    <rPh sb="15" eb="17">
      <t>ネンド</t>
    </rPh>
    <rPh sb="25" eb="26">
      <t>コ</t>
    </rPh>
    <rPh sb="31" eb="33">
      <t>ヘイセイ</t>
    </rPh>
    <rPh sb="35" eb="37">
      <t>ネンド</t>
    </rPh>
    <rPh sb="37" eb="39">
      <t>イコウ</t>
    </rPh>
    <rPh sb="39" eb="40">
      <t>ヤク</t>
    </rPh>
    <rPh sb="45" eb="46">
      <t>オ</t>
    </rPh>
    <rPh sb="47" eb="48">
      <t>コ</t>
    </rPh>
    <rPh sb="57" eb="60">
      <t>キギョウサイ</t>
    </rPh>
    <rPh sb="122" eb="124">
      <t>ケイヒ</t>
    </rPh>
    <rPh sb="124" eb="127">
      <t>カイシュウリツ</t>
    </rPh>
    <rPh sb="129" eb="131">
      <t>ルイジ</t>
    </rPh>
    <rPh sb="131" eb="133">
      <t>ダンタイ</t>
    </rPh>
    <rPh sb="133" eb="135">
      <t>ヘイキン</t>
    </rPh>
    <rPh sb="144" eb="147">
      <t>キギョウサイ</t>
    </rPh>
    <rPh sb="148" eb="150">
      <t>ガンキン</t>
    </rPh>
    <rPh sb="150" eb="152">
      <t>ショウカン</t>
    </rPh>
    <rPh sb="153" eb="154">
      <t>ハジ</t>
    </rPh>
    <rPh sb="160" eb="162">
      <t>スウチ</t>
    </rPh>
    <rPh sb="163" eb="165">
      <t>アッカ</t>
    </rPh>
    <rPh sb="166" eb="168">
      <t>シンパイ</t>
    </rPh>
    <rPh sb="172" eb="174">
      <t>コンゴ</t>
    </rPh>
    <rPh sb="175" eb="178">
      <t>キギョウサイ</t>
    </rPh>
    <rPh sb="178" eb="180">
      <t>ガンリ</t>
    </rPh>
    <rPh sb="180" eb="183">
      <t>ショウカンキン</t>
    </rPh>
    <rPh sb="184" eb="186">
      <t>ゲンショウ</t>
    </rPh>
    <rPh sb="188" eb="190">
      <t>ミコ</t>
    </rPh>
    <rPh sb="245" eb="248">
      <t>キギョウサイ</t>
    </rPh>
    <rPh sb="248" eb="250">
      <t>ザンダカ</t>
    </rPh>
    <rPh sb="250" eb="251">
      <t>タイ</t>
    </rPh>
    <rPh sb="251" eb="253">
      <t>ジギョウ</t>
    </rPh>
    <rPh sb="253" eb="255">
      <t>キボ</t>
    </rPh>
    <rPh sb="255" eb="257">
      <t>ヒリツ</t>
    </rPh>
    <rPh sb="259" eb="261">
      <t>ヘイセイ</t>
    </rPh>
    <rPh sb="263" eb="265">
      <t>ネンド</t>
    </rPh>
    <rPh sb="266" eb="268">
      <t>ジギョウ</t>
    </rPh>
    <rPh sb="268" eb="270">
      <t>シュウリョウ</t>
    </rPh>
    <rPh sb="270" eb="272">
      <t>イゴ</t>
    </rPh>
    <rPh sb="273" eb="275">
      <t>ジョジョ</t>
    </rPh>
    <rPh sb="276" eb="278">
      <t>カイゼン</t>
    </rPh>
    <rPh sb="283" eb="285">
      <t>コンゴ</t>
    </rPh>
    <rPh sb="287" eb="289">
      <t>テキセイ</t>
    </rPh>
    <rPh sb="290" eb="293">
      <t>シヨウリョウ</t>
    </rPh>
    <rPh sb="294" eb="296">
      <t>セッテイ</t>
    </rPh>
    <rPh sb="303" eb="305">
      <t>シュウニュウ</t>
    </rPh>
    <rPh sb="306" eb="308">
      <t>カクホ</t>
    </rPh>
    <rPh sb="309" eb="310">
      <t>ツト</t>
    </rPh>
    <rPh sb="312" eb="314">
      <t>ヒツヨウ</t>
    </rPh>
    <rPh sb="329" eb="335">
      <t>ルイジダンタイヘイキン</t>
    </rPh>
    <rPh sb="336" eb="338">
      <t>ヒカク</t>
    </rPh>
    <rPh sb="341" eb="342">
      <t>ヒク</t>
    </rPh>
    <rPh sb="350" eb="352">
      <t>ゾウカ</t>
    </rPh>
    <rPh sb="352" eb="354">
      <t>ケイコウ</t>
    </rPh>
    <rPh sb="358" eb="360">
      <t>コンゴ</t>
    </rPh>
    <rPh sb="362" eb="364">
      <t>イジ</t>
    </rPh>
    <rPh sb="364" eb="367">
      <t>カンリヒ</t>
    </rPh>
    <rPh sb="368" eb="370">
      <t>セツゲン</t>
    </rPh>
    <rPh sb="371" eb="372">
      <t>オコナ</t>
    </rPh>
    <rPh sb="374" eb="376">
      <t>ゲンカ</t>
    </rPh>
    <rPh sb="376" eb="378">
      <t>ジョウショウ</t>
    </rPh>
    <rPh sb="379" eb="381">
      <t>ヨクセイ</t>
    </rPh>
    <rPh sb="382" eb="383">
      <t>ツト</t>
    </rPh>
    <phoneticPr fontId="4"/>
  </si>
  <si>
    <t>浄化槽の設置件数は24基である。事業着手は平成22年度であり、経過年数は5年で一般的な浄化槽本体の耐用年数が30年であることから、老朽化対策は現在不要である。</t>
    <rPh sb="0" eb="3">
      <t>ジョウカソウ</t>
    </rPh>
    <rPh sb="4" eb="6">
      <t>セッチ</t>
    </rPh>
    <rPh sb="6" eb="8">
      <t>ケンスウ</t>
    </rPh>
    <rPh sb="11" eb="12">
      <t>キ</t>
    </rPh>
    <rPh sb="16" eb="18">
      <t>ジギョウ</t>
    </rPh>
    <rPh sb="18" eb="20">
      <t>チャクシュ</t>
    </rPh>
    <rPh sb="21" eb="23">
      <t>ヘイセイ</t>
    </rPh>
    <rPh sb="25" eb="27">
      <t>ネンド</t>
    </rPh>
    <rPh sb="31" eb="33">
      <t>ケイカ</t>
    </rPh>
    <rPh sb="33" eb="35">
      <t>ネンスウ</t>
    </rPh>
    <rPh sb="37" eb="38">
      <t>ネン</t>
    </rPh>
    <rPh sb="39" eb="42">
      <t>イッパンテキ</t>
    </rPh>
    <rPh sb="43" eb="46">
      <t>ジョウカソウ</t>
    </rPh>
    <rPh sb="46" eb="48">
      <t>ホンタイ</t>
    </rPh>
    <rPh sb="49" eb="51">
      <t>タイヨウ</t>
    </rPh>
    <rPh sb="51" eb="53">
      <t>ネンスウ</t>
    </rPh>
    <rPh sb="56" eb="57">
      <t>ネン</t>
    </rPh>
    <rPh sb="65" eb="68">
      <t>ロウキュウカ</t>
    </rPh>
    <rPh sb="68" eb="70">
      <t>タイサク</t>
    </rPh>
    <rPh sb="71" eb="73">
      <t>ゲンザイ</t>
    </rPh>
    <rPh sb="73" eb="75">
      <t>フヨウ</t>
    </rPh>
    <phoneticPr fontId="4"/>
  </si>
  <si>
    <t>事業規模は非常に小さいが、概ね安定的な経営を行っている。今後は、使用料の見直しにより収入を確保し、持続可能な事業経営を目指していく。</t>
    <rPh sb="0" eb="2">
      <t>ジギョウ</t>
    </rPh>
    <rPh sb="2" eb="4">
      <t>キボ</t>
    </rPh>
    <rPh sb="5" eb="7">
      <t>ヒジョウ</t>
    </rPh>
    <rPh sb="8" eb="9">
      <t>チイ</t>
    </rPh>
    <rPh sb="13" eb="14">
      <t>オオム</t>
    </rPh>
    <rPh sb="15" eb="18">
      <t>アンテイテキ</t>
    </rPh>
    <rPh sb="19" eb="21">
      <t>ケイエイ</t>
    </rPh>
    <rPh sb="22" eb="23">
      <t>オコナ</t>
    </rPh>
    <rPh sb="28" eb="30">
      <t>コンゴ</t>
    </rPh>
    <rPh sb="32" eb="35">
      <t>シヨウリョウ</t>
    </rPh>
    <rPh sb="36" eb="38">
      <t>ミナオ</t>
    </rPh>
    <rPh sb="42" eb="44">
      <t>シュウニュウ</t>
    </rPh>
    <rPh sb="45" eb="47">
      <t>カクホ</t>
    </rPh>
    <rPh sb="49" eb="53">
      <t>ジゾクカノウ</t>
    </rPh>
    <rPh sb="54" eb="58">
      <t>ジギョウケイエイ</t>
    </rPh>
    <rPh sb="59" eb="61">
      <t>メザ</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</si>
</sst>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1578240"/>
        <c:axId val="101580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01578240"/>
        <c:axId val="101580160"/>
      </c:lineChart>
      <c:dateAx>
        <c:axId val="101578240"/>
        <c:scaling>
          <c:orientation val="minMax"/>
        </c:scaling>
        <c:delete val="1"/>
        <c:axPos val="b"/>
        <c:numFmt formatCode="ge" sourceLinked="1"/>
        <c:majorTickMark val="none"/>
        <c:minorTickMark val="none"/>
        <c:tickLblPos val="none"/>
        <c:crossAx val="101580160"/>
        <c:crosses val="autoZero"/>
        <c:auto val="1"/>
        <c:lblOffset val="100"/>
        <c:baseTimeUnit val="years"/>
      </c:dateAx>
      <c:valAx>
        <c:axId val="101580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578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7.14</c:v>
                </c:pt>
                <c:pt idx="1">
                  <c:v>38.46</c:v>
                </c:pt>
                <c:pt idx="2">
                  <c:v>53.85</c:v>
                </c:pt>
                <c:pt idx="3">
                  <c:v>46.67</c:v>
                </c:pt>
                <c:pt idx="4">
                  <c:v>46.67</c:v>
                </c:pt>
              </c:numCache>
            </c:numRef>
          </c:val>
        </c:ser>
        <c:dLbls>
          <c:showLegendKey val="0"/>
          <c:showVal val="0"/>
          <c:showCatName val="0"/>
          <c:showSerName val="0"/>
          <c:showPercent val="0"/>
          <c:showBubbleSize val="0"/>
        </c:dLbls>
        <c:gapWidth val="150"/>
        <c:axId val="103888768"/>
        <c:axId val="103903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57.53</c:v>
                </c:pt>
                <c:pt idx="1">
                  <c:v>60.03</c:v>
                </c:pt>
                <c:pt idx="2">
                  <c:v>61.93</c:v>
                </c:pt>
                <c:pt idx="3">
                  <c:v>58.06</c:v>
                </c:pt>
                <c:pt idx="4">
                  <c:v>59.08</c:v>
                </c:pt>
              </c:numCache>
            </c:numRef>
          </c:val>
          <c:smooth val="0"/>
        </c:ser>
        <c:dLbls>
          <c:showLegendKey val="0"/>
          <c:showVal val="0"/>
          <c:showCatName val="0"/>
          <c:showSerName val="0"/>
          <c:showPercent val="0"/>
          <c:showBubbleSize val="0"/>
        </c:dLbls>
        <c:marker val="1"/>
        <c:smooth val="0"/>
        <c:axId val="103888768"/>
        <c:axId val="103903232"/>
      </c:lineChart>
      <c:dateAx>
        <c:axId val="103888768"/>
        <c:scaling>
          <c:orientation val="minMax"/>
        </c:scaling>
        <c:delete val="1"/>
        <c:axPos val="b"/>
        <c:numFmt formatCode="ge" sourceLinked="1"/>
        <c:majorTickMark val="none"/>
        <c:minorTickMark val="none"/>
        <c:tickLblPos val="none"/>
        <c:crossAx val="103903232"/>
        <c:crosses val="autoZero"/>
        <c:auto val="1"/>
        <c:lblOffset val="100"/>
        <c:baseTimeUnit val="years"/>
      </c:dateAx>
      <c:valAx>
        <c:axId val="103903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88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03945728"/>
        <c:axId val="103947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76.78</c:v>
                </c:pt>
                <c:pt idx="1">
                  <c:v>76.8</c:v>
                </c:pt>
                <c:pt idx="2">
                  <c:v>77.25</c:v>
                </c:pt>
                <c:pt idx="3">
                  <c:v>75.790000000000006</c:v>
                </c:pt>
                <c:pt idx="4">
                  <c:v>77.12</c:v>
                </c:pt>
              </c:numCache>
            </c:numRef>
          </c:val>
          <c:smooth val="0"/>
        </c:ser>
        <c:dLbls>
          <c:showLegendKey val="0"/>
          <c:showVal val="0"/>
          <c:showCatName val="0"/>
          <c:showSerName val="0"/>
          <c:showPercent val="0"/>
          <c:showBubbleSize val="0"/>
        </c:dLbls>
        <c:marker val="1"/>
        <c:smooth val="0"/>
        <c:axId val="103945728"/>
        <c:axId val="103947648"/>
      </c:lineChart>
      <c:dateAx>
        <c:axId val="103945728"/>
        <c:scaling>
          <c:orientation val="minMax"/>
        </c:scaling>
        <c:delete val="1"/>
        <c:axPos val="b"/>
        <c:numFmt formatCode="ge" sourceLinked="1"/>
        <c:majorTickMark val="none"/>
        <c:minorTickMark val="none"/>
        <c:tickLblPos val="none"/>
        <c:crossAx val="103947648"/>
        <c:crosses val="autoZero"/>
        <c:auto val="1"/>
        <c:lblOffset val="100"/>
        <c:baseTimeUnit val="years"/>
      </c:dateAx>
      <c:valAx>
        <c:axId val="103947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945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103.23</c:v>
                </c:pt>
                <c:pt idx="1">
                  <c:v>107.66</c:v>
                </c:pt>
                <c:pt idx="2">
                  <c:v>100.52</c:v>
                </c:pt>
                <c:pt idx="3">
                  <c:v>79.72</c:v>
                </c:pt>
                <c:pt idx="4">
                  <c:v>77.69</c:v>
                </c:pt>
              </c:numCache>
            </c:numRef>
          </c:val>
        </c:ser>
        <c:dLbls>
          <c:showLegendKey val="0"/>
          <c:showVal val="0"/>
          <c:showCatName val="0"/>
          <c:showSerName val="0"/>
          <c:showPercent val="0"/>
          <c:showBubbleSize val="0"/>
        </c:dLbls>
        <c:gapWidth val="150"/>
        <c:axId val="101753984"/>
        <c:axId val="101755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753984"/>
        <c:axId val="101755904"/>
      </c:lineChart>
      <c:dateAx>
        <c:axId val="101753984"/>
        <c:scaling>
          <c:orientation val="minMax"/>
        </c:scaling>
        <c:delete val="1"/>
        <c:axPos val="b"/>
        <c:numFmt formatCode="ge" sourceLinked="1"/>
        <c:majorTickMark val="none"/>
        <c:minorTickMark val="none"/>
        <c:tickLblPos val="none"/>
        <c:crossAx val="101755904"/>
        <c:crosses val="autoZero"/>
        <c:auto val="1"/>
        <c:lblOffset val="100"/>
        <c:baseTimeUnit val="years"/>
      </c:dateAx>
      <c:valAx>
        <c:axId val="101755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753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502592"/>
        <c:axId val="103504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502592"/>
        <c:axId val="103504512"/>
      </c:lineChart>
      <c:dateAx>
        <c:axId val="103502592"/>
        <c:scaling>
          <c:orientation val="minMax"/>
        </c:scaling>
        <c:delete val="1"/>
        <c:axPos val="b"/>
        <c:numFmt formatCode="ge" sourceLinked="1"/>
        <c:majorTickMark val="none"/>
        <c:minorTickMark val="none"/>
        <c:tickLblPos val="none"/>
        <c:crossAx val="103504512"/>
        <c:crosses val="autoZero"/>
        <c:auto val="1"/>
        <c:lblOffset val="100"/>
        <c:baseTimeUnit val="years"/>
      </c:dateAx>
      <c:valAx>
        <c:axId val="103504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5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539072"/>
        <c:axId val="103540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539072"/>
        <c:axId val="103540992"/>
      </c:lineChart>
      <c:dateAx>
        <c:axId val="103539072"/>
        <c:scaling>
          <c:orientation val="minMax"/>
        </c:scaling>
        <c:delete val="1"/>
        <c:axPos val="b"/>
        <c:numFmt formatCode="ge" sourceLinked="1"/>
        <c:majorTickMark val="none"/>
        <c:minorTickMark val="none"/>
        <c:tickLblPos val="none"/>
        <c:crossAx val="103540992"/>
        <c:crosses val="autoZero"/>
        <c:auto val="1"/>
        <c:lblOffset val="100"/>
        <c:baseTimeUnit val="years"/>
      </c:dateAx>
      <c:valAx>
        <c:axId val="103540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539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586048"/>
        <c:axId val="103592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586048"/>
        <c:axId val="103592320"/>
      </c:lineChart>
      <c:dateAx>
        <c:axId val="103586048"/>
        <c:scaling>
          <c:orientation val="minMax"/>
        </c:scaling>
        <c:delete val="1"/>
        <c:axPos val="b"/>
        <c:numFmt formatCode="ge" sourceLinked="1"/>
        <c:majorTickMark val="none"/>
        <c:minorTickMark val="none"/>
        <c:tickLblPos val="none"/>
        <c:crossAx val="103592320"/>
        <c:crosses val="autoZero"/>
        <c:auto val="1"/>
        <c:lblOffset val="100"/>
        <c:baseTimeUnit val="years"/>
      </c:dateAx>
      <c:valAx>
        <c:axId val="103592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58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622144"/>
        <c:axId val="103624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622144"/>
        <c:axId val="103624064"/>
      </c:lineChart>
      <c:dateAx>
        <c:axId val="103622144"/>
        <c:scaling>
          <c:orientation val="minMax"/>
        </c:scaling>
        <c:delete val="1"/>
        <c:axPos val="b"/>
        <c:numFmt formatCode="ge" sourceLinked="1"/>
        <c:majorTickMark val="none"/>
        <c:minorTickMark val="none"/>
        <c:tickLblPos val="none"/>
        <c:crossAx val="103624064"/>
        <c:crosses val="autoZero"/>
        <c:auto val="1"/>
        <c:lblOffset val="100"/>
        <c:baseTimeUnit val="years"/>
      </c:dateAx>
      <c:valAx>
        <c:axId val="103624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22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952.38</c:v>
                </c:pt>
                <c:pt idx="1">
                  <c:v>727.27</c:v>
                </c:pt>
                <c:pt idx="2">
                  <c:v>560.29</c:v>
                </c:pt>
                <c:pt idx="3">
                  <c:v>500.89</c:v>
                </c:pt>
                <c:pt idx="4">
                  <c:v>453.84</c:v>
                </c:pt>
              </c:numCache>
            </c:numRef>
          </c:val>
        </c:ser>
        <c:dLbls>
          <c:showLegendKey val="0"/>
          <c:showVal val="0"/>
          <c:showCatName val="0"/>
          <c:showSerName val="0"/>
          <c:showPercent val="0"/>
          <c:showBubbleSize val="0"/>
        </c:dLbls>
        <c:gapWidth val="150"/>
        <c:axId val="103666816"/>
        <c:axId val="103668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442.18</c:v>
                </c:pt>
                <c:pt idx="1">
                  <c:v>421.01</c:v>
                </c:pt>
                <c:pt idx="2">
                  <c:v>430.64</c:v>
                </c:pt>
                <c:pt idx="3">
                  <c:v>446.63</c:v>
                </c:pt>
                <c:pt idx="4">
                  <c:v>416.91</c:v>
                </c:pt>
              </c:numCache>
            </c:numRef>
          </c:val>
          <c:smooth val="0"/>
        </c:ser>
        <c:dLbls>
          <c:showLegendKey val="0"/>
          <c:showVal val="0"/>
          <c:showCatName val="0"/>
          <c:showSerName val="0"/>
          <c:showPercent val="0"/>
          <c:showBubbleSize val="0"/>
        </c:dLbls>
        <c:marker val="1"/>
        <c:smooth val="0"/>
        <c:axId val="103666816"/>
        <c:axId val="103668736"/>
      </c:lineChart>
      <c:dateAx>
        <c:axId val="103666816"/>
        <c:scaling>
          <c:orientation val="minMax"/>
        </c:scaling>
        <c:delete val="1"/>
        <c:axPos val="b"/>
        <c:numFmt formatCode="ge" sourceLinked="1"/>
        <c:majorTickMark val="none"/>
        <c:minorTickMark val="none"/>
        <c:tickLblPos val="none"/>
        <c:crossAx val="103668736"/>
        <c:crosses val="autoZero"/>
        <c:auto val="1"/>
        <c:lblOffset val="100"/>
        <c:baseTimeUnit val="years"/>
      </c:dateAx>
      <c:valAx>
        <c:axId val="103668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66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117.48</c:v>
                </c:pt>
                <c:pt idx="1">
                  <c:v>79.91</c:v>
                </c:pt>
                <c:pt idx="2">
                  <c:v>108.03</c:v>
                </c:pt>
                <c:pt idx="3">
                  <c:v>89.81</c:v>
                </c:pt>
                <c:pt idx="4">
                  <c:v>69.39</c:v>
                </c:pt>
              </c:numCache>
            </c:numRef>
          </c:val>
        </c:ser>
        <c:dLbls>
          <c:showLegendKey val="0"/>
          <c:showVal val="0"/>
          <c:showCatName val="0"/>
          <c:showSerName val="0"/>
          <c:showPercent val="0"/>
          <c:showBubbleSize val="0"/>
        </c:dLbls>
        <c:gapWidth val="150"/>
        <c:axId val="103681024"/>
        <c:axId val="103715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61.59</c:v>
                </c:pt>
                <c:pt idx="1">
                  <c:v>58.98</c:v>
                </c:pt>
                <c:pt idx="2">
                  <c:v>58.78</c:v>
                </c:pt>
                <c:pt idx="3">
                  <c:v>58.53</c:v>
                </c:pt>
                <c:pt idx="4">
                  <c:v>57.93</c:v>
                </c:pt>
              </c:numCache>
            </c:numRef>
          </c:val>
          <c:smooth val="0"/>
        </c:ser>
        <c:dLbls>
          <c:showLegendKey val="0"/>
          <c:showVal val="0"/>
          <c:showCatName val="0"/>
          <c:showSerName val="0"/>
          <c:showPercent val="0"/>
          <c:showBubbleSize val="0"/>
        </c:dLbls>
        <c:marker val="1"/>
        <c:smooth val="0"/>
        <c:axId val="103681024"/>
        <c:axId val="103715968"/>
      </c:lineChart>
      <c:dateAx>
        <c:axId val="103681024"/>
        <c:scaling>
          <c:orientation val="minMax"/>
        </c:scaling>
        <c:delete val="1"/>
        <c:axPos val="b"/>
        <c:numFmt formatCode="ge" sourceLinked="1"/>
        <c:majorTickMark val="none"/>
        <c:minorTickMark val="none"/>
        <c:tickLblPos val="none"/>
        <c:crossAx val="103715968"/>
        <c:crosses val="autoZero"/>
        <c:auto val="1"/>
        <c:lblOffset val="100"/>
        <c:baseTimeUnit val="years"/>
      </c:dateAx>
      <c:valAx>
        <c:axId val="103715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81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114.86</c:v>
                </c:pt>
                <c:pt idx="1">
                  <c:v>183.08</c:v>
                </c:pt>
                <c:pt idx="2">
                  <c:v>148.44</c:v>
                </c:pt>
                <c:pt idx="3">
                  <c:v>195.16</c:v>
                </c:pt>
                <c:pt idx="4">
                  <c:v>270.22000000000003</c:v>
                </c:pt>
              </c:numCache>
            </c:numRef>
          </c:val>
        </c:ser>
        <c:dLbls>
          <c:showLegendKey val="0"/>
          <c:showVal val="0"/>
          <c:showCatName val="0"/>
          <c:showSerName val="0"/>
          <c:showPercent val="0"/>
          <c:showBubbleSize val="0"/>
        </c:dLbls>
        <c:gapWidth val="150"/>
        <c:axId val="103737600"/>
        <c:axId val="103739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242.92</c:v>
                </c:pt>
                <c:pt idx="1">
                  <c:v>253.84</c:v>
                </c:pt>
                <c:pt idx="2">
                  <c:v>257.02999999999997</c:v>
                </c:pt>
                <c:pt idx="3">
                  <c:v>266.57</c:v>
                </c:pt>
                <c:pt idx="4">
                  <c:v>276.93</c:v>
                </c:pt>
              </c:numCache>
            </c:numRef>
          </c:val>
          <c:smooth val="0"/>
        </c:ser>
        <c:dLbls>
          <c:showLegendKey val="0"/>
          <c:showVal val="0"/>
          <c:showCatName val="0"/>
          <c:showSerName val="0"/>
          <c:showPercent val="0"/>
          <c:showBubbleSize val="0"/>
        </c:dLbls>
        <c:marker val="1"/>
        <c:smooth val="0"/>
        <c:axId val="103737600"/>
        <c:axId val="103739776"/>
      </c:lineChart>
      <c:dateAx>
        <c:axId val="103737600"/>
        <c:scaling>
          <c:orientation val="minMax"/>
        </c:scaling>
        <c:delete val="1"/>
        <c:axPos val="b"/>
        <c:numFmt formatCode="ge" sourceLinked="1"/>
        <c:majorTickMark val="none"/>
        <c:minorTickMark val="none"/>
        <c:tickLblPos val="none"/>
        <c:crossAx val="103739776"/>
        <c:crosses val="autoZero"/>
        <c:auto val="1"/>
        <c:lblOffset val="100"/>
        <c:baseTimeUnit val="years"/>
      </c:dateAx>
      <c:valAx>
        <c:axId val="10373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737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【375.36】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【57.75】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【267.61】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【60.44】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八峰町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特定地域生活排水処理</v>
      </c>
      <c r="Q8" s="46"/>
      <c r="R8" s="46"/>
      <c r="S8" s="46"/>
      <c r="T8" s="46"/>
      <c r="U8" s="46"/>
      <c r="V8" s="46"/>
      <c r="W8" s="46" t="str">
        <f>データ!L6</f>
        <v>K3</v>
      </c>
      <c r="X8" s="46"/>
      <c r="Y8" s="46"/>
      <c r="Z8" s="46"/>
      <c r="AA8" s="46"/>
      <c r="AB8" s="46"/>
      <c r="AC8" s="46"/>
      <c r="AD8" s="3"/>
      <c r="AE8" s="3"/>
      <c r="AF8" s="3"/>
      <c r="AG8" s="3"/>
      <c r="AH8" s="3"/>
      <c r="AI8" s="3"/>
      <c r="AJ8" s="3"/>
      <c r="AK8" s="3"/>
      <c r="AL8" s="47">
        <f>データ!R6</f>
        <v>7893</v>
      </c>
      <c r="AM8" s="47"/>
      <c r="AN8" s="47"/>
      <c r="AO8" s="47"/>
      <c r="AP8" s="47"/>
      <c r="AQ8" s="47"/>
      <c r="AR8" s="47"/>
      <c r="AS8" s="47"/>
      <c r="AT8" s="43">
        <f>データ!S6</f>
        <v>234.14</v>
      </c>
      <c r="AU8" s="43"/>
      <c r="AV8" s="43"/>
      <c r="AW8" s="43"/>
      <c r="AX8" s="43"/>
      <c r="AY8" s="43"/>
      <c r="AZ8" s="43"/>
      <c r="BA8" s="43"/>
      <c r="BB8" s="43">
        <f>データ!T6</f>
        <v>33.71</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0.92</v>
      </c>
      <c r="Q10" s="43"/>
      <c r="R10" s="43"/>
      <c r="S10" s="43"/>
      <c r="T10" s="43"/>
      <c r="U10" s="43"/>
      <c r="V10" s="43"/>
      <c r="W10" s="43">
        <f>データ!P6</f>
        <v>100</v>
      </c>
      <c r="X10" s="43"/>
      <c r="Y10" s="43"/>
      <c r="Z10" s="43"/>
      <c r="AA10" s="43"/>
      <c r="AB10" s="43"/>
      <c r="AC10" s="43"/>
      <c r="AD10" s="47">
        <f>データ!Q6</f>
        <v>3080</v>
      </c>
      <c r="AE10" s="47"/>
      <c r="AF10" s="47"/>
      <c r="AG10" s="47"/>
      <c r="AH10" s="47"/>
      <c r="AI10" s="47"/>
      <c r="AJ10" s="47"/>
      <c r="AK10" s="2"/>
      <c r="AL10" s="47">
        <f>データ!U6</f>
        <v>72</v>
      </c>
      <c r="AM10" s="47"/>
      <c r="AN10" s="47"/>
      <c r="AO10" s="47"/>
      <c r="AP10" s="47"/>
      <c r="AQ10" s="47"/>
      <c r="AR10" s="47"/>
      <c r="AS10" s="47"/>
      <c r="AT10" s="43">
        <f>データ!V6</f>
        <v>234.19</v>
      </c>
      <c r="AU10" s="43"/>
      <c r="AV10" s="43"/>
      <c r="AW10" s="43"/>
      <c r="AX10" s="43"/>
      <c r="AY10" s="43"/>
      <c r="AZ10" s="43"/>
      <c r="BA10" s="43"/>
      <c r="BB10" s="43">
        <f>データ!W6</f>
        <v>0.31</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CK1" workbookViewId="0">
      <selection activeCell="CQ12" sqref="CQ12"/>
    </sheetView>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53490</v>
      </c>
      <c r="D6" s="31">
        <f t="shared" si="3"/>
        <v>47</v>
      </c>
      <c r="E6" s="31">
        <f t="shared" si="3"/>
        <v>18</v>
      </c>
      <c r="F6" s="31">
        <f t="shared" si="3"/>
        <v>0</v>
      </c>
      <c r="G6" s="31">
        <f t="shared" si="3"/>
        <v>0</v>
      </c>
      <c r="H6" s="31" t="str">
        <f t="shared" si="3"/>
        <v>秋田県　八峰町</v>
      </c>
      <c r="I6" s="31" t="str">
        <f t="shared" si="3"/>
        <v>法非適用</v>
      </c>
      <c r="J6" s="31" t="str">
        <f t="shared" si="3"/>
        <v>下水道事業</v>
      </c>
      <c r="K6" s="31" t="str">
        <f t="shared" si="3"/>
        <v>特定地域生活排水処理</v>
      </c>
      <c r="L6" s="31" t="str">
        <f t="shared" si="3"/>
        <v>K3</v>
      </c>
      <c r="M6" s="32" t="str">
        <f t="shared" si="3"/>
        <v>-</v>
      </c>
      <c r="N6" s="32" t="str">
        <f t="shared" si="3"/>
        <v>該当数値なし</v>
      </c>
      <c r="O6" s="32">
        <f t="shared" si="3"/>
        <v>0.92</v>
      </c>
      <c r="P6" s="32">
        <f t="shared" si="3"/>
        <v>100</v>
      </c>
      <c r="Q6" s="32">
        <f t="shared" si="3"/>
        <v>3080</v>
      </c>
      <c r="R6" s="32">
        <f t="shared" si="3"/>
        <v>7893</v>
      </c>
      <c r="S6" s="32">
        <f t="shared" si="3"/>
        <v>234.14</v>
      </c>
      <c r="T6" s="32">
        <f t="shared" si="3"/>
        <v>33.71</v>
      </c>
      <c r="U6" s="32">
        <f t="shared" si="3"/>
        <v>72</v>
      </c>
      <c r="V6" s="32">
        <f t="shared" si="3"/>
        <v>234.19</v>
      </c>
      <c r="W6" s="32">
        <f t="shared" si="3"/>
        <v>0.31</v>
      </c>
      <c r="X6" s="33">
        <f>IF(X7="",NA(),X7)</f>
        <v>103.23</v>
      </c>
      <c r="Y6" s="33">
        <f t="shared" ref="Y6:AG6" si="4">IF(Y7="",NA(),Y7)</f>
        <v>107.66</v>
      </c>
      <c r="Z6" s="33">
        <f t="shared" si="4"/>
        <v>100.52</v>
      </c>
      <c r="AA6" s="33">
        <f t="shared" si="4"/>
        <v>79.72</v>
      </c>
      <c r="AB6" s="33">
        <f t="shared" si="4"/>
        <v>77.69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952.38</v>
      </c>
      <c r="BF6" s="33">
        <f t="shared" ref="BF6:BN6" si="7">IF(BF7="",NA(),BF7)</f>
        <v>727.27</v>
      </c>
      <c r="BG6" s="33">
        <f t="shared" si="7"/>
        <v>560.29</v>
      </c>
      <c r="BH6" s="33">
        <f t="shared" si="7"/>
        <v>500.89</v>
      </c>
      <c r="BI6" s="33">
        <f t="shared" si="7"/>
        <v>453.84</v>
      </c>
      <c r="BJ6" s="33">
        <f t="shared" si="7"/>
        <v>442.18</v>
      </c>
      <c r="BK6" s="33">
        <f t="shared" si="7"/>
        <v>421.01</v>
      </c>
      <c r="BL6" s="33">
        <f t="shared" si="7"/>
        <v>430.64</v>
      </c>
      <c r="BM6" s="33">
        <f t="shared" si="7"/>
        <v>446.63</v>
      </c>
      <c r="BN6" s="33">
        <f t="shared" si="7"/>
        <v>416.91</v>
      </c>
      <c r="BO6" s="32" t="str">
        <f>IF(BO7="","",IF(BO7="-","【-】","【"&amp;SUBSTITUTE(TEXT(BO7,"#,##0.00"),"-","△")&amp;"】"))</f>
        <v>【375.36】</v>
      </c>
      <c r="BP6" s="33">
        <f>IF(BP7="",NA(),BP7)</f>
        <v>117.48</v>
      </c>
      <c r="BQ6" s="33">
        <f t="shared" ref="BQ6:BY6" si="8">IF(BQ7="",NA(),BQ7)</f>
        <v>79.91</v>
      </c>
      <c r="BR6" s="33">
        <f t="shared" si="8"/>
        <v>108.03</v>
      </c>
      <c r="BS6" s="33">
        <f t="shared" si="8"/>
        <v>89.81</v>
      </c>
      <c r="BT6" s="33">
        <f t="shared" si="8"/>
        <v>69.39</v>
      </c>
      <c r="BU6" s="33">
        <f t="shared" si="8"/>
        <v>61.59</v>
      </c>
      <c r="BV6" s="33">
        <f t="shared" si="8"/>
        <v>58.98</v>
      </c>
      <c r="BW6" s="33">
        <f t="shared" si="8"/>
        <v>58.78</v>
      </c>
      <c r="BX6" s="33">
        <f t="shared" si="8"/>
        <v>58.53</v>
      </c>
      <c r="BY6" s="33">
        <f t="shared" si="8"/>
        <v>57.93</v>
      </c>
      <c r="BZ6" s="32" t="str">
        <f>IF(BZ7="","",IF(BZ7="-","【-】","【"&amp;SUBSTITUTE(TEXT(BZ7,"#,##0.00"),"-","△")&amp;"】"))</f>
        <v>【60.44】</v>
      </c>
      <c r="CA6" s="33">
        <f>IF(CA7="",NA(),CA7)</f>
        <v>114.86</v>
      </c>
      <c r="CB6" s="33">
        <f t="shared" ref="CB6:CJ6" si="9">IF(CB7="",NA(),CB7)</f>
        <v>183.08</v>
      </c>
      <c r="CC6" s="33">
        <f t="shared" si="9"/>
        <v>148.44</v>
      </c>
      <c r="CD6" s="33">
        <f t="shared" si="9"/>
        <v>195.16</v>
      </c>
      <c r="CE6" s="33">
        <f t="shared" si="9"/>
        <v>270.22000000000003</v>
      </c>
      <c r="CF6" s="33">
        <f t="shared" si="9"/>
        <v>242.92</v>
      </c>
      <c r="CG6" s="33">
        <f t="shared" si="9"/>
        <v>253.84</v>
      </c>
      <c r="CH6" s="33">
        <f t="shared" si="9"/>
        <v>257.02999999999997</v>
      </c>
      <c r="CI6" s="33">
        <f t="shared" si="9"/>
        <v>266.57</v>
      </c>
      <c r="CJ6" s="33">
        <f t="shared" si="9"/>
        <v>276.93</v>
      </c>
      <c r="CK6" s="32" t="str">
        <f>IF(CK7="","",IF(CK7="-","【-】","【"&amp;SUBSTITUTE(TEXT(CK7,"#,##0.00"),"-","△")&amp;"】"))</f>
        <v>【267.61】</v>
      </c>
      <c r="CL6" s="33">
        <f>IF(CL7="",NA(),CL7)</f>
        <v>7.14</v>
      </c>
      <c r="CM6" s="33">
        <f t="shared" ref="CM6:CU6" si="10">IF(CM7="",NA(),CM7)</f>
        <v>38.46</v>
      </c>
      <c r="CN6" s="33">
        <f t="shared" si="10"/>
        <v>53.85</v>
      </c>
      <c r="CO6" s="33">
        <f t="shared" si="10"/>
        <v>46.67</v>
      </c>
      <c r="CP6" s="33">
        <f t="shared" si="10"/>
        <v>46.67</v>
      </c>
      <c r="CQ6" s="33">
        <f t="shared" si="10"/>
        <v>57.53</v>
      </c>
      <c r="CR6" s="33">
        <f t="shared" si="10"/>
        <v>60.03</v>
      </c>
      <c r="CS6" s="33">
        <f t="shared" si="10"/>
        <v>61.93</v>
      </c>
      <c r="CT6" s="33">
        <f t="shared" si="10"/>
        <v>58.06</v>
      </c>
      <c r="CU6" s="33">
        <f t="shared" si="10"/>
        <v>59.08</v>
      </c>
      <c r="CV6" s="32" t="str">
        <f>IF(CV7="","",IF(CV7="-","【-】","【"&amp;SUBSTITUTE(TEXT(CV7,"#,##0.00"),"-","△")&amp;"】"))</f>
        <v>【57.75】</v>
      </c>
      <c r="CW6" s="33">
        <f>IF(CW7="",NA(),CW7)</f>
        <v>100</v>
      </c>
      <c r="CX6" s="33">
        <f t="shared" ref="CX6:DF6" si="11">IF(CX7="",NA(),CX7)</f>
        <v>100</v>
      </c>
      <c r="CY6" s="33">
        <f t="shared" si="11"/>
        <v>100</v>
      </c>
      <c r="CZ6" s="33">
        <f t="shared" si="11"/>
        <v>100</v>
      </c>
      <c r="DA6" s="33">
        <f t="shared" si="11"/>
        <v>100</v>
      </c>
      <c r="DB6" s="33">
        <f t="shared" si="11"/>
        <v>76.78</v>
      </c>
      <c r="DC6" s="33">
        <f t="shared" si="11"/>
        <v>76.8</v>
      </c>
      <c r="DD6" s="33">
        <f t="shared" si="11"/>
        <v>77.25</v>
      </c>
      <c r="DE6" s="33">
        <f t="shared" si="11"/>
        <v>75.790000000000006</v>
      </c>
      <c r="DF6" s="33">
        <f t="shared" si="11"/>
        <v>77.12</v>
      </c>
      <c r="DG6" s="32" t="str">
        <f>IF(DG7="","",IF(DG7="-","【-】","【"&amp;SUBSTITUTE(TEXT(DG7,"#,##0.00"),"-","△")&amp;"】"))</f>
        <v>【81.06】</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2014</v>
      </c>
      <c r="C7" s="35">
        <v>53490</v>
      </c>
      <c r="D7" s="35">
        <v>47</v>
      </c>
      <c r="E7" s="35">
        <v>18</v>
      </c>
      <c r="F7" s="35">
        <v>0</v>
      </c>
      <c r="G7" s="35">
        <v>0</v>
      </c>
      <c r="H7" s="35" t="s">
        <v>96</v>
      </c>
      <c r="I7" s="35" t="s">
        <v>97</v>
      </c>
      <c r="J7" s="35" t="s">
        <v>98</v>
      </c>
      <c r="K7" s="35" t="s">
        <v>99</v>
      </c>
      <c r="L7" s="35" t="s">
        <v>100</v>
      </c>
      <c r="M7" s="36" t="s">
        <v>101</v>
      </c>
      <c r="N7" s="36" t="s">
        <v>102</v>
      </c>
      <c r="O7" s="36">
        <v>0.92</v>
      </c>
      <c r="P7" s="36">
        <v>100</v>
      </c>
      <c r="Q7" s="36">
        <v>3080</v>
      </c>
      <c r="R7" s="36">
        <v>7893</v>
      </c>
      <c r="S7" s="36">
        <v>234.14</v>
      </c>
      <c r="T7" s="36">
        <v>33.71</v>
      </c>
      <c r="U7" s="36">
        <v>72</v>
      </c>
      <c r="V7" s="36">
        <v>234.19</v>
      </c>
      <c r="W7" s="36">
        <v>0.31</v>
      </c>
      <c r="X7" s="36">
        <v>103.23</v>
      </c>
      <c r="Y7" s="36">
        <v>107.66</v>
      </c>
      <c r="Z7" s="36">
        <v>100.52</v>
      </c>
      <c r="AA7" s="36">
        <v>79.72</v>
      </c>
      <c r="AB7" s="36">
        <v>77.69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952.38</v>
      </c>
      <c r="BF7" s="36">
        <v>727.27</v>
      </c>
      <c r="BG7" s="36">
        <v>560.29</v>
      </c>
      <c r="BH7" s="36">
        <v>500.89</v>
      </c>
      <c r="BI7" s="36">
        <v>453.84</v>
      </c>
      <c r="BJ7" s="36">
        <v>442.18</v>
      </c>
      <c r="BK7" s="36">
        <v>421.01</v>
      </c>
      <c r="BL7" s="36">
        <v>430.64</v>
      </c>
      <c r="BM7" s="36">
        <v>446.63</v>
      </c>
      <c r="BN7" s="36">
        <v>416.91</v>
      </c>
      <c r="BO7" s="36">
        <v>375.36</v>
      </c>
      <c r="BP7" s="36">
        <v>117.48</v>
      </c>
      <c r="BQ7" s="36">
        <v>79.91</v>
      </c>
      <c r="BR7" s="36">
        <v>108.03</v>
      </c>
      <c r="BS7" s="36">
        <v>89.81</v>
      </c>
      <c r="BT7" s="36">
        <v>69.39</v>
      </c>
      <c r="BU7" s="36">
        <v>61.59</v>
      </c>
      <c r="BV7" s="36">
        <v>58.98</v>
      </c>
      <c r="BW7" s="36">
        <v>58.78</v>
      </c>
      <c r="BX7" s="36">
        <v>58.53</v>
      </c>
      <c r="BY7" s="36">
        <v>57.93</v>
      </c>
      <c r="BZ7" s="36">
        <v>60.44</v>
      </c>
      <c r="CA7" s="36">
        <v>114.86</v>
      </c>
      <c r="CB7" s="36">
        <v>183.08</v>
      </c>
      <c r="CC7" s="36">
        <v>148.44</v>
      </c>
      <c r="CD7" s="36">
        <v>195.16</v>
      </c>
      <c r="CE7" s="36">
        <v>270.22000000000003</v>
      </c>
      <c r="CF7" s="36">
        <v>242.92</v>
      </c>
      <c r="CG7" s="36">
        <v>253.84</v>
      </c>
      <c r="CH7" s="36">
        <v>257.02999999999997</v>
      </c>
      <c r="CI7" s="36">
        <v>266.57</v>
      </c>
      <c r="CJ7" s="36">
        <v>276.93</v>
      </c>
      <c r="CK7" s="36">
        <v>267.61</v>
      </c>
      <c r="CL7" s="36">
        <v>7.14</v>
      </c>
      <c r="CM7" s="36">
        <v>38.46</v>
      </c>
      <c r="CN7" s="36">
        <v>53.85</v>
      </c>
      <c r="CO7" s="36">
        <v>46.67</v>
      </c>
      <c r="CP7" s="36">
        <v>46.67</v>
      </c>
      <c r="CQ7" s="36">
        <v>57.53</v>
      </c>
      <c r="CR7" s="36">
        <v>60.03</v>
      </c>
      <c r="CS7" s="36">
        <v>61.93</v>
      </c>
      <c r="CT7" s="36">
        <v>58.06</v>
      </c>
      <c r="CU7" s="36">
        <v>59.08</v>
      </c>
      <c r="CV7" s="36">
        <v>57.75</v>
      </c>
      <c r="CW7" s="36">
        <v>100</v>
      </c>
      <c r="CX7" s="36">
        <v>100</v>
      </c>
      <c r="CY7" s="36">
        <v>100</v>
      </c>
      <c r="CZ7" s="36">
        <v>100</v>
      </c>
      <c r="DA7" s="36">
        <v>100</v>
      </c>
      <c r="DB7" s="36">
        <v>76.78</v>
      </c>
      <c r="DC7" s="36">
        <v>76.8</v>
      </c>
      <c r="DD7" s="36">
        <v>77.25</v>
      </c>
      <c r="DE7" s="36">
        <v>75.790000000000006</v>
      </c>
      <c r="DF7" s="36">
        <v>77.12</v>
      </c>
      <c r="DG7" s="36">
        <v>81.06</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2016-02-03T09:24:16Z</dcterms:created>
  <dcterms:modified xsi:type="dcterms:W3CDTF">2016-02-25T00:30:28Z</dcterms:modified>
  <cp:category/>
</cp:coreProperties>
</file>