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15" windowWidth="19590" windowHeight="432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<sst xmlns="http://schemas.openxmlformats.org/spreadsheetml/2006/main" count="221" uniqueCount="111">
  <si>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</si>
  <si>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</si>
  <si>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</si>
  <si>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</si>
  <si>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</si>
  <si>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</si>
  <si>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</si>
  <si>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</si>
  <si>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</si>
  <si>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</si>
  <si>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</si>
  <si>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</si>
  <si>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</si>
  <si>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</si>
  <si>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</si>
  <si>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</si>
  <si>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</si>
  <si>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</si>
  <si>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</si>
  <si>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</si>
  <si>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</si>
  <si>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</si>
  <si>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</si>
  <si>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</si>
  <si>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</si>
  <si>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</si>
  <si>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</si>
  <si>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</si>
  <si>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</si>
  <si>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</si>
  <si>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</si>
  <si>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</si>
  <si>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</si>
  <si>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</si>
  <si>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</si>
  <si>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</si>
  <si>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</si>
  <si>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</si>
  <si>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</si>
  <si>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</si>
  <si>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</si>
  <si>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</si>
  <si>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</si>
  <si>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</si>
  <si>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</si>
  <si>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</si>
  <si>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</si>
  <si>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</si>
  <si>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</si>
  <si>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</si>
  <si>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</si>
  <si>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</si>
  <si>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</si>
  <si>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</si>
  <si>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</si>
  <si>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</si>
  <si>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</si>
  <si>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</si>
  <si>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</si>
  <si>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</si>
  <si>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</si>
  <si>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</si>
  <si>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</si>
  <si>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</si>
  <si>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</si>
  <si>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</si>
  <si>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</si>
  <si>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</si>
  <si>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</si>
  <si>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</si>
  <si>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</si>
  <si>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</si>
  <si>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</si>
  <si>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</si>
  <si>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</si>
  <si>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</si>
  <si>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</si>
  <si>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</si>
  <si>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</si>
  <si>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</si>
  <si>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</si>
  <si>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</si>
  <si>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</si>
  <si>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</si>
  <si>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</si>
  <si>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</si>
  <si>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</si>
  <si>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</si>
  <si>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</si>
  <si>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</si>
  <si>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</si>
  <si>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</si>
  <si>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</si>
  <si>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</si>
  <si>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</si>
  <si>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</si>
  <si>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</si>
  <si>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</si>
  <si>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</si>
  <si>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</si>
  <si>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</si>
  <si>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</si>
  <si>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</si>
  <si>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</si>
  <si>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</si>
  <si>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</si>
  <si>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</si>
  <si>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</si>
  <si>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１．収益的収支比率は今後、企業債元利償還金の減少により改善する見込みではあるが、適正な使用料を設定することにより収入を確保し、一層の数値改善を図ることが必要である。
２．経費回収率は、類似団体平均を大きく下回っており、適正な使用料を設定することにより収入を確保し、数値の改善を図ることが必要である。
３．企業債残高対事業規模比率は、平成18年度の事業終了以後、徐々に改善しているものの、依然類似団体平均を大きく上回っている。今後は、適正な使用料を設定することにより収入の確保に努める必要が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時期に合わせて、公共下水道処理区域への編入等、効率的な汚水処理の推進を図る必要がある。
６．水洗化率は、わずかながら毎年向上しているものの、高齢化や経済の停滞等により、類似団体平均を大きく下回っている。今後も、助成制度の周知を通じて、加入促進を進めていく。</t>
    <rPh sb="2" eb="5">
      <t>シュウエキテキ</t>
    </rPh>
    <rPh sb="5" eb="7">
      <t>シュウシ</t>
    </rPh>
    <rPh sb="7" eb="9">
      <t>ヒリツ</t>
    </rPh>
    <rPh sb="10" eb="12">
      <t>コンゴ</t>
    </rPh>
    <rPh sb="13" eb="16">
      <t>キギョウサイ</t>
    </rPh>
    <rPh sb="16" eb="18">
      <t>ガンリ</t>
    </rPh>
    <rPh sb="18" eb="21">
      <t>ショウカンキン</t>
    </rPh>
    <rPh sb="22" eb="24">
      <t>ゲンショウ</t>
    </rPh>
    <rPh sb="27" eb="29">
      <t>カイゼン</t>
    </rPh>
    <rPh sb="31" eb="33">
      <t>ミコ</t>
    </rPh>
    <rPh sb="40" eb="42">
      <t>テキセイ</t>
    </rPh>
    <rPh sb="43" eb="46">
      <t>シヨウリョウ</t>
    </rPh>
    <rPh sb="47" eb="49">
      <t>セッテイ</t>
    </rPh>
    <rPh sb="56" eb="58">
      <t>シュウニュウ</t>
    </rPh>
    <rPh sb="59" eb="61">
      <t>カクホ</t>
    </rPh>
    <rPh sb="63" eb="65">
      <t>イッソウ</t>
    </rPh>
    <rPh sb="66" eb="68">
      <t>スウチ</t>
    </rPh>
    <rPh sb="68" eb="70">
      <t>カイゼン</t>
    </rPh>
    <rPh sb="71" eb="72">
      <t>ハカ</t>
    </rPh>
    <rPh sb="76" eb="78">
      <t>ヒツヨウ</t>
    </rPh>
    <rPh sb="85" eb="90">
      <t>ケイヒカイシュウリツ</t>
    </rPh>
    <rPh sb="92" eb="98">
      <t>ルイジダンタイヘイキン</t>
    </rPh>
    <rPh sb="99" eb="100">
      <t>オオ</t>
    </rPh>
    <rPh sb="102" eb="104">
      <t>シタマワ</t>
    </rPh>
    <rPh sb="152" eb="155">
      <t>キギョウサイ</t>
    </rPh>
    <rPh sb="155" eb="157">
      <t>ザンダカ</t>
    </rPh>
    <rPh sb="157" eb="158">
      <t>タイ</t>
    </rPh>
    <rPh sb="158" eb="160">
      <t>ジギョウ</t>
    </rPh>
    <rPh sb="160" eb="162">
      <t>キボ</t>
    </rPh>
    <rPh sb="162" eb="164">
      <t>ヒリツ</t>
    </rPh>
    <rPh sb="166" eb="168">
      <t>ヘイセイ</t>
    </rPh>
    <rPh sb="170" eb="172">
      <t>ネンド</t>
    </rPh>
    <rPh sb="173" eb="175">
      <t>ジギョウ</t>
    </rPh>
    <rPh sb="175" eb="177">
      <t>シュウリョウ</t>
    </rPh>
    <rPh sb="177" eb="179">
      <t>イゴ</t>
    </rPh>
    <rPh sb="180" eb="182">
      <t>ジョジョ</t>
    </rPh>
    <rPh sb="183" eb="185">
      <t>カイゼン</t>
    </rPh>
    <rPh sb="193" eb="195">
      <t>イゼン</t>
    </rPh>
    <rPh sb="195" eb="201">
      <t>ルイジダンタイヘイキン</t>
    </rPh>
    <rPh sb="202" eb="203">
      <t>オオ</t>
    </rPh>
    <rPh sb="205" eb="207">
      <t>ウワマワ</t>
    </rPh>
    <rPh sb="212" eb="214">
      <t>コンゴ</t>
    </rPh>
    <rPh sb="216" eb="218">
      <t>テキセイ</t>
    </rPh>
    <rPh sb="219" eb="222">
      <t>シヨウリョウ</t>
    </rPh>
    <rPh sb="223" eb="225">
      <t>セッテイ</t>
    </rPh>
    <rPh sb="232" eb="234">
      <t>シュウニュウ</t>
    </rPh>
    <rPh sb="235" eb="237">
      <t>カクホ</t>
    </rPh>
    <rPh sb="238" eb="239">
      <t>ツト</t>
    </rPh>
    <rPh sb="241" eb="243">
      <t>ヒツヨウ</t>
    </rPh>
    <rPh sb="258" eb="264">
      <t>ルイジダンタイヘイキン</t>
    </rPh>
    <rPh sb="265" eb="267">
      <t>ヒカク</t>
    </rPh>
    <rPh sb="270" eb="271">
      <t>タカ</t>
    </rPh>
    <rPh sb="278" eb="280">
      <t>コンゴ</t>
    </rPh>
    <rPh sb="282" eb="284">
      <t>イジ</t>
    </rPh>
    <rPh sb="284" eb="287">
      <t>カンリヒ</t>
    </rPh>
    <rPh sb="288" eb="290">
      <t>セツゲン</t>
    </rPh>
    <rPh sb="291" eb="292">
      <t>オコナ</t>
    </rPh>
    <rPh sb="294" eb="296">
      <t>ゲンカ</t>
    </rPh>
    <rPh sb="296" eb="298">
      <t>ジョウショウ</t>
    </rPh>
    <rPh sb="299" eb="301">
      <t>ヨクセイ</t>
    </rPh>
    <rPh sb="302" eb="303">
      <t>ツト</t>
    </rPh>
    <rPh sb="311" eb="313">
      <t>シセツ</t>
    </rPh>
    <rPh sb="313" eb="316">
      <t>リヨウリツ</t>
    </rPh>
    <rPh sb="318" eb="324">
      <t>ルイジダンタイヘイキン</t>
    </rPh>
    <rPh sb="325" eb="327">
      <t>ヒカク</t>
    </rPh>
    <rPh sb="329" eb="330">
      <t>ヒク</t>
    </rPh>
    <rPh sb="336" eb="338">
      <t>ショリ</t>
    </rPh>
    <rPh sb="338" eb="341">
      <t>クイキナイ</t>
    </rPh>
    <rPh sb="341" eb="343">
      <t>ジンコウ</t>
    </rPh>
    <rPh sb="344" eb="346">
      <t>ゲンショウ</t>
    </rPh>
    <rPh sb="347" eb="348">
      <t>トモナ</t>
    </rPh>
    <rPh sb="350" eb="352">
      <t>コンゴ</t>
    </rPh>
    <rPh sb="356" eb="358">
      <t>ゲンショウ</t>
    </rPh>
    <rPh sb="371" eb="375">
      <t>シセツコウシン</t>
    </rPh>
    <rPh sb="375" eb="377">
      <t>ジキ</t>
    </rPh>
    <rPh sb="378" eb="379">
      <t>ア</t>
    </rPh>
    <rPh sb="383" eb="385">
      <t>コウキョウ</t>
    </rPh>
    <rPh sb="385" eb="388">
      <t>ゲスイドウ</t>
    </rPh>
    <rPh sb="433" eb="435">
      <t>マイネン</t>
    </rPh>
    <rPh sb="435" eb="437">
      <t>コウジョウ</t>
    </rPh>
    <rPh sb="476" eb="478">
      <t>コンゴ</t>
    </rPh>
    <rPh sb="480" eb="482">
      <t>ジョセイ</t>
    </rPh>
    <rPh sb="482" eb="484">
      <t>セイド</t>
    </rPh>
    <rPh sb="485" eb="487">
      <t>シュウチ</t>
    </rPh>
    <rPh sb="488" eb="489">
      <t>ツウ</t>
    </rPh>
    <rPh sb="492" eb="494">
      <t>カニュウ</t>
    </rPh>
    <rPh sb="494" eb="496">
      <t>ソクシン</t>
    </rPh>
    <rPh sb="497" eb="498">
      <t>スス</t>
    </rPh>
    <phoneticPr fontId="4"/>
  </si>
  <si>
    <t>下水道施設における管路及び処理場（躯体）の法定耐用年数はともに50年と定められている。管路布設事業の着手が平成8年で経過年数は17年であり、老朽化対策は現在不要である。また処理場についても、建設年は平成12年で経過年数は15年であり、老朽化対策は現在不要である。</t>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phoneticPr fontId="4"/>
  </si>
  <si>
    <t>施設整備が完了し、大規模な施設更新事業は見込まれないものの、人口減少社会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5">
      <t>シヨウリョウ</t>
    </rPh>
    <rPh sb="76" eb="78">
      <t>テキセツ</t>
    </rPh>
    <rPh sb="79" eb="81">
      <t>セッテイ</t>
    </rPh>
    <rPh sb="84" eb="86">
      <t>シュウニュウ</t>
    </rPh>
    <rPh sb="87" eb="89">
      <t>カクホ</t>
    </rPh>
    <rPh sb="96" eb="101">
      <t>イジカンリヒ</t>
    </rPh>
    <rPh sb="102" eb="104">
      <t>セツゲン</t>
    </rPh>
    <rPh sb="104" eb="106">
      <t>タイサク</t>
    </rPh>
    <rPh sb="108" eb="111">
      <t>ショリク</t>
    </rPh>
    <rPh sb="111" eb="113">
      <t>セツゾク</t>
    </rPh>
    <rPh sb="116" eb="119">
      <t>コウリツカ</t>
    </rPh>
    <rPh sb="120" eb="122">
      <t>スイシン</t>
    </rPh>
    <rPh sb="122" eb="123">
      <t>トウ</t>
    </rPh>
    <rPh sb="127" eb="129">
      <t>ケイエイ</t>
    </rPh>
    <rPh sb="129" eb="131">
      <t>カイゼン</t>
    </rPh>
    <rPh sb="132" eb="133">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</si>
</sst>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546624"/>
        <c:axId val="9954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7.0000000000000007E-2</c:v>
                </c:pt>
              </c:numCache>
            </c:numRef>
          </c:val>
          <c:smooth val="0"/>
        </c:ser>
        <c:dLbls>
          <c:showLegendKey val="0"/>
          <c:showVal val="0"/>
          <c:showCatName val="0"/>
          <c:showSerName val="0"/>
          <c:showPercent val="0"/>
          <c:showBubbleSize val="0"/>
        </c:dLbls>
        <c:marker val="1"/>
        <c:smooth val="0"/>
        <c:axId val="99546624"/>
        <c:axId val="99548544"/>
      </c:lineChart>
      <c:dateAx>
        <c:axId val="99546624"/>
        <c:scaling>
          <c:orientation val="minMax"/>
        </c:scaling>
        <c:delete val="1"/>
        <c:axPos val="b"/>
        <c:numFmt formatCode="ge" sourceLinked="1"/>
        <c:majorTickMark val="none"/>
        <c:minorTickMark val="none"/>
        <c:tickLblPos val="none"/>
        <c:crossAx val="99548544"/>
        <c:crosses val="autoZero"/>
        <c:auto val="1"/>
        <c:lblOffset val="100"/>
        <c:baseTimeUnit val="years"/>
      </c:dateAx>
      <c:valAx>
        <c:axId val="9954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4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27.4</c:v>
                </c:pt>
                <c:pt idx="1">
                  <c:v>32.200000000000003</c:v>
                </c:pt>
                <c:pt idx="2">
                  <c:v>33.799999999999997</c:v>
                </c:pt>
                <c:pt idx="3">
                  <c:v>33.6</c:v>
                </c:pt>
                <c:pt idx="4">
                  <c:v>33.200000000000003</c:v>
                </c:pt>
              </c:numCache>
            </c:numRef>
          </c:val>
        </c:ser>
        <c:dLbls>
          <c:showLegendKey val="0"/>
          <c:showVal val="0"/>
          <c:showCatName val="0"/>
          <c:showSerName val="0"/>
          <c:showPercent val="0"/>
          <c:showBubbleSize val="0"/>
        </c:dLbls>
        <c:gapWidth val="150"/>
        <c:axId val="103896960"/>
        <c:axId val="10390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44.69</c:v>
                </c:pt>
              </c:numCache>
            </c:numRef>
          </c:val>
          <c:smooth val="0"/>
        </c:ser>
        <c:dLbls>
          <c:showLegendKey val="0"/>
          <c:showVal val="0"/>
          <c:showCatName val="0"/>
          <c:showSerName val="0"/>
          <c:showPercent val="0"/>
          <c:showBubbleSize val="0"/>
        </c:dLbls>
        <c:marker val="1"/>
        <c:smooth val="0"/>
        <c:axId val="103896960"/>
        <c:axId val="103907328"/>
      </c:lineChart>
      <c:dateAx>
        <c:axId val="103896960"/>
        <c:scaling>
          <c:orientation val="minMax"/>
        </c:scaling>
        <c:delete val="1"/>
        <c:axPos val="b"/>
        <c:numFmt formatCode="ge" sourceLinked="1"/>
        <c:majorTickMark val="none"/>
        <c:minorTickMark val="none"/>
        <c:tickLblPos val="none"/>
        <c:crossAx val="103907328"/>
        <c:crosses val="autoZero"/>
        <c:auto val="1"/>
        <c:lblOffset val="100"/>
        <c:baseTimeUnit val="years"/>
      </c:dateAx>
      <c:valAx>
        <c:axId val="10390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9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41.17</c:v>
                </c:pt>
                <c:pt idx="1">
                  <c:v>44.9</c:v>
                </c:pt>
                <c:pt idx="2">
                  <c:v>46.07</c:v>
                </c:pt>
                <c:pt idx="3">
                  <c:v>49.56</c:v>
                </c:pt>
                <c:pt idx="4">
                  <c:v>51.68</c:v>
                </c:pt>
              </c:numCache>
            </c:numRef>
          </c:val>
        </c:ser>
        <c:dLbls>
          <c:showLegendKey val="0"/>
          <c:showVal val="0"/>
          <c:showCatName val="0"/>
          <c:showSerName val="0"/>
          <c:showPercent val="0"/>
          <c:showBubbleSize val="0"/>
        </c:dLbls>
        <c:gapWidth val="150"/>
        <c:axId val="103950592"/>
        <c:axId val="10395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70.59</c:v>
                </c:pt>
              </c:numCache>
            </c:numRef>
          </c:val>
          <c:smooth val="0"/>
        </c:ser>
        <c:dLbls>
          <c:showLegendKey val="0"/>
          <c:showVal val="0"/>
          <c:showCatName val="0"/>
          <c:showSerName val="0"/>
          <c:showPercent val="0"/>
          <c:showBubbleSize val="0"/>
        </c:dLbls>
        <c:marker val="1"/>
        <c:smooth val="0"/>
        <c:axId val="103950592"/>
        <c:axId val="103952768"/>
      </c:lineChart>
      <c:dateAx>
        <c:axId val="103950592"/>
        <c:scaling>
          <c:orientation val="minMax"/>
        </c:scaling>
        <c:delete val="1"/>
        <c:axPos val="b"/>
        <c:numFmt formatCode="ge" sourceLinked="1"/>
        <c:majorTickMark val="none"/>
        <c:minorTickMark val="none"/>
        <c:tickLblPos val="none"/>
        <c:crossAx val="103952768"/>
        <c:crosses val="autoZero"/>
        <c:auto val="1"/>
        <c:lblOffset val="100"/>
        <c:baseTimeUnit val="years"/>
      </c:dateAx>
      <c:valAx>
        <c:axId val="10395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5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75.25</c:v>
                </c:pt>
                <c:pt idx="1">
                  <c:v>63.57</c:v>
                </c:pt>
                <c:pt idx="2">
                  <c:v>75.31</c:v>
                </c:pt>
                <c:pt idx="3">
                  <c:v>75.650000000000006</c:v>
                </c:pt>
                <c:pt idx="4">
                  <c:v>75.42</c:v>
                </c:pt>
              </c:numCache>
            </c:numRef>
          </c:val>
        </c:ser>
        <c:dLbls>
          <c:showLegendKey val="0"/>
          <c:showVal val="0"/>
          <c:showCatName val="0"/>
          <c:showSerName val="0"/>
          <c:showPercent val="0"/>
          <c:showBubbleSize val="0"/>
        </c:dLbls>
        <c:gapWidth val="150"/>
        <c:axId val="103457920"/>
        <c:axId val="1034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457920"/>
        <c:axId val="103459840"/>
      </c:lineChart>
      <c:dateAx>
        <c:axId val="103457920"/>
        <c:scaling>
          <c:orientation val="minMax"/>
        </c:scaling>
        <c:delete val="1"/>
        <c:axPos val="b"/>
        <c:numFmt formatCode="ge" sourceLinked="1"/>
        <c:majorTickMark val="none"/>
        <c:minorTickMark val="none"/>
        <c:tickLblPos val="none"/>
        <c:crossAx val="103459840"/>
        <c:crosses val="autoZero"/>
        <c:auto val="1"/>
        <c:lblOffset val="100"/>
        <c:baseTimeUnit val="years"/>
      </c:dateAx>
      <c:valAx>
        <c:axId val="1034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45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02592"/>
        <c:axId val="10350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02592"/>
        <c:axId val="103504512"/>
      </c:lineChart>
      <c:dateAx>
        <c:axId val="103502592"/>
        <c:scaling>
          <c:orientation val="minMax"/>
        </c:scaling>
        <c:delete val="1"/>
        <c:axPos val="b"/>
        <c:numFmt formatCode="ge" sourceLinked="1"/>
        <c:majorTickMark val="none"/>
        <c:minorTickMark val="none"/>
        <c:tickLblPos val="none"/>
        <c:crossAx val="103504512"/>
        <c:crosses val="autoZero"/>
        <c:auto val="1"/>
        <c:lblOffset val="100"/>
        <c:baseTimeUnit val="years"/>
      </c:dateAx>
      <c:valAx>
        <c:axId val="10350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39072"/>
        <c:axId val="10354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39072"/>
        <c:axId val="103540992"/>
      </c:lineChart>
      <c:dateAx>
        <c:axId val="103539072"/>
        <c:scaling>
          <c:orientation val="minMax"/>
        </c:scaling>
        <c:delete val="1"/>
        <c:axPos val="b"/>
        <c:numFmt formatCode="ge" sourceLinked="1"/>
        <c:majorTickMark val="none"/>
        <c:minorTickMark val="none"/>
        <c:tickLblPos val="none"/>
        <c:crossAx val="103540992"/>
        <c:crosses val="autoZero"/>
        <c:auto val="1"/>
        <c:lblOffset val="100"/>
        <c:baseTimeUnit val="years"/>
      </c:dateAx>
      <c:valAx>
        <c:axId val="10354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3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88224"/>
        <c:axId val="10359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88224"/>
        <c:axId val="103590144"/>
      </c:lineChart>
      <c:dateAx>
        <c:axId val="103588224"/>
        <c:scaling>
          <c:orientation val="minMax"/>
        </c:scaling>
        <c:delete val="1"/>
        <c:axPos val="b"/>
        <c:numFmt formatCode="ge" sourceLinked="1"/>
        <c:majorTickMark val="none"/>
        <c:minorTickMark val="none"/>
        <c:tickLblPos val="none"/>
        <c:crossAx val="103590144"/>
        <c:crosses val="autoZero"/>
        <c:auto val="1"/>
        <c:lblOffset val="100"/>
        <c:baseTimeUnit val="years"/>
      </c:dateAx>
      <c:valAx>
        <c:axId val="10359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32896"/>
        <c:axId val="10363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32896"/>
        <c:axId val="103634816"/>
      </c:lineChart>
      <c:dateAx>
        <c:axId val="103632896"/>
        <c:scaling>
          <c:orientation val="minMax"/>
        </c:scaling>
        <c:delete val="1"/>
        <c:axPos val="b"/>
        <c:numFmt formatCode="ge" sourceLinked="1"/>
        <c:majorTickMark val="none"/>
        <c:minorTickMark val="none"/>
        <c:tickLblPos val="none"/>
        <c:crossAx val="103634816"/>
        <c:crosses val="autoZero"/>
        <c:auto val="1"/>
        <c:lblOffset val="100"/>
        <c:baseTimeUnit val="years"/>
      </c:dateAx>
      <c:valAx>
        <c:axId val="10363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3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5342.88</c:v>
                </c:pt>
                <c:pt idx="1">
                  <c:v>3540.66</c:v>
                </c:pt>
                <c:pt idx="2">
                  <c:v>3990.91</c:v>
                </c:pt>
                <c:pt idx="3">
                  <c:v>2990.17</c:v>
                </c:pt>
                <c:pt idx="4">
                  <c:v>2672.83</c:v>
                </c:pt>
              </c:numCache>
            </c:numRef>
          </c:val>
        </c:ser>
        <c:dLbls>
          <c:showLegendKey val="0"/>
          <c:showVal val="0"/>
          <c:showCatName val="0"/>
          <c:showSerName val="0"/>
          <c:showPercent val="0"/>
          <c:showBubbleSize val="0"/>
        </c:dLbls>
        <c:gapWidth val="150"/>
        <c:axId val="103660928"/>
        <c:axId val="10367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1161.05</c:v>
                </c:pt>
              </c:numCache>
            </c:numRef>
          </c:val>
          <c:smooth val="0"/>
        </c:ser>
        <c:dLbls>
          <c:showLegendKey val="0"/>
          <c:showVal val="0"/>
          <c:showCatName val="0"/>
          <c:showSerName val="0"/>
          <c:showPercent val="0"/>
          <c:showBubbleSize val="0"/>
        </c:dLbls>
        <c:marker val="1"/>
        <c:smooth val="0"/>
        <c:axId val="103660928"/>
        <c:axId val="103671296"/>
      </c:lineChart>
      <c:dateAx>
        <c:axId val="103660928"/>
        <c:scaling>
          <c:orientation val="minMax"/>
        </c:scaling>
        <c:delete val="1"/>
        <c:axPos val="b"/>
        <c:numFmt formatCode="ge" sourceLinked="1"/>
        <c:majorTickMark val="none"/>
        <c:minorTickMark val="none"/>
        <c:tickLblPos val="none"/>
        <c:crossAx val="103671296"/>
        <c:crosses val="autoZero"/>
        <c:auto val="1"/>
        <c:lblOffset val="100"/>
        <c:baseTimeUnit val="years"/>
      </c:dateAx>
      <c:valAx>
        <c:axId val="10367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6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20.87</c:v>
                </c:pt>
                <c:pt idx="1">
                  <c:v>21.43</c:v>
                </c:pt>
                <c:pt idx="2">
                  <c:v>22.11</c:v>
                </c:pt>
                <c:pt idx="3">
                  <c:v>26.49</c:v>
                </c:pt>
                <c:pt idx="4">
                  <c:v>21.1</c:v>
                </c:pt>
              </c:numCache>
            </c:numRef>
          </c:val>
        </c:ser>
        <c:dLbls>
          <c:showLegendKey val="0"/>
          <c:showVal val="0"/>
          <c:showCatName val="0"/>
          <c:showSerName val="0"/>
          <c:showPercent val="0"/>
          <c:showBubbleSize val="0"/>
        </c:dLbls>
        <c:gapWidth val="150"/>
        <c:axId val="103713792"/>
        <c:axId val="1037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41.08</c:v>
                </c:pt>
              </c:numCache>
            </c:numRef>
          </c:val>
          <c:smooth val="0"/>
        </c:ser>
        <c:dLbls>
          <c:showLegendKey val="0"/>
          <c:showVal val="0"/>
          <c:showCatName val="0"/>
          <c:showSerName val="0"/>
          <c:showPercent val="0"/>
          <c:showBubbleSize val="0"/>
        </c:dLbls>
        <c:marker val="1"/>
        <c:smooth val="0"/>
        <c:axId val="103713792"/>
        <c:axId val="103715968"/>
      </c:lineChart>
      <c:dateAx>
        <c:axId val="103713792"/>
        <c:scaling>
          <c:orientation val="minMax"/>
        </c:scaling>
        <c:delete val="1"/>
        <c:axPos val="b"/>
        <c:numFmt formatCode="ge" sourceLinked="1"/>
        <c:majorTickMark val="none"/>
        <c:minorTickMark val="none"/>
        <c:tickLblPos val="none"/>
        <c:crossAx val="103715968"/>
        <c:crosses val="autoZero"/>
        <c:auto val="1"/>
        <c:lblOffset val="100"/>
        <c:baseTimeUnit val="years"/>
      </c:dateAx>
      <c:valAx>
        <c:axId val="10371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1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661.38</c:v>
                </c:pt>
                <c:pt idx="1">
                  <c:v>790.44</c:v>
                </c:pt>
                <c:pt idx="2">
                  <c:v>749.05</c:v>
                </c:pt>
                <c:pt idx="3">
                  <c:v>624.45000000000005</c:v>
                </c:pt>
                <c:pt idx="4">
                  <c:v>810.97</c:v>
                </c:pt>
              </c:numCache>
            </c:numRef>
          </c:val>
        </c:ser>
        <c:dLbls>
          <c:showLegendKey val="0"/>
          <c:showVal val="0"/>
          <c:showCatName val="0"/>
          <c:showSerName val="0"/>
          <c:showPercent val="0"/>
          <c:showBubbleSize val="0"/>
        </c:dLbls>
        <c:gapWidth val="150"/>
        <c:axId val="103741696"/>
        <c:axId val="10387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378.08</c:v>
                </c:pt>
              </c:numCache>
            </c:numRef>
          </c:val>
          <c:smooth val="0"/>
        </c:ser>
        <c:dLbls>
          <c:showLegendKey val="0"/>
          <c:showVal val="0"/>
          <c:showCatName val="0"/>
          <c:showSerName val="0"/>
          <c:showPercent val="0"/>
          <c:showBubbleSize val="0"/>
        </c:dLbls>
        <c:marker val="1"/>
        <c:smooth val="0"/>
        <c:axId val="103741696"/>
        <c:axId val="103874944"/>
      </c:lineChart>
      <c:dateAx>
        <c:axId val="103741696"/>
        <c:scaling>
          <c:orientation val="minMax"/>
        </c:scaling>
        <c:delete val="1"/>
        <c:axPos val="b"/>
        <c:numFmt formatCode="ge" sourceLinked="1"/>
        <c:majorTickMark val="none"/>
        <c:minorTickMark val="none"/>
        <c:tickLblPos val="none"/>
        <c:crossAx val="103874944"/>
        <c:crosses val="autoZero"/>
        <c:auto val="1"/>
        <c:lblOffset val="100"/>
        <c:baseTimeUnit val="years"/>
      </c:dateAx>
      <c:valAx>
        <c:axId val="10387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4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八峰町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F3</v>
      </c>
      <c r="X8" s="46"/>
      <c r="Y8" s="46"/>
      <c r="Z8" s="46"/>
      <c r="AA8" s="46"/>
      <c r="AB8" s="46"/>
      <c r="AC8" s="46"/>
      <c r="AD8" s="3"/>
      <c r="AE8" s="3"/>
      <c r="AF8" s="3"/>
      <c r="AG8" s="3"/>
      <c r="AH8" s="3"/>
      <c r="AI8" s="3"/>
      <c r="AJ8" s="3"/>
      <c r="AK8" s="3"/>
      <c r="AL8" s="47">
        <f>データ!R6</f>
        <v>7893</v>
      </c>
      <c r="AM8" s="47"/>
      <c r="AN8" s="47"/>
      <c r="AO8" s="47"/>
      <c r="AP8" s="47"/>
      <c r="AQ8" s="47"/>
      <c r="AR8" s="47"/>
      <c r="AS8" s="47"/>
      <c r="AT8" s="43">
        <f>データ!S6</f>
        <v>234.14</v>
      </c>
      <c r="AU8" s="43"/>
      <c r="AV8" s="43"/>
      <c r="AW8" s="43"/>
      <c r="AX8" s="43"/>
      <c r="AY8" s="43"/>
      <c r="AZ8" s="43"/>
      <c r="BA8" s="43"/>
      <c r="BB8" s="43">
        <f>データ!T6</f>
        <v>33.71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16.79</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1310</v>
      </c>
      <c r="AM10" s="47"/>
      <c r="AN10" s="47"/>
      <c r="AO10" s="47"/>
      <c r="AP10" s="47"/>
      <c r="AQ10" s="47"/>
      <c r="AR10" s="47"/>
      <c r="AS10" s="47"/>
      <c r="AT10" s="43">
        <f>データ!V6</f>
        <v>0.65</v>
      </c>
      <c r="AU10" s="43"/>
      <c r="AV10" s="43"/>
      <c r="AW10" s="43"/>
      <c r="AX10" s="43"/>
      <c r="AY10" s="43"/>
      <c r="AZ10" s="43"/>
      <c r="BA10" s="43"/>
      <c r="BB10" s="43">
        <f>データ!W6</f>
        <v>2015.38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53490</v>
      </c>
      <c r="D6" s="31">
        <f t="shared" si="3"/>
        <v>47</v>
      </c>
      <c r="E6" s="31">
        <f t="shared" si="3"/>
        <v>17</v>
      </c>
      <c r="F6" s="31">
        <f t="shared" si="3"/>
        <v>5</v>
      </c>
      <c r="G6" s="31">
        <f t="shared" si="3"/>
        <v>0</v>
      </c>
      <c r="H6" s="31" t="str">
        <f t="shared" si="3"/>
        <v>秋田県　八峰町</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16.79</v>
      </c>
      <c r="P6" s="32">
        <f t="shared" si="3"/>
        <v>100</v>
      </c>
      <c r="Q6" s="32">
        <f t="shared" si="3"/>
        <v>3240</v>
      </c>
      <c r="R6" s="32">
        <f t="shared" si="3"/>
        <v>7893</v>
      </c>
      <c r="S6" s="32">
        <f t="shared" si="3"/>
        <v>234.14</v>
      </c>
      <c r="T6" s="32">
        <f t="shared" si="3"/>
        <v>33.71</v>
      </c>
      <c r="U6" s="32">
        <f t="shared" si="3"/>
        <v>1310</v>
      </c>
      <c r="V6" s="32">
        <f t="shared" si="3"/>
        <v>0.65</v>
      </c>
      <c r="W6" s="32">
        <f t="shared" si="3"/>
        <v>2015.38</v>
      </c>
      <c r="X6" s="33">
        <f>IF(X7="",NA(),X7)</f>
        <v>75.25</v>
      </c>
      <c r="Y6" s="33">
        <f t="shared" ref="Y6:AG6" si="4">IF(Y7="",NA(),Y7)</f>
        <v>63.57</v>
      </c>
      <c r="Z6" s="33">
        <f t="shared" si="4"/>
        <v>75.31</v>
      </c>
      <c r="AA6" s="33">
        <f t="shared" si="4"/>
        <v>75.650000000000006</v>
      </c>
      <c r="AB6" s="33">
        <f t="shared" si="4"/>
        <v>75.42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5342.88</v>
      </c>
      <c r="BF6" s="33">
        <f t="shared" ref="BF6:BN6" si="7">IF(BF7="",NA(),BF7)</f>
        <v>3540.66</v>
      </c>
      <c r="BG6" s="33">
        <f t="shared" si="7"/>
        <v>3990.91</v>
      </c>
      <c r="BH6" s="33">
        <f t="shared" si="7"/>
        <v>2990.17</v>
      </c>
      <c r="BI6" s="33">
        <f t="shared" si="7"/>
        <v>2672.83</v>
      </c>
      <c r="BJ6" s="33">
        <f t="shared" si="7"/>
        <v>1316.7</v>
      </c>
      <c r="BK6" s="33">
        <f t="shared" si="7"/>
        <v>1224.75</v>
      </c>
      <c r="BL6" s="33">
        <f t="shared" si="7"/>
        <v>1144.05</v>
      </c>
      <c r="BM6" s="33">
        <f t="shared" si="7"/>
        <v>1117.1099999999999</v>
      </c>
      <c r="BN6" s="33">
        <f t="shared" si="7"/>
        <v>1161.05</v>
      </c>
      <c r="BO6" s="32" t="str">
        <f>IF(BO7="","",IF(BO7="-","【-】","【"&amp;SUBSTITUTE(TEXT(BO7,"#,##0.00"),"-","△")&amp;"】"))</f>
        <v>【992.47】</v>
      </c>
      <c r="BP6" s="33">
        <f>IF(BP7="",NA(),BP7)</f>
        <v>20.87</v>
      </c>
      <c r="BQ6" s="33">
        <f t="shared" ref="BQ6:BY6" si="8">IF(BQ7="",NA(),BQ7)</f>
        <v>21.43</v>
      </c>
      <c r="BR6" s="33">
        <f t="shared" si="8"/>
        <v>22.11</v>
      </c>
      <c r="BS6" s="33">
        <f t="shared" si="8"/>
        <v>26.49</v>
      </c>
      <c r="BT6" s="33">
        <f t="shared" si="8"/>
        <v>21.1</v>
      </c>
      <c r="BU6" s="33">
        <f t="shared" si="8"/>
        <v>43.24</v>
      </c>
      <c r="BV6" s="33">
        <f t="shared" si="8"/>
        <v>42.13</v>
      </c>
      <c r="BW6" s="33">
        <f t="shared" si="8"/>
        <v>42.48</v>
      </c>
      <c r="BX6" s="33">
        <f t="shared" si="8"/>
        <v>41.04</v>
      </c>
      <c r="BY6" s="33">
        <f t="shared" si="8"/>
        <v>41.08</v>
      </c>
      <c r="BZ6" s="32" t="str">
        <f>IF(BZ7="","",IF(BZ7="-","【-】","【"&amp;SUBSTITUTE(TEXT(BZ7,"#,##0.00"),"-","△")&amp;"】"))</f>
        <v>【51.49】</v>
      </c>
      <c r="CA6" s="33">
        <f>IF(CA7="",NA(),CA7)</f>
        <v>661.38</v>
      </c>
      <c r="CB6" s="33">
        <f t="shared" ref="CB6:CJ6" si="9">IF(CB7="",NA(),CB7)</f>
        <v>790.44</v>
      </c>
      <c r="CC6" s="33">
        <f t="shared" si="9"/>
        <v>749.05</v>
      </c>
      <c r="CD6" s="33">
        <f t="shared" si="9"/>
        <v>624.45000000000005</v>
      </c>
      <c r="CE6" s="33">
        <f t="shared" si="9"/>
        <v>810.97</v>
      </c>
      <c r="CF6" s="33">
        <f t="shared" si="9"/>
        <v>338.76</v>
      </c>
      <c r="CG6" s="33">
        <f t="shared" si="9"/>
        <v>348.41</v>
      </c>
      <c r="CH6" s="33">
        <f t="shared" si="9"/>
        <v>343.8</v>
      </c>
      <c r="CI6" s="33">
        <f t="shared" si="9"/>
        <v>357.08</v>
      </c>
      <c r="CJ6" s="33">
        <f t="shared" si="9"/>
        <v>378.08</v>
      </c>
      <c r="CK6" s="32" t="str">
        <f>IF(CK7="","",IF(CK7="-","【-】","【"&amp;SUBSTITUTE(TEXT(CK7,"#,##0.00"),"-","△")&amp;"】"))</f>
        <v>【295.10】</v>
      </c>
      <c r="CL6" s="33">
        <f>IF(CL7="",NA(),CL7)</f>
        <v>27.4</v>
      </c>
      <c r="CM6" s="33">
        <f t="shared" ref="CM6:CU6" si="10">IF(CM7="",NA(),CM7)</f>
        <v>32.200000000000003</v>
      </c>
      <c r="CN6" s="33">
        <f t="shared" si="10"/>
        <v>33.799999999999997</v>
      </c>
      <c r="CO6" s="33">
        <f t="shared" si="10"/>
        <v>33.6</v>
      </c>
      <c r="CP6" s="33">
        <f t="shared" si="10"/>
        <v>33.200000000000003</v>
      </c>
      <c r="CQ6" s="33">
        <f t="shared" si="10"/>
        <v>44.65</v>
      </c>
      <c r="CR6" s="33">
        <f t="shared" si="10"/>
        <v>46.85</v>
      </c>
      <c r="CS6" s="33">
        <f t="shared" si="10"/>
        <v>46.06</v>
      </c>
      <c r="CT6" s="33">
        <f t="shared" si="10"/>
        <v>45.95</v>
      </c>
      <c r="CU6" s="33">
        <f t="shared" si="10"/>
        <v>44.69</v>
      </c>
      <c r="CV6" s="32" t="str">
        <f>IF(CV7="","",IF(CV7="-","【-】","【"&amp;SUBSTITUTE(TEXT(CV7,"#,##0.00"),"-","△")&amp;"】"))</f>
        <v>【53.32】</v>
      </c>
      <c r="CW6" s="33">
        <f>IF(CW7="",NA(),CW7)</f>
        <v>41.17</v>
      </c>
      <c r="CX6" s="33">
        <f t="shared" ref="CX6:DF6" si="11">IF(CX7="",NA(),CX7)</f>
        <v>44.9</v>
      </c>
      <c r="CY6" s="33">
        <f t="shared" si="11"/>
        <v>46.07</v>
      </c>
      <c r="CZ6" s="33">
        <f t="shared" si="11"/>
        <v>49.56</v>
      </c>
      <c r="DA6" s="33">
        <f t="shared" si="11"/>
        <v>51.68</v>
      </c>
      <c r="DB6" s="33">
        <f t="shared" si="11"/>
        <v>73.599999999999994</v>
      </c>
      <c r="DC6" s="33">
        <f t="shared" si="11"/>
        <v>73.78</v>
      </c>
      <c r="DD6" s="33">
        <f t="shared" si="11"/>
        <v>72.989999999999995</v>
      </c>
      <c r="DE6" s="33">
        <f t="shared" si="11"/>
        <v>71.97</v>
      </c>
      <c r="DF6" s="33">
        <f t="shared" si="11"/>
        <v>70.59</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7.0000000000000007E-2</v>
      </c>
      <c r="EN6" s="32" t="str">
        <f>IF(EN7="","",IF(EN7="-","【-】","【"&amp;SUBSTITUTE(TEXT(EN7,"#,##0.00"),"-","△")&amp;"】"))</f>
        <v>【0.03】</v>
      </c>
    </row>
    <row r="7" spans="1:144" s="34" customFormat="1">
      <c r="A7" s="26"/>
      <c r="B7" s="35">
        <v>2014</v>
      </c>
      <c r="C7" s="35">
        <v>53490</v>
      </c>
      <c r="D7" s="35">
        <v>47</v>
      </c>
      <c r="E7" s="35">
        <v>17</v>
      </c>
      <c r="F7" s="35">
        <v>5</v>
      </c>
      <c r="G7" s="35">
        <v>0</v>
      </c>
      <c r="H7" s="35" t="s">
        <v>96</v>
      </c>
      <c r="I7" s="35" t="s">
        <v>97</v>
      </c>
      <c r="J7" s="35" t="s">
        <v>98</v>
      </c>
      <c r="K7" s="35" t="s">
        <v>99</v>
      </c>
      <c r="L7" s="35" t="s">
        <v>100</v>
      </c>
      <c r="M7" s="36" t="s">
        <v>101</v>
      </c>
      <c r="N7" s="36" t="s">
        <v>102</v>
      </c>
      <c r="O7" s="36">
        <v>16.79</v>
      </c>
      <c r="P7" s="36">
        <v>100</v>
      </c>
      <c r="Q7" s="36">
        <v>3240</v>
      </c>
      <c r="R7" s="36">
        <v>7893</v>
      </c>
      <c r="S7" s="36">
        <v>234.14</v>
      </c>
      <c r="T7" s="36">
        <v>33.71</v>
      </c>
      <c r="U7" s="36">
        <v>1310</v>
      </c>
      <c r="V7" s="36">
        <v>0.65</v>
      </c>
      <c r="W7" s="36">
        <v>2015.38</v>
      </c>
      <c r="X7" s="36">
        <v>75.25</v>
      </c>
      <c r="Y7" s="36">
        <v>63.57</v>
      </c>
      <c r="Z7" s="36">
        <v>75.31</v>
      </c>
      <c r="AA7" s="36">
        <v>75.650000000000006</v>
      </c>
      <c r="AB7" s="36">
        <v>75.42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5342.88</v>
      </c>
      <c r="BF7" s="36">
        <v>3540.66</v>
      </c>
      <c r="BG7" s="36">
        <v>3990.91</v>
      </c>
      <c r="BH7" s="36">
        <v>2990.17</v>
      </c>
      <c r="BI7" s="36">
        <v>2672.83</v>
      </c>
      <c r="BJ7" s="36">
        <v>1316.7</v>
      </c>
      <c r="BK7" s="36">
        <v>1224.75</v>
      </c>
      <c r="BL7" s="36">
        <v>1144.05</v>
      </c>
      <c r="BM7" s="36">
        <v>1117.1099999999999</v>
      </c>
      <c r="BN7" s="36">
        <v>1161.05</v>
      </c>
      <c r="BO7" s="36">
        <v>992.47</v>
      </c>
      <c r="BP7" s="36">
        <v>20.87</v>
      </c>
      <c r="BQ7" s="36">
        <v>21.43</v>
      </c>
      <c r="BR7" s="36">
        <v>22.11</v>
      </c>
      <c r="BS7" s="36">
        <v>26.49</v>
      </c>
      <c r="BT7" s="36">
        <v>21.1</v>
      </c>
      <c r="BU7" s="36">
        <v>43.24</v>
      </c>
      <c r="BV7" s="36">
        <v>42.13</v>
      </c>
      <c r="BW7" s="36">
        <v>42.48</v>
      </c>
      <c r="BX7" s="36">
        <v>41.04</v>
      </c>
      <c r="BY7" s="36">
        <v>41.08</v>
      </c>
      <c r="BZ7" s="36">
        <v>51.49</v>
      </c>
      <c r="CA7" s="36">
        <v>661.38</v>
      </c>
      <c r="CB7" s="36">
        <v>790.44</v>
      </c>
      <c r="CC7" s="36">
        <v>749.05</v>
      </c>
      <c r="CD7" s="36">
        <v>624.45000000000005</v>
      </c>
      <c r="CE7" s="36">
        <v>810.97</v>
      </c>
      <c r="CF7" s="36">
        <v>338.76</v>
      </c>
      <c r="CG7" s="36">
        <v>348.41</v>
      </c>
      <c r="CH7" s="36">
        <v>343.8</v>
      </c>
      <c r="CI7" s="36">
        <v>357.08</v>
      </c>
      <c r="CJ7" s="36">
        <v>378.08</v>
      </c>
      <c r="CK7" s="36">
        <v>295.10000000000002</v>
      </c>
      <c r="CL7" s="36">
        <v>27.4</v>
      </c>
      <c r="CM7" s="36">
        <v>32.200000000000003</v>
      </c>
      <c r="CN7" s="36">
        <v>33.799999999999997</v>
      </c>
      <c r="CO7" s="36">
        <v>33.6</v>
      </c>
      <c r="CP7" s="36">
        <v>33.200000000000003</v>
      </c>
      <c r="CQ7" s="36">
        <v>44.65</v>
      </c>
      <c r="CR7" s="36">
        <v>46.85</v>
      </c>
      <c r="CS7" s="36">
        <v>46.06</v>
      </c>
      <c r="CT7" s="36">
        <v>45.95</v>
      </c>
      <c r="CU7" s="36">
        <v>44.69</v>
      </c>
      <c r="CV7" s="36">
        <v>53.32</v>
      </c>
      <c r="CW7" s="36">
        <v>41.17</v>
      </c>
      <c r="CX7" s="36">
        <v>44.9</v>
      </c>
      <c r="CY7" s="36">
        <v>46.07</v>
      </c>
      <c r="CZ7" s="36">
        <v>49.56</v>
      </c>
      <c r="DA7" s="36">
        <v>51.68</v>
      </c>
      <c r="DB7" s="36">
        <v>73.599999999999994</v>
      </c>
      <c r="DC7" s="36">
        <v>73.78</v>
      </c>
      <c r="DD7" s="36">
        <v>72.989999999999995</v>
      </c>
      <c r="DE7" s="36">
        <v>71.97</v>
      </c>
      <c r="DF7" s="36">
        <v>70.59</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7.0000000000000007E-2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2016-02-03T09:09:33Z</dcterms:created>
  <dcterms:modified xsi:type="dcterms:W3CDTF">2016-02-25T00:30:11Z</dcterms:modified>
  <cp:category/>
</cp:coreProperties>
</file>