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4305" windowWidth="19590" windowHeight="436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<sst xmlns="http://schemas.openxmlformats.org/spreadsheetml/2006/main" count="221" uniqueCount="111">
  <si>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</si>
  <si>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</si>
  <si>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</si>
  <si>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</si>
  <si>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</si>
  <si>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</si>
  <si>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</si>
  <si>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</si>
  <si>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</si>
  <si>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</si>
  <si>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</si>
  <si>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</si>
  <si>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</si>
  <si>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</si>
  <si>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</si>
  <si>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</si>
  <si>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</si>
  <si>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</si>
  <si>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</si>
  <si>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</si>
  <si>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</si>
  <si>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</si>
  <si>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</si>
  <si>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</si>
  <si>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</si>
  <si>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</si>
  <si>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</si>
  <si>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</si>
  <si>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</si>
  <si>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</si>
  <si>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</si>
  <si>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</si>
  <si>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</si>
  <si>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</si>
  <si>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</si>
  <si>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</si>
  <si>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</si>
  <si>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</si>
  <si>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</si>
  <si>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</si>
  <si>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</si>
  <si>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</si>
  <si>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</si>
  <si>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</si>
  <si>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</si>
  <si>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</si>
  <si>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</si>
  <si>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</si>
  <si>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</si>
  <si>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</si>
  <si>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</si>
  <si>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</si>
  <si>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</si>
  <si>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</si>
  <si>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</si>
  <si>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</si>
  <si>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</si>
  <si>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</si>
  <si>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</si>
  <si>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</si>
  <si>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</si>
  <si>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</si>
  <si>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</si>
  <si>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</si>
  <si>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</si>
  <si>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</si>
  <si>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</si>
  <si>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</si>
  <si>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</si>
  <si>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</si>
  <si>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</si>
  <si>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</si>
  <si>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</si>
  <si>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</si>
  <si>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</si>
  <si>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</si>
  <si>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</si>
  <si>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</si>
  <si>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</si>
  <si>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</si>
  <si>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</si>
  <si>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</si>
  <si>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</si>
  <si>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</si>
  <si>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</si>
  <si>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</si>
  <si>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</si>
  <si>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</si>
  <si>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</si>
  <si>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</si>
  <si>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</si>
  <si>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</si>
  <si>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</si>
  <si>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</si>
  <si>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</si>
  <si>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</si>
  <si>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</si>
  <si>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</si>
  <si>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</si>
  <si>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漁業集落排水</t>
  </si>
  <si>
    <t>H3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</si>
  <si>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</si>
  <si>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</si>
  <si>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</si>
  <si>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</si>
  <si>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</si>
  <si>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</si>
  <si>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</si>
  <si>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１．収益的収支比率は今後、企業債元利償還金の減少により改善する見込みではあるが、適正な使用料を設定することにより収入を確保し、一層の数値改善を図ることが必要である。
２．経費回収率は、類似団体平均を大きく下回っており、適正な使用料を設定することにより収入を確保し、数値の改善を図ることが必要である。
３．企業債残高対事業規模比率は、平成18年度の事業終了以後、徐々に改善している。今後は、適正な使用料を設定することにより収入の確保に努める必要がある。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６．水洗化率は、高齢化や経済の停滞等により伸び悩んでおり、類似団体平均を大きく下回っている。今後も、助成制度の周知を通じて、加入促進を進めていく。</t>
    <rPh sb="152" eb="155">
      <t>キギョウサイ</t>
    </rPh>
    <rPh sb="155" eb="157">
      <t>ザンダカ</t>
    </rPh>
    <rPh sb="157" eb="158">
      <t>タイ</t>
    </rPh>
    <rPh sb="158" eb="160">
      <t>ジギョウ</t>
    </rPh>
    <rPh sb="160" eb="162">
      <t>キボ</t>
    </rPh>
    <rPh sb="162" eb="164">
      <t>ヒリツ</t>
    </rPh>
    <rPh sb="166" eb="168">
      <t>ヘイセイ</t>
    </rPh>
    <rPh sb="170" eb="172">
      <t>ネンド</t>
    </rPh>
    <rPh sb="173" eb="175">
      <t>ジギョウ</t>
    </rPh>
    <rPh sb="175" eb="177">
      <t>シュウリョウ</t>
    </rPh>
    <rPh sb="177" eb="179">
      <t>イゴ</t>
    </rPh>
    <rPh sb="180" eb="182">
      <t>ジョジョ</t>
    </rPh>
    <rPh sb="183" eb="185">
      <t>カイゼン</t>
    </rPh>
    <rPh sb="190" eb="192">
      <t>コンゴ</t>
    </rPh>
    <rPh sb="194" eb="196">
      <t>テキセイ</t>
    </rPh>
    <rPh sb="197" eb="200">
      <t>シヨウリョウ</t>
    </rPh>
    <rPh sb="201" eb="203">
      <t>セッテイ</t>
    </rPh>
    <rPh sb="210" eb="212">
      <t>シュウニュウ</t>
    </rPh>
    <rPh sb="213" eb="215">
      <t>カクホ</t>
    </rPh>
    <rPh sb="216" eb="217">
      <t>ツト</t>
    </rPh>
    <rPh sb="219" eb="221">
      <t>ヒツヨウ</t>
    </rPh>
    <rPh sb="236" eb="242">
      <t>ルイジダンタイヘイキン</t>
    </rPh>
    <rPh sb="243" eb="245">
      <t>ヒカク</t>
    </rPh>
    <rPh sb="248" eb="249">
      <t>タカ</t>
    </rPh>
    <rPh sb="256" eb="258">
      <t>コンゴ</t>
    </rPh>
    <rPh sb="260" eb="262">
      <t>イジ</t>
    </rPh>
    <rPh sb="262" eb="265">
      <t>カンリヒ</t>
    </rPh>
    <rPh sb="266" eb="268">
      <t>セツゲン</t>
    </rPh>
    <rPh sb="269" eb="270">
      <t>オコナ</t>
    </rPh>
    <rPh sb="272" eb="274">
      <t>ゲンカ</t>
    </rPh>
    <rPh sb="274" eb="276">
      <t>ジョウショウ</t>
    </rPh>
    <rPh sb="277" eb="279">
      <t>ヨクセイ</t>
    </rPh>
    <rPh sb="280" eb="281">
      <t>ツト</t>
    </rPh>
    <rPh sb="289" eb="291">
      <t>シセツ</t>
    </rPh>
    <rPh sb="291" eb="294">
      <t>リヨウリツ</t>
    </rPh>
    <rPh sb="296" eb="302">
      <t>ルイジダンタイヘイキン</t>
    </rPh>
    <rPh sb="303" eb="305">
      <t>ヒカク</t>
    </rPh>
    <rPh sb="307" eb="308">
      <t>ヒク</t>
    </rPh>
    <rPh sb="314" eb="316">
      <t>ショリ</t>
    </rPh>
    <rPh sb="316" eb="319">
      <t>クイキナイ</t>
    </rPh>
    <rPh sb="319" eb="321">
      <t>ジンコウ</t>
    </rPh>
    <rPh sb="322" eb="324">
      <t>ゲンショウ</t>
    </rPh>
    <rPh sb="325" eb="326">
      <t>トモナ</t>
    </rPh>
    <rPh sb="328" eb="330">
      <t>コンゴ</t>
    </rPh>
    <rPh sb="334" eb="336">
      <t>ゲンショウ</t>
    </rPh>
    <rPh sb="349" eb="353">
      <t>シセツコウシン</t>
    </rPh>
    <rPh sb="353" eb="355">
      <t>ジキ</t>
    </rPh>
    <rPh sb="356" eb="357">
      <t>ア</t>
    </rPh>
    <rPh sb="361" eb="363">
      <t>コウキョウ</t>
    </rPh>
    <rPh sb="363" eb="366">
      <t>ゲスイドウ</t>
    </rPh>
    <rPh sb="418" eb="419">
      <t>ノ</t>
    </rPh>
    <rPh sb="420" eb="421">
      <t>ナヤ</t>
    </rPh>
    <phoneticPr fontId="4"/>
  </si>
  <si>
    <t>下水道施設における管路及び処理場（躯体）の法定耐用年数はともに50年と定められている。管路布設事業の着手が平成11年で経過年数は16年であり、老朽化対策は現在不要である。また処理場についても、建設年は平成18年で経過年数は9年であり、老朽化対策は現在不要である。</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87" eb="90">
      <t>ショリジョウ</t>
    </rPh>
    <rPh sb="96" eb="98">
      <t>ケンセツ</t>
    </rPh>
    <rPh sb="98" eb="99">
      <t>ネン</t>
    </rPh>
    <rPh sb="100" eb="102">
      <t>ヘイセイ</t>
    </rPh>
    <rPh sb="104" eb="105">
      <t>ネン</t>
    </rPh>
    <rPh sb="106" eb="108">
      <t>ケイカ</t>
    </rPh>
    <rPh sb="108" eb="110">
      <t>ネンスウ</t>
    </rPh>
    <rPh sb="112" eb="113">
      <t>ネン</t>
    </rPh>
    <rPh sb="117" eb="120">
      <t>ロウキュウカ</t>
    </rPh>
    <rPh sb="120" eb="122">
      <t>タイサク</t>
    </rPh>
    <rPh sb="123" eb="125">
      <t>ゲンザイ</t>
    </rPh>
    <rPh sb="125" eb="127">
      <t>フヨウ</t>
    </rPh>
    <phoneticPr fontId="4"/>
  </si>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</sst>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466432"/>
        <c:axId val="964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0.26</c:v>
                </c:pt>
                <c:pt idx="1">
                  <c:v>0.4</c:v>
                </c:pt>
                <c:pt idx="2">
                  <c:v>0.36</c:v>
                </c:pt>
                <c:pt idx="3">
                  <c:v>0.25</c:v>
                </c:pt>
                <c:pt idx="4">
                  <c:v>0.31</c:v>
                </c:pt>
              </c:numCache>
            </c:numRef>
          </c:val>
          <c:smooth val="0"/>
        </c:ser>
        <c:dLbls>
          <c:showLegendKey val="0"/>
          <c:showVal val="0"/>
          <c:showCatName val="0"/>
          <c:showSerName val="0"/>
          <c:showPercent val="0"/>
          <c:showBubbleSize val="0"/>
        </c:dLbls>
        <c:marker val="1"/>
        <c:smooth val="0"/>
        <c:axId val="96466432"/>
        <c:axId val="96468352"/>
      </c:lineChart>
      <c:dateAx>
        <c:axId val="96466432"/>
        <c:scaling>
          <c:orientation val="minMax"/>
        </c:scaling>
        <c:delete val="1"/>
        <c:axPos val="b"/>
        <c:numFmt formatCode="ge" sourceLinked="1"/>
        <c:majorTickMark val="none"/>
        <c:minorTickMark val="none"/>
        <c:tickLblPos val="none"/>
        <c:crossAx val="96468352"/>
        <c:crosses val="autoZero"/>
        <c:auto val="1"/>
        <c:lblOffset val="100"/>
        <c:baseTimeUnit val="years"/>
      </c:dateAx>
      <c:valAx>
        <c:axId val="964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19.399999999999999</c:v>
                </c:pt>
                <c:pt idx="1">
                  <c:v>20.9</c:v>
                </c:pt>
                <c:pt idx="2">
                  <c:v>19.96</c:v>
                </c:pt>
                <c:pt idx="3">
                  <c:v>18.46</c:v>
                </c:pt>
                <c:pt idx="4">
                  <c:v>17.89</c:v>
                </c:pt>
              </c:numCache>
            </c:numRef>
          </c:val>
        </c:ser>
        <c:dLbls>
          <c:showLegendKey val="0"/>
          <c:showVal val="0"/>
          <c:showCatName val="0"/>
          <c:showSerName val="0"/>
          <c:showPercent val="0"/>
          <c:showBubbleSize val="0"/>
        </c:dLbls>
        <c:gapWidth val="150"/>
        <c:axId val="100670080"/>
        <c:axId val="10069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31.9</c:v>
                </c:pt>
                <c:pt idx="1">
                  <c:v>32.04</c:v>
                </c:pt>
                <c:pt idx="2">
                  <c:v>33.81</c:v>
                </c:pt>
                <c:pt idx="3">
                  <c:v>31.37</c:v>
                </c:pt>
                <c:pt idx="4">
                  <c:v>29.86</c:v>
                </c:pt>
              </c:numCache>
            </c:numRef>
          </c:val>
          <c:smooth val="0"/>
        </c:ser>
        <c:dLbls>
          <c:showLegendKey val="0"/>
          <c:showVal val="0"/>
          <c:showCatName val="0"/>
          <c:showSerName val="0"/>
          <c:showPercent val="0"/>
          <c:showBubbleSize val="0"/>
        </c:dLbls>
        <c:marker val="1"/>
        <c:smooth val="0"/>
        <c:axId val="100670080"/>
        <c:axId val="100692736"/>
      </c:lineChart>
      <c:dateAx>
        <c:axId val="100670080"/>
        <c:scaling>
          <c:orientation val="minMax"/>
        </c:scaling>
        <c:delete val="1"/>
        <c:axPos val="b"/>
        <c:numFmt formatCode="ge" sourceLinked="1"/>
        <c:majorTickMark val="none"/>
        <c:minorTickMark val="none"/>
        <c:tickLblPos val="none"/>
        <c:crossAx val="100692736"/>
        <c:crosses val="autoZero"/>
        <c:auto val="1"/>
        <c:lblOffset val="100"/>
        <c:baseTimeUnit val="years"/>
      </c:dateAx>
      <c:valAx>
        <c:axId val="10069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7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55.83</c:v>
                </c:pt>
                <c:pt idx="1">
                  <c:v>61.05</c:v>
                </c:pt>
                <c:pt idx="2">
                  <c:v>59.19</c:v>
                </c:pt>
                <c:pt idx="3">
                  <c:v>60.87</c:v>
                </c:pt>
                <c:pt idx="4">
                  <c:v>61.81</c:v>
                </c:pt>
              </c:numCache>
            </c:numRef>
          </c:val>
        </c:ser>
        <c:dLbls>
          <c:showLegendKey val="0"/>
          <c:showVal val="0"/>
          <c:showCatName val="0"/>
          <c:showSerName val="0"/>
          <c:showPercent val="0"/>
          <c:showBubbleSize val="0"/>
        </c:dLbls>
        <c:gapWidth val="150"/>
        <c:axId val="100735232"/>
        <c:axId val="1007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69.69</c:v>
                </c:pt>
                <c:pt idx="1">
                  <c:v>68.86</c:v>
                </c:pt>
                <c:pt idx="2">
                  <c:v>68.7</c:v>
                </c:pt>
                <c:pt idx="3">
                  <c:v>67.38</c:v>
                </c:pt>
                <c:pt idx="4">
                  <c:v>65.95</c:v>
                </c:pt>
              </c:numCache>
            </c:numRef>
          </c:val>
          <c:smooth val="0"/>
        </c:ser>
        <c:dLbls>
          <c:showLegendKey val="0"/>
          <c:showVal val="0"/>
          <c:showCatName val="0"/>
          <c:showSerName val="0"/>
          <c:showPercent val="0"/>
          <c:showBubbleSize val="0"/>
        </c:dLbls>
        <c:marker val="1"/>
        <c:smooth val="0"/>
        <c:axId val="100735232"/>
        <c:axId val="100737408"/>
      </c:lineChart>
      <c:dateAx>
        <c:axId val="100735232"/>
        <c:scaling>
          <c:orientation val="minMax"/>
        </c:scaling>
        <c:delete val="1"/>
        <c:axPos val="b"/>
        <c:numFmt formatCode="ge" sourceLinked="1"/>
        <c:majorTickMark val="none"/>
        <c:minorTickMark val="none"/>
        <c:tickLblPos val="none"/>
        <c:crossAx val="100737408"/>
        <c:crosses val="autoZero"/>
        <c:auto val="1"/>
        <c:lblOffset val="100"/>
        <c:baseTimeUnit val="years"/>
      </c:dateAx>
      <c:valAx>
        <c:axId val="10073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3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81.78</c:v>
                </c:pt>
                <c:pt idx="1">
                  <c:v>70.150000000000006</c:v>
                </c:pt>
                <c:pt idx="2">
                  <c:v>84.03</c:v>
                </c:pt>
                <c:pt idx="3">
                  <c:v>79.099999999999994</c:v>
                </c:pt>
                <c:pt idx="4">
                  <c:v>79.260000000000005</c:v>
                </c:pt>
              </c:numCache>
            </c:numRef>
          </c:val>
        </c:ser>
        <c:dLbls>
          <c:showLegendKey val="0"/>
          <c:showVal val="0"/>
          <c:showCatName val="0"/>
          <c:showSerName val="0"/>
          <c:showPercent val="0"/>
          <c:showBubbleSize val="0"/>
        </c:dLbls>
        <c:gapWidth val="150"/>
        <c:axId val="96646272"/>
        <c:axId val="9664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46272"/>
        <c:axId val="96648192"/>
      </c:lineChart>
      <c:dateAx>
        <c:axId val="96646272"/>
        <c:scaling>
          <c:orientation val="minMax"/>
        </c:scaling>
        <c:delete val="1"/>
        <c:axPos val="b"/>
        <c:numFmt formatCode="ge" sourceLinked="1"/>
        <c:majorTickMark val="none"/>
        <c:minorTickMark val="none"/>
        <c:tickLblPos val="none"/>
        <c:crossAx val="96648192"/>
        <c:crosses val="autoZero"/>
        <c:auto val="1"/>
        <c:lblOffset val="100"/>
        <c:baseTimeUnit val="years"/>
      </c:dateAx>
      <c:valAx>
        <c:axId val="9664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59712"/>
        <c:axId val="9826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59712"/>
        <c:axId val="98261632"/>
      </c:lineChart>
      <c:dateAx>
        <c:axId val="98259712"/>
        <c:scaling>
          <c:orientation val="minMax"/>
        </c:scaling>
        <c:delete val="1"/>
        <c:axPos val="b"/>
        <c:numFmt formatCode="ge" sourceLinked="1"/>
        <c:majorTickMark val="none"/>
        <c:minorTickMark val="none"/>
        <c:tickLblPos val="none"/>
        <c:crossAx val="98261632"/>
        <c:crosses val="autoZero"/>
        <c:auto val="1"/>
        <c:lblOffset val="100"/>
        <c:baseTimeUnit val="years"/>
      </c:dateAx>
      <c:valAx>
        <c:axId val="982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5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96960"/>
        <c:axId val="9829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96960"/>
        <c:axId val="98298880"/>
      </c:lineChart>
      <c:dateAx>
        <c:axId val="98296960"/>
        <c:scaling>
          <c:orientation val="minMax"/>
        </c:scaling>
        <c:delete val="1"/>
        <c:axPos val="b"/>
        <c:numFmt formatCode="ge" sourceLinked="1"/>
        <c:majorTickMark val="none"/>
        <c:minorTickMark val="none"/>
        <c:tickLblPos val="none"/>
        <c:crossAx val="98298880"/>
        <c:crosses val="autoZero"/>
        <c:auto val="1"/>
        <c:lblOffset val="100"/>
        <c:baseTimeUnit val="years"/>
      </c:dateAx>
      <c:valAx>
        <c:axId val="9829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43936"/>
        <c:axId val="9835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43936"/>
        <c:axId val="98350208"/>
      </c:lineChart>
      <c:dateAx>
        <c:axId val="98343936"/>
        <c:scaling>
          <c:orientation val="minMax"/>
        </c:scaling>
        <c:delete val="1"/>
        <c:axPos val="b"/>
        <c:numFmt formatCode="ge" sourceLinked="1"/>
        <c:majorTickMark val="none"/>
        <c:minorTickMark val="none"/>
        <c:tickLblPos val="none"/>
        <c:crossAx val="98350208"/>
        <c:crosses val="autoZero"/>
        <c:auto val="1"/>
        <c:lblOffset val="100"/>
        <c:baseTimeUnit val="years"/>
      </c:dateAx>
      <c:valAx>
        <c:axId val="9835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4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41856"/>
        <c:axId val="9845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41856"/>
        <c:axId val="98456320"/>
      </c:lineChart>
      <c:dateAx>
        <c:axId val="98441856"/>
        <c:scaling>
          <c:orientation val="minMax"/>
        </c:scaling>
        <c:delete val="1"/>
        <c:axPos val="b"/>
        <c:numFmt formatCode="ge" sourceLinked="1"/>
        <c:majorTickMark val="none"/>
        <c:minorTickMark val="none"/>
        <c:tickLblPos val="none"/>
        <c:crossAx val="98456320"/>
        <c:crosses val="autoZero"/>
        <c:auto val="1"/>
        <c:lblOffset val="100"/>
        <c:baseTimeUnit val="years"/>
      </c:dateAx>
      <c:valAx>
        <c:axId val="984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4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2276.98</c:v>
                </c:pt>
                <c:pt idx="1">
                  <c:v>2071.83</c:v>
                </c:pt>
                <c:pt idx="2">
                  <c:v>1946.68</c:v>
                </c:pt>
                <c:pt idx="3">
                  <c:v>1783.56</c:v>
                </c:pt>
                <c:pt idx="4">
                  <c:v>1601.26</c:v>
                </c:pt>
              </c:numCache>
            </c:numRef>
          </c:val>
        </c:ser>
        <c:dLbls>
          <c:showLegendKey val="0"/>
          <c:showVal val="0"/>
          <c:showCatName val="0"/>
          <c:showSerName val="0"/>
          <c:showPercent val="0"/>
          <c:showBubbleSize val="0"/>
        </c:dLbls>
        <c:gapWidth val="150"/>
        <c:axId val="98482432"/>
        <c:axId val="984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1546.01</c:v>
                </c:pt>
                <c:pt idx="1">
                  <c:v>1723.1</c:v>
                </c:pt>
                <c:pt idx="2">
                  <c:v>1665.33</c:v>
                </c:pt>
                <c:pt idx="3">
                  <c:v>1716.47</c:v>
                </c:pt>
                <c:pt idx="4">
                  <c:v>1741.94</c:v>
                </c:pt>
              </c:numCache>
            </c:numRef>
          </c:val>
          <c:smooth val="0"/>
        </c:ser>
        <c:dLbls>
          <c:showLegendKey val="0"/>
          <c:showVal val="0"/>
          <c:showCatName val="0"/>
          <c:showSerName val="0"/>
          <c:showPercent val="0"/>
          <c:showBubbleSize val="0"/>
        </c:dLbls>
        <c:marker val="1"/>
        <c:smooth val="0"/>
        <c:axId val="98482432"/>
        <c:axId val="98496896"/>
      </c:lineChart>
      <c:dateAx>
        <c:axId val="98482432"/>
        <c:scaling>
          <c:orientation val="minMax"/>
        </c:scaling>
        <c:delete val="1"/>
        <c:axPos val="b"/>
        <c:numFmt formatCode="ge" sourceLinked="1"/>
        <c:majorTickMark val="none"/>
        <c:minorTickMark val="none"/>
        <c:tickLblPos val="none"/>
        <c:crossAx val="98496896"/>
        <c:crosses val="autoZero"/>
        <c:auto val="1"/>
        <c:lblOffset val="100"/>
        <c:baseTimeUnit val="years"/>
      </c:dateAx>
      <c:valAx>
        <c:axId val="984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8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34.64</c:v>
                </c:pt>
                <c:pt idx="1">
                  <c:v>28.42</c:v>
                </c:pt>
                <c:pt idx="2">
                  <c:v>21.39</c:v>
                </c:pt>
                <c:pt idx="3">
                  <c:v>20.11</c:v>
                </c:pt>
                <c:pt idx="4">
                  <c:v>19.97</c:v>
                </c:pt>
              </c:numCache>
            </c:numRef>
          </c:val>
        </c:ser>
        <c:dLbls>
          <c:showLegendKey val="0"/>
          <c:showVal val="0"/>
          <c:showCatName val="0"/>
          <c:showSerName val="0"/>
          <c:showPercent val="0"/>
          <c:showBubbleSize val="0"/>
        </c:dLbls>
        <c:gapWidth val="150"/>
        <c:axId val="98539392"/>
        <c:axId val="985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38.049999999999997</c:v>
                </c:pt>
                <c:pt idx="1">
                  <c:v>35.909999999999997</c:v>
                </c:pt>
                <c:pt idx="2">
                  <c:v>37.92</c:v>
                </c:pt>
                <c:pt idx="3">
                  <c:v>35.049999999999997</c:v>
                </c:pt>
                <c:pt idx="4">
                  <c:v>33.86</c:v>
                </c:pt>
              </c:numCache>
            </c:numRef>
          </c:val>
          <c:smooth val="0"/>
        </c:ser>
        <c:dLbls>
          <c:showLegendKey val="0"/>
          <c:showVal val="0"/>
          <c:showCatName val="0"/>
          <c:showSerName val="0"/>
          <c:showPercent val="0"/>
          <c:showBubbleSize val="0"/>
        </c:dLbls>
        <c:marker val="1"/>
        <c:smooth val="0"/>
        <c:axId val="98539392"/>
        <c:axId val="98541568"/>
      </c:lineChart>
      <c:dateAx>
        <c:axId val="98539392"/>
        <c:scaling>
          <c:orientation val="minMax"/>
        </c:scaling>
        <c:delete val="1"/>
        <c:axPos val="b"/>
        <c:numFmt formatCode="ge" sourceLinked="1"/>
        <c:majorTickMark val="none"/>
        <c:minorTickMark val="none"/>
        <c:tickLblPos val="none"/>
        <c:crossAx val="98541568"/>
        <c:crosses val="autoZero"/>
        <c:auto val="1"/>
        <c:lblOffset val="100"/>
        <c:baseTimeUnit val="years"/>
      </c:dateAx>
      <c:valAx>
        <c:axId val="9854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3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455.73</c:v>
                </c:pt>
                <c:pt idx="1">
                  <c:v>585.29999999999995</c:v>
                </c:pt>
                <c:pt idx="2">
                  <c:v>779.34</c:v>
                </c:pt>
                <c:pt idx="3">
                  <c:v>838.29</c:v>
                </c:pt>
                <c:pt idx="4">
                  <c:v>871.03</c:v>
                </c:pt>
              </c:numCache>
            </c:numRef>
          </c:val>
        </c:ser>
        <c:dLbls>
          <c:showLegendKey val="0"/>
          <c:showVal val="0"/>
          <c:showCatName val="0"/>
          <c:showSerName val="0"/>
          <c:showPercent val="0"/>
          <c:showBubbleSize val="0"/>
        </c:dLbls>
        <c:gapWidth val="150"/>
        <c:axId val="98563200"/>
        <c:axId val="9856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438.41</c:v>
                </c:pt>
                <c:pt idx="1">
                  <c:v>459.38</c:v>
                </c:pt>
                <c:pt idx="2">
                  <c:v>438.71</c:v>
                </c:pt>
                <c:pt idx="3">
                  <c:v>463.38</c:v>
                </c:pt>
                <c:pt idx="4">
                  <c:v>510.15</c:v>
                </c:pt>
              </c:numCache>
            </c:numRef>
          </c:val>
          <c:smooth val="0"/>
        </c:ser>
        <c:dLbls>
          <c:showLegendKey val="0"/>
          <c:showVal val="0"/>
          <c:showCatName val="0"/>
          <c:showSerName val="0"/>
          <c:showPercent val="0"/>
          <c:showBubbleSize val="0"/>
        </c:dLbls>
        <c:marker val="1"/>
        <c:smooth val="0"/>
        <c:axId val="98563200"/>
        <c:axId val="98565120"/>
      </c:lineChart>
      <c:dateAx>
        <c:axId val="98563200"/>
        <c:scaling>
          <c:orientation val="minMax"/>
        </c:scaling>
        <c:delete val="1"/>
        <c:axPos val="b"/>
        <c:numFmt formatCode="ge" sourceLinked="1"/>
        <c:majorTickMark val="none"/>
        <c:minorTickMark val="none"/>
        <c:tickLblPos val="none"/>
        <c:crossAx val="98565120"/>
        <c:crosses val="autoZero"/>
        <c:auto val="1"/>
        <c:lblOffset val="100"/>
        <c:baseTimeUnit val="years"/>
      </c:dateAx>
      <c:valAx>
        <c:axId val="9856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八峰町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H3</v>
      </c>
      <c r="X8" s="46"/>
      <c r="Y8" s="46"/>
      <c r="Z8" s="46"/>
      <c r="AA8" s="46"/>
      <c r="AB8" s="46"/>
      <c r="AC8" s="46"/>
      <c r="AD8" s="3"/>
      <c r="AE8" s="3"/>
      <c r="AF8" s="3"/>
      <c r="AG8" s="3"/>
      <c r="AH8" s="3"/>
      <c r="AI8" s="3"/>
      <c r="AJ8" s="3"/>
      <c r="AK8" s="3"/>
      <c r="AL8" s="47">
        <f>データ!R6</f>
        <v>7893</v>
      </c>
      <c r="AM8" s="47"/>
      <c r="AN8" s="47"/>
      <c r="AO8" s="47"/>
      <c r="AP8" s="47"/>
      <c r="AQ8" s="47"/>
      <c r="AR8" s="47"/>
      <c r="AS8" s="47"/>
      <c r="AT8" s="43">
        <f>データ!S6</f>
        <v>234.14</v>
      </c>
      <c r="AU8" s="43"/>
      <c r="AV8" s="43"/>
      <c r="AW8" s="43"/>
      <c r="AX8" s="43"/>
      <c r="AY8" s="43"/>
      <c r="AZ8" s="43"/>
      <c r="BA8" s="43"/>
      <c r="BB8" s="43">
        <f>データ!T6</f>
        <v>33.71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10.210000000000001</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796</v>
      </c>
      <c r="AM10" s="47"/>
      <c r="AN10" s="47"/>
      <c r="AO10" s="47"/>
      <c r="AP10" s="47"/>
      <c r="AQ10" s="47"/>
      <c r="AR10" s="47"/>
      <c r="AS10" s="47"/>
      <c r="AT10" s="43">
        <f>データ!V6</f>
        <v>0.32</v>
      </c>
      <c r="AU10" s="43"/>
      <c r="AV10" s="43"/>
      <c r="AW10" s="43"/>
      <c r="AX10" s="43"/>
      <c r="AY10" s="43"/>
      <c r="AZ10" s="43"/>
      <c r="BA10" s="43"/>
      <c r="BB10" s="43">
        <f>データ!W6</f>
        <v>2487.5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53490</v>
      </c>
      <c r="D6" s="31">
        <f t="shared" si="3"/>
        <v>47</v>
      </c>
      <c r="E6" s="31">
        <f t="shared" si="3"/>
        <v>17</v>
      </c>
      <c r="F6" s="31">
        <f t="shared" si="3"/>
        <v>6</v>
      </c>
      <c r="G6" s="31">
        <f t="shared" si="3"/>
        <v>0</v>
      </c>
      <c r="H6" s="31" t="str">
        <f t="shared" si="3"/>
        <v>秋田県　八峰町</v>
      </c>
      <c r="I6" s="31" t="str">
        <f t="shared" si="3"/>
        <v>法非適用</v>
      </c>
      <c r="J6" s="31" t="str">
        <f t="shared" si="3"/>
        <v>下水道事業</v>
      </c>
      <c r="K6" s="31" t="str">
        <f t="shared" si="3"/>
        <v>漁業集落排水</v>
      </c>
      <c r="L6" s="31" t="str">
        <f t="shared" si="3"/>
        <v>H3</v>
      </c>
      <c r="M6" s="32" t="str">
        <f t="shared" si="3"/>
        <v>-</v>
      </c>
      <c r="N6" s="32" t="str">
        <f t="shared" si="3"/>
        <v>該当数値なし</v>
      </c>
      <c r="O6" s="32">
        <f t="shared" si="3"/>
        <v>10.210000000000001</v>
      </c>
      <c r="P6" s="32">
        <f t="shared" si="3"/>
        <v>100</v>
      </c>
      <c r="Q6" s="32">
        <f t="shared" si="3"/>
        <v>3240</v>
      </c>
      <c r="R6" s="32">
        <f t="shared" si="3"/>
        <v>7893</v>
      </c>
      <c r="S6" s="32">
        <f t="shared" si="3"/>
        <v>234.14</v>
      </c>
      <c r="T6" s="32">
        <f t="shared" si="3"/>
        <v>33.71</v>
      </c>
      <c r="U6" s="32">
        <f t="shared" si="3"/>
        <v>796</v>
      </c>
      <c r="V6" s="32">
        <f t="shared" si="3"/>
        <v>0.32</v>
      </c>
      <c r="W6" s="32">
        <f t="shared" si="3"/>
        <v>2487.5</v>
      </c>
      <c r="X6" s="33">
        <f>IF(X7="",NA(),X7)</f>
        <v>81.78</v>
      </c>
      <c r="Y6" s="33">
        <f t="shared" ref="Y6:AG6" si="4">IF(Y7="",NA(),Y7)</f>
        <v>70.150000000000006</v>
      </c>
      <c r="Z6" s="33">
        <f t="shared" si="4"/>
        <v>84.03</v>
      </c>
      <c r="AA6" s="33">
        <f t="shared" si="4"/>
        <v>79.099999999999994</v>
      </c>
      <c r="AB6" s="33">
        <f t="shared" si="4"/>
        <v>79.260000000000005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2276.98</v>
      </c>
      <c r="BF6" s="33">
        <f t="shared" ref="BF6:BN6" si="7">IF(BF7="",NA(),BF7)</f>
        <v>2071.83</v>
      </c>
      <c r="BG6" s="33">
        <f t="shared" si="7"/>
        <v>1946.68</v>
      </c>
      <c r="BH6" s="33">
        <f t="shared" si="7"/>
        <v>1783.56</v>
      </c>
      <c r="BI6" s="33">
        <f t="shared" si="7"/>
        <v>1601.26</v>
      </c>
      <c r="BJ6" s="33">
        <f t="shared" si="7"/>
        <v>1546.01</v>
      </c>
      <c r="BK6" s="33">
        <f t="shared" si="7"/>
        <v>1723.1</v>
      </c>
      <c r="BL6" s="33">
        <f t="shared" si="7"/>
        <v>1665.33</v>
      </c>
      <c r="BM6" s="33">
        <f t="shared" si="7"/>
        <v>1716.47</v>
      </c>
      <c r="BN6" s="33">
        <f t="shared" si="7"/>
        <v>1741.94</v>
      </c>
      <c r="BO6" s="32" t="str">
        <f>IF(BO7="","",IF(BO7="-","【-】","【"&amp;SUBSTITUTE(TEXT(BO7,"#,##0.00"),"-","△")&amp;"】"))</f>
        <v>【1,078.58】</v>
      </c>
      <c r="BP6" s="33">
        <f>IF(BP7="",NA(),BP7)</f>
        <v>34.64</v>
      </c>
      <c r="BQ6" s="33">
        <f t="shared" ref="BQ6:BY6" si="8">IF(BQ7="",NA(),BQ7)</f>
        <v>28.42</v>
      </c>
      <c r="BR6" s="33">
        <f t="shared" si="8"/>
        <v>21.39</v>
      </c>
      <c r="BS6" s="33">
        <f t="shared" si="8"/>
        <v>20.11</v>
      </c>
      <c r="BT6" s="33">
        <f t="shared" si="8"/>
        <v>19.97</v>
      </c>
      <c r="BU6" s="33">
        <f t="shared" si="8"/>
        <v>38.049999999999997</v>
      </c>
      <c r="BV6" s="33">
        <f t="shared" si="8"/>
        <v>35.909999999999997</v>
      </c>
      <c r="BW6" s="33">
        <f t="shared" si="8"/>
        <v>37.92</v>
      </c>
      <c r="BX6" s="33">
        <f t="shared" si="8"/>
        <v>35.049999999999997</v>
      </c>
      <c r="BY6" s="33">
        <f t="shared" si="8"/>
        <v>33.86</v>
      </c>
      <c r="BZ6" s="32" t="str">
        <f>IF(BZ7="","",IF(BZ7="-","【-】","【"&amp;SUBSTITUTE(TEXT(BZ7,"#,##0.00"),"-","△")&amp;"】"))</f>
        <v>【40.39】</v>
      </c>
      <c r="CA6" s="33">
        <f>IF(CA7="",NA(),CA7)</f>
        <v>455.73</v>
      </c>
      <c r="CB6" s="33">
        <f t="shared" ref="CB6:CJ6" si="9">IF(CB7="",NA(),CB7)</f>
        <v>585.29999999999995</v>
      </c>
      <c r="CC6" s="33">
        <f t="shared" si="9"/>
        <v>779.34</v>
      </c>
      <c r="CD6" s="33">
        <f t="shared" si="9"/>
        <v>838.29</v>
      </c>
      <c r="CE6" s="33">
        <f t="shared" si="9"/>
        <v>871.03</v>
      </c>
      <c r="CF6" s="33">
        <f t="shared" si="9"/>
        <v>438.41</v>
      </c>
      <c r="CG6" s="33">
        <f t="shared" si="9"/>
        <v>459.38</v>
      </c>
      <c r="CH6" s="33">
        <f t="shared" si="9"/>
        <v>438.71</v>
      </c>
      <c r="CI6" s="33">
        <f t="shared" si="9"/>
        <v>463.38</v>
      </c>
      <c r="CJ6" s="33">
        <f t="shared" si="9"/>
        <v>510.15</v>
      </c>
      <c r="CK6" s="32" t="str">
        <f>IF(CK7="","",IF(CK7="-","【-】","【"&amp;SUBSTITUTE(TEXT(CK7,"#,##0.00"),"-","△")&amp;"】"))</f>
        <v>【419.50】</v>
      </c>
      <c r="CL6" s="33">
        <f>IF(CL7="",NA(),CL7)</f>
        <v>19.399999999999999</v>
      </c>
      <c r="CM6" s="33">
        <f t="shared" ref="CM6:CU6" si="10">IF(CM7="",NA(),CM7)</f>
        <v>20.9</v>
      </c>
      <c r="CN6" s="33">
        <f t="shared" si="10"/>
        <v>19.96</v>
      </c>
      <c r="CO6" s="33">
        <f t="shared" si="10"/>
        <v>18.46</v>
      </c>
      <c r="CP6" s="33">
        <f t="shared" si="10"/>
        <v>17.89</v>
      </c>
      <c r="CQ6" s="33">
        <f t="shared" si="10"/>
        <v>31.9</v>
      </c>
      <c r="CR6" s="33">
        <f t="shared" si="10"/>
        <v>32.04</v>
      </c>
      <c r="CS6" s="33">
        <f t="shared" si="10"/>
        <v>33.81</v>
      </c>
      <c r="CT6" s="33">
        <f t="shared" si="10"/>
        <v>31.37</v>
      </c>
      <c r="CU6" s="33">
        <f t="shared" si="10"/>
        <v>29.86</v>
      </c>
      <c r="CV6" s="32" t="str">
        <f>IF(CV7="","",IF(CV7="-","【-】","【"&amp;SUBSTITUTE(TEXT(CV7,"#,##0.00"),"-","△")&amp;"】"))</f>
        <v>【35.64】</v>
      </c>
      <c r="CW6" s="33">
        <f>IF(CW7="",NA(),CW7)</f>
        <v>55.83</v>
      </c>
      <c r="CX6" s="33">
        <f t="shared" ref="CX6:DF6" si="11">IF(CX7="",NA(),CX7)</f>
        <v>61.05</v>
      </c>
      <c r="CY6" s="33">
        <f t="shared" si="11"/>
        <v>59.19</v>
      </c>
      <c r="CZ6" s="33">
        <f t="shared" si="11"/>
        <v>60.87</v>
      </c>
      <c r="DA6" s="33">
        <f t="shared" si="11"/>
        <v>61.81</v>
      </c>
      <c r="DB6" s="33">
        <f t="shared" si="11"/>
        <v>69.69</v>
      </c>
      <c r="DC6" s="33">
        <f t="shared" si="11"/>
        <v>68.86</v>
      </c>
      <c r="DD6" s="33">
        <f t="shared" si="11"/>
        <v>68.7</v>
      </c>
      <c r="DE6" s="33">
        <f t="shared" si="11"/>
        <v>67.38</v>
      </c>
      <c r="DF6" s="33">
        <f t="shared" si="11"/>
        <v>65.95</v>
      </c>
      <c r="DG6" s="32" t="str">
        <f>IF(DG7="","",IF(DG7="-","【-】","【"&amp;SUBSTITUTE(TEXT(DG7,"#,##0.00"),"-","△")&amp;"】"))</f>
        <v>【77.00】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0.26</v>
      </c>
      <c r="EJ6" s="33">
        <f t="shared" si="14"/>
        <v>0.4</v>
      </c>
      <c r="EK6" s="33">
        <f t="shared" si="14"/>
        <v>0.36</v>
      </c>
      <c r="EL6" s="33">
        <f t="shared" si="14"/>
        <v>0.25</v>
      </c>
      <c r="EM6" s="33">
        <f t="shared" si="14"/>
        <v>0.31</v>
      </c>
      <c r="EN6" s="32" t="str">
        <f>IF(EN7="","",IF(EN7="-","【-】","【"&amp;SUBSTITUTE(TEXT(EN7,"#,##0.00"),"-","△")&amp;"】"))</f>
        <v>【0.14】</v>
      </c>
    </row>
    <row r="7" spans="1:144" s="34" customFormat="1">
      <c r="A7" s="26"/>
      <c r="B7" s="35">
        <v>2014</v>
      </c>
      <c r="C7" s="35">
        <v>53490</v>
      </c>
      <c r="D7" s="35">
        <v>47</v>
      </c>
      <c r="E7" s="35">
        <v>17</v>
      </c>
      <c r="F7" s="35">
        <v>6</v>
      </c>
      <c r="G7" s="35">
        <v>0</v>
      </c>
      <c r="H7" s="35" t="s">
        <v>96</v>
      </c>
      <c r="I7" s="35" t="s">
        <v>97</v>
      </c>
      <c r="J7" s="35" t="s">
        <v>98</v>
      </c>
      <c r="K7" s="35" t="s">
        <v>99</v>
      </c>
      <c r="L7" s="35" t="s">
        <v>100</v>
      </c>
      <c r="M7" s="36" t="s">
        <v>101</v>
      </c>
      <c r="N7" s="36" t="s">
        <v>102</v>
      </c>
      <c r="O7" s="36">
        <v>10.210000000000001</v>
      </c>
      <c r="P7" s="36">
        <v>100</v>
      </c>
      <c r="Q7" s="36">
        <v>3240</v>
      </c>
      <c r="R7" s="36">
        <v>7893</v>
      </c>
      <c r="S7" s="36">
        <v>234.14</v>
      </c>
      <c r="T7" s="36">
        <v>33.71</v>
      </c>
      <c r="U7" s="36">
        <v>796</v>
      </c>
      <c r="V7" s="36">
        <v>0.32</v>
      </c>
      <c r="W7" s="36">
        <v>2487.5</v>
      </c>
      <c r="X7" s="36">
        <v>81.78</v>
      </c>
      <c r="Y7" s="36">
        <v>70.150000000000006</v>
      </c>
      <c r="Z7" s="36">
        <v>84.03</v>
      </c>
      <c r="AA7" s="36">
        <v>79.099999999999994</v>
      </c>
      <c r="AB7" s="36">
        <v>79.260000000000005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2276.98</v>
      </c>
      <c r="BF7" s="36">
        <v>2071.83</v>
      </c>
      <c r="BG7" s="36">
        <v>1946.68</v>
      </c>
      <c r="BH7" s="36">
        <v>1783.56</v>
      </c>
      <c r="BI7" s="36">
        <v>1601.26</v>
      </c>
      <c r="BJ7" s="36">
        <v>1546.01</v>
      </c>
      <c r="BK7" s="36">
        <v>1723.1</v>
      </c>
      <c r="BL7" s="36">
        <v>1665.33</v>
      </c>
      <c r="BM7" s="36">
        <v>1716.47</v>
      </c>
      <c r="BN7" s="36">
        <v>1741.94</v>
      </c>
      <c r="BO7" s="36">
        <v>1078.58</v>
      </c>
      <c r="BP7" s="36">
        <v>34.64</v>
      </c>
      <c r="BQ7" s="36">
        <v>28.42</v>
      </c>
      <c r="BR7" s="36">
        <v>21.39</v>
      </c>
      <c r="BS7" s="36">
        <v>20.11</v>
      </c>
      <c r="BT7" s="36">
        <v>19.97</v>
      </c>
      <c r="BU7" s="36">
        <v>38.049999999999997</v>
      </c>
      <c r="BV7" s="36">
        <v>35.909999999999997</v>
      </c>
      <c r="BW7" s="36">
        <v>37.92</v>
      </c>
      <c r="BX7" s="36">
        <v>35.049999999999997</v>
      </c>
      <c r="BY7" s="36">
        <v>33.86</v>
      </c>
      <c r="BZ7" s="36">
        <v>40.39</v>
      </c>
      <c r="CA7" s="36">
        <v>455.73</v>
      </c>
      <c r="CB7" s="36">
        <v>585.29999999999995</v>
      </c>
      <c r="CC7" s="36">
        <v>779.34</v>
      </c>
      <c r="CD7" s="36">
        <v>838.29</v>
      </c>
      <c r="CE7" s="36">
        <v>871.03</v>
      </c>
      <c r="CF7" s="36">
        <v>438.41</v>
      </c>
      <c r="CG7" s="36">
        <v>459.38</v>
      </c>
      <c r="CH7" s="36">
        <v>438.71</v>
      </c>
      <c r="CI7" s="36">
        <v>463.38</v>
      </c>
      <c r="CJ7" s="36">
        <v>510.15</v>
      </c>
      <c r="CK7" s="36">
        <v>419.5</v>
      </c>
      <c r="CL7" s="36">
        <v>19.399999999999999</v>
      </c>
      <c r="CM7" s="36">
        <v>20.9</v>
      </c>
      <c r="CN7" s="36">
        <v>19.96</v>
      </c>
      <c r="CO7" s="36">
        <v>18.46</v>
      </c>
      <c r="CP7" s="36">
        <v>17.89</v>
      </c>
      <c r="CQ7" s="36">
        <v>31.9</v>
      </c>
      <c r="CR7" s="36">
        <v>32.04</v>
      </c>
      <c r="CS7" s="36">
        <v>33.81</v>
      </c>
      <c r="CT7" s="36">
        <v>31.37</v>
      </c>
      <c r="CU7" s="36">
        <v>29.86</v>
      </c>
      <c r="CV7" s="36">
        <v>35.64</v>
      </c>
      <c r="CW7" s="36">
        <v>55.83</v>
      </c>
      <c r="CX7" s="36">
        <v>61.05</v>
      </c>
      <c r="CY7" s="36">
        <v>59.19</v>
      </c>
      <c r="CZ7" s="36">
        <v>60.87</v>
      </c>
      <c r="DA7" s="36">
        <v>61.81</v>
      </c>
      <c r="DB7" s="36">
        <v>69.69</v>
      </c>
      <c r="DC7" s="36">
        <v>68.86</v>
      </c>
      <c r="DD7" s="36">
        <v>68.7</v>
      </c>
      <c r="DE7" s="36">
        <v>67.38</v>
      </c>
      <c r="DF7" s="36">
        <v>65.95</v>
      </c>
      <c r="DG7" s="36">
        <v>77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0.26</v>
      </c>
      <c r="EJ7" s="36">
        <v>0.4</v>
      </c>
      <c r="EK7" s="36">
        <v>0.36</v>
      </c>
      <c r="EL7" s="36">
        <v>0.25</v>
      </c>
      <c r="EM7" s="36">
        <v>0.31</v>
      </c>
      <c r="EN7" s="36">
        <v>0.14000000000000001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2016-02-03T09:20:17Z</dcterms:created>
  <dcterms:modified xsi:type="dcterms:W3CDTF">2016-02-25T00:30:19Z</dcterms:modified>
  <cp:category/>
</cp:coreProperties>
</file>