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AI10" i="4" s="1"/>
  <c r="S6" i="5"/>
  <c r="AY8" i="4" s="1"/>
  <c r="R6" i="5"/>
  <c r="Q6" i="5"/>
  <c r="P6" i="5"/>
  <c r="O6" i="5"/>
  <c r="N6" i="5"/>
  <c r="M6" i="5"/>
  <c r="L6" i="5"/>
  <c r="Z8" i="4" s="1"/>
  <c r="K6" i="5"/>
  <c r="R8" i="4" s="1"/>
  <c r="J6" i="5"/>
  <c r="I6" i="5"/>
  <c r="B8" i="4" s="1"/>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Z10" i="4"/>
  <c r="R10" i="4"/>
  <c r="J10" i="4"/>
  <c r="B10" i="4"/>
  <c r="AQ8" i="4"/>
  <c r="AI8" i="4"/>
  <c r="J8"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<sst xmlns="http://schemas.openxmlformats.org/spreadsheetml/2006/main" count="217" uniqueCount="107">
  <si>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</si>
  <si>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</si>
  <si>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</si>
  <si>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</si>
  <si>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</si>
  <si>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</si>
  <si>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</si>
  <si>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</si>
  <si>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</si>
  <si>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</si>
  <si>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</si>
  <si>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</si>
  <si>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</si>
  <si>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</si>
  <si>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</si>
  <si>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</si>
  <si>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</si>
  <si>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</si>
  <si>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</si>
  <si>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</si>
  <si>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</si>
  <si>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</si>
  <si>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</si>
  <si>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</si>
  <si>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</si>
  <si>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</si>
  <si>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</si>
  <si>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</si>
  <si>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</si>
  <si>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</si>
  <si>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</si>
  <si>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</si>
  <si>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</si>
  <si>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</si>
  <si>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</si>
  <si>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</si>
  <si>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</si>
  <si>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</si>
  <si>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</si>
  <si>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</si>
  <si>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</si>
  <si>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</si>
  <si>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</si>
  <si>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</si>
  <si>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</si>
  <si>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</si>
  <si>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</si>
  <si>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</si>
  <si>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</si>
  <si>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</si>
  <si>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</si>
  <si>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</si>
  <si>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</si>
  <si>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</si>
  <si>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</si>
  <si>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</si>
  <si>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</si>
  <si>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</si>
  <si>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</si>
  <si>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</si>
  <si>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</si>
  <si>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</si>
  <si>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</si>
  <si>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</si>
  <si>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</si>
  <si>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</si>
  <si>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</si>
  <si>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</si>
  <si>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</si>
  <si>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</si>
  <si>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</si>
  <si>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</si>
  <si>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</si>
  <si>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</si>
  <si>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</si>
  <si>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</si>
  <si>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</si>
  <si>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</si>
  <si>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</si>
  <si>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</si>
  <si>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</si>
  <si>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</si>
  <si>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</si>
  <si>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</si>
  <si>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</si>
  <si>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</si>
  <si>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</si>
  <si>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</si>
  <si>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</si>
  <si>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</si>
  <si>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</si>
  <si>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</si>
  <si>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</si>
  <si>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八郎潟町</t>
  </si>
  <si>
    <t>法適用</t>
  </si>
  <si>
    <t>水道事業</t>
  </si>
  <si>
    <t>末端給水事業</t>
  </si>
  <si>
    <t>A8</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</si>
  <si>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</si>
  <si>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</si>
  <si>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</si>
  <si>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</si>
  <si>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</si>
  <si>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</si>
  <si>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経常収支比率」は117.83％から103.10％で推移し経常黒字となっている。「流動比率」について、公営企業法の改正に伴い、1年以内に支払う企業債元金を流動負債に計上したこと、高度処理施設整備事業の元金償還が始まったことによりH26年度は類似団体平均を下回っているが、今後元金償還額がH28年をピークに減少する見込であり改善が見込まれる。また、「企業債残高対給水収益比率」は類似団体平均の６割程度となっており、現時点での経営の健全性は確保されている。しかし今後給水人口の減少により、料金収入の減が見込まれ、「経常収支比率」は低下するものと考えられる。また、浄水場耐震化事業、浄水場電気設備更新事業の新規起債により「企業債残高対給水収益比率」は上昇する見込みであり、経営の厳しさは増していくことが考えられる。　          　　　    　　　　　　　　　　　　　　「料金回収率」は過去５年の平均で約110％となっており、支出に対して適正な料金水準と考えられる。しかし、「給水原価」は類似団体平均、全国平均を上回っており他団体と比較し高くなっている。今後料金収入の減少が見込まれることから、「料金回収率」の低下と「給水原価」の上昇が進むと考えられる。                             　　　「施設利用率」は類似団体と比較し10％程度高く、一日最大配水量に対して配水能力は23％の余裕を確保できており適正な施設規模となっているが、総配水量は減少しており、今後施設の余剰能力が大きくなるものと思われる。「有収率」は類似団体と比べ高くなっているが、全国平均より低くなっている。</t>
    <rPh sb="1" eb="3">
      <t>ケイジョウ</t>
    </rPh>
    <rPh sb="3" eb="5">
      <t>シュウシ</t>
    </rPh>
    <rPh sb="5" eb="7">
      <t>ヒリツ</t>
    </rPh>
    <rPh sb="26" eb="28">
      <t>スイイ</t>
    </rPh>
    <rPh sb="29" eb="31">
      <t>ケイジョウ</t>
    </rPh>
    <rPh sb="31" eb="33">
      <t>クロジ</t>
    </rPh>
    <rPh sb="41" eb="43">
      <t>リュウドウ</t>
    </rPh>
    <rPh sb="43" eb="45">
      <t>ヒリツ</t>
    </rPh>
    <rPh sb="51" eb="53">
      <t>コウエイ</t>
    </rPh>
    <rPh sb="53" eb="55">
      <t>キギョウ</t>
    </rPh>
    <rPh sb="55" eb="56">
      <t>ホウ</t>
    </rPh>
    <rPh sb="57" eb="59">
      <t>カイセイ</t>
    </rPh>
    <rPh sb="60" eb="61">
      <t>トモナ</t>
    </rPh>
    <rPh sb="64" eb="65">
      <t>ネン</t>
    </rPh>
    <rPh sb="65" eb="67">
      <t>イナイ</t>
    </rPh>
    <rPh sb="68" eb="70">
      <t>シハラ</t>
    </rPh>
    <rPh sb="71" eb="74">
      <t>キギョウサイ</t>
    </rPh>
    <rPh sb="74" eb="76">
      <t>ガンキン</t>
    </rPh>
    <rPh sb="77" eb="79">
      <t>リュウドウ</t>
    </rPh>
    <rPh sb="79" eb="81">
      <t>フサイ</t>
    </rPh>
    <rPh sb="82" eb="84">
      <t>ケイジョウ</t>
    </rPh>
    <rPh sb="89" eb="91">
      <t>コウド</t>
    </rPh>
    <rPh sb="91" eb="93">
      <t>ショリ</t>
    </rPh>
    <rPh sb="93" eb="95">
      <t>シセツ</t>
    </rPh>
    <rPh sb="95" eb="97">
      <t>セイビ</t>
    </rPh>
    <rPh sb="97" eb="99">
      <t>ジギョウ</t>
    </rPh>
    <rPh sb="100" eb="102">
      <t>ガンキン</t>
    </rPh>
    <rPh sb="102" eb="104">
      <t>ショウカン</t>
    </rPh>
    <rPh sb="105" eb="106">
      <t>ハジ</t>
    </rPh>
    <rPh sb="117" eb="119">
      <t>ネンド</t>
    </rPh>
    <rPh sb="120" eb="122">
      <t>ルイジ</t>
    </rPh>
    <rPh sb="122" eb="124">
      <t>ダンタイ</t>
    </rPh>
    <rPh sb="124" eb="126">
      <t>ヘイキン</t>
    </rPh>
    <rPh sb="127" eb="129">
      <t>シタマワ</t>
    </rPh>
    <rPh sb="135" eb="137">
      <t>コンゴ</t>
    </rPh>
    <rPh sb="137" eb="139">
      <t>ガンキン</t>
    </rPh>
    <rPh sb="139" eb="141">
      <t>ショウカン</t>
    </rPh>
    <rPh sb="141" eb="142">
      <t>ガク</t>
    </rPh>
    <rPh sb="146" eb="147">
      <t>ネン</t>
    </rPh>
    <rPh sb="152" eb="154">
      <t>ゲンショウ</t>
    </rPh>
    <rPh sb="156" eb="158">
      <t>ミコミ</t>
    </rPh>
    <rPh sb="161" eb="163">
      <t>カイゼン</t>
    </rPh>
    <rPh sb="164" eb="166">
      <t>ミコ</t>
    </rPh>
    <rPh sb="174" eb="177">
      <t>キギョウサイ</t>
    </rPh>
    <rPh sb="177" eb="179">
      <t>ザンダカ</t>
    </rPh>
    <rPh sb="179" eb="180">
      <t>タイ</t>
    </rPh>
    <rPh sb="180" eb="182">
      <t>キュウスイ</t>
    </rPh>
    <rPh sb="182" eb="184">
      <t>シュウエキ</t>
    </rPh>
    <rPh sb="184" eb="186">
      <t>ヒリツ</t>
    </rPh>
    <rPh sb="188" eb="190">
      <t>ルイジ</t>
    </rPh>
    <rPh sb="190" eb="192">
      <t>ダンタイ</t>
    </rPh>
    <rPh sb="192" eb="194">
      <t>ヘイキン</t>
    </rPh>
    <rPh sb="196" eb="197">
      <t>ワリ</t>
    </rPh>
    <rPh sb="197" eb="199">
      <t>テイド</t>
    </rPh>
    <rPh sb="206" eb="209">
      <t>ゲンジテン</t>
    </rPh>
    <rPh sb="211" eb="213">
      <t>ケイエイ</t>
    </rPh>
    <rPh sb="214" eb="216">
      <t>ケンゼン</t>
    </rPh>
    <rPh sb="216" eb="217">
      <t>セイ</t>
    </rPh>
    <rPh sb="218" eb="220">
      <t>カクホ</t>
    </rPh>
    <rPh sb="229" eb="231">
      <t>コンゴ</t>
    </rPh>
    <rPh sb="231" eb="233">
      <t>キュウスイ</t>
    </rPh>
    <rPh sb="233" eb="235">
      <t>ジンコウ</t>
    </rPh>
    <rPh sb="236" eb="238">
      <t>ゲンショウ</t>
    </rPh>
    <rPh sb="242" eb="244">
      <t>リョウキン</t>
    </rPh>
    <rPh sb="244" eb="246">
      <t>シュウニュウ</t>
    </rPh>
    <rPh sb="249" eb="251">
      <t>ミコ</t>
    </rPh>
    <rPh sb="255" eb="257">
      <t>ケイジョウ</t>
    </rPh>
    <rPh sb="257" eb="259">
      <t>シュウシ</t>
    </rPh>
    <rPh sb="259" eb="261">
      <t>ヒリツ</t>
    </rPh>
    <rPh sb="263" eb="265">
      <t>テイカ</t>
    </rPh>
    <rPh sb="270" eb="271">
      <t>カンガ</t>
    </rPh>
    <rPh sb="279" eb="282">
      <t>ジョウスイジョウ</t>
    </rPh>
    <rPh sb="282" eb="285">
      <t>タイシンカ</t>
    </rPh>
    <rPh sb="285" eb="287">
      <t>ジギョウ</t>
    </rPh>
    <rPh sb="288" eb="291">
      <t>ジョウスイジョウ</t>
    </rPh>
    <rPh sb="291" eb="293">
      <t>デンキ</t>
    </rPh>
    <rPh sb="293" eb="295">
      <t>セツビ</t>
    </rPh>
    <rPh sb="295" eb="297">
      <t>コウシン</t>
    </rPh>
    <rPh sb="297" eb="299">
      <t>ジギョウ</t>
    </rPh>
    <rPh sb="300" eb="302">
      <t>シンキ</t>
    </rPh>
    <rPh sb="302" eb="304">
      <t>キサイ</t>
    </rPh>
    <rPh sb="308" eb="311">
      <t>キギョウサイ</t>
    </rPh>
    <rPh sb="311" eb="313">
      <t>ザンダカ</t>
    </rPh>
    <rPh sb="313" eb="314">
      <t>タイ</t>
    </rPh>
    <rPh sb="314" eb="316">
      <t>キュウスイ</t>
    </rPh>
    <rPh sb="316" eb="318">
      <t>シュウエキ</t>
    </rPh>
    <rPh sb="318" eb="320">
      <t>ヒリツ</t>
    </rPh>
    <rPh sb="322" eb="324">
      <t>ジョウショウ</t>
    </rPh>
    <rPh sb="326" eb="328">
      <t>ミコ</t>
    </rPh>
    <rPh sb="333" eb="335">
      <t>ケイエイ</t>
    </rPh>
    <rPh sb="336" eb="337">
      <t>キビ</t>
    </rPh>
    <rPh sb="340" eb="341">
      <t>マ</t>
    </rPh>
    <rPh sb="348" eb="349">
      <t>カンガ</t>
    </rPh>
    <rPh sb="387" eb="389">
      <t>リョウキン</t>
    </rPh>
    <rPh sb="389" eb="392">
      <t>カイシュウリツ</t>
    </rPh>
    <rPh sb="394" eb="396">
      <t>カコ</t>
    </rPh>
    <rPh sb="397" eb="398">
      <t>ネン</t>
    </rPh>
    <rPh sb="399" eb="401">
      <t>ヘイキン</t>
    </rPh>
    <rPh sb="402" eb="403">
      <t>ヤク</t>
    </rPh>
    <rPh sb="414" eb="416">
      <t>シシュツ</t>
    </rPh>
    <rPh sb="417" eb="418">
      <t>タイ</t>
    </rPh>
    <rPh sb="420" eb="422">
      <t>テキセイ</t>
    </rPh>
    <rPh sb="423" eb="425">
      <t>リョウキン</t>
    </rPh>
    <rPh sb="425" eb="427">
      <t>スイジュン</t>
    </rPh>
    <rPh sb="428" eb="429">
      <t>カンガ</t>
    </rPh>
    <rPh sb="439" eb="441">
      <t>キュウスイ</t>
    </rPh>
    <rPh sb="441" eb="443">
      <t>ゲンカ</t>
    </rPh>
    <rPh sb="445" eb="447">
      <t>ルイジ</t>
    </rPh>
    <rPh sb="447" eb="449">
      <t>ダンタイ</t>
    </rPh>
    <rPh sb="449" eb="451">
      <t>ヘイキン</t>
    </rPh>
    <rPh sb="452" eb="454">
      <t>ゼンコク</t>
    </rPh>
    <rPh sb="454" eb="456">
      <t>ヘイキン</t>
    </rPh>
    <rPh sb="457" eb="459">
      <t>ウワマワ</t>
    </rPh>
    <rPh sb="463" eb="464">
      <t>タ</t>
    </rPh>
    <rPh sb="464" eb="466">
      <t>ダンタイ</t>
    </rPh>
    <rPh sb="467" eb="469">
      <t>ヒカク</t>
    </rPh>
    <rPh sb="470" eb="471">
      <t>タカ</t>
    </rPh>
    <rPh sb="478" eb="480">
      <t>コンゴ</t>
    </rPh>
    <rPh sb="480" eb="482">
      <t>リョウキン</t>
    </rPh>
    <rPh sb="482" eb="484">
      <t>シュウニュウ</t>
    </rPh>
    <rPh sb="485" eb="487">
      <t>ゲンショウ</t>
    </rPh>
    <rPh sb="488" eb="490">
      <t>ミコ</t>
    </rPh>
    <rPh sb="499" eb="501">
      <t>リョウキン</t>
    </rPh>
    <rPh sb="501" eb="504">
      <t>カイシュウリツ</t>
    </rPh>
    <rPh sb="506" eb="508">
      <t>テイカ</t>
    </rPh>
    <rPh sb="510" eb="514">
      <t>キュウスイゲンカ</t>
    </rPh>
    <rPh sb="516" eb="518">
      <t>ジョウショウ</t>
    </rPh>
    <rPh sb="519" eb="520">
      <t>スス</t>
    </rPh>
    <rPh sb="522" eb="523">
      <t>カンガ</t>
    </rPh>
    <rPh sb="561" eb="563">
      <t>シセツ</t>
    </rPh>
    <rPh sb="563" eb="566">
      <t>リヨウリツ</t>
    </rPh>
    <rPh sb="568" eb="570">
      <t>ルイジ</t>
    </rPh>
    <rPh sb="570" eb="572">
      <t>ダンタイ</t>
    </rPh>
    <rPh sb="573" eb="575">
      <t>ヒカク</t>
    </rPh>
    <rPh sb="579" eb="581">
      <t>テイド</t>
    </rPh>
    <rPh sb="581" eb="582">
      <t>タカ</t>
    </rPh>
    <rPh sb="584" eb="586">
      <t>イチニチ</t>
    </rPh>
    <rPh sb="586" eb="588">
      <t>サイダイ</t>
    </rPh>
    <rPh sb="588" eb="591">
      <t>ハイスイリョウ</t>
    </rPh>
    <rPh sb="592" eb="593">
      <t>タイ</t>
    </rPh>
    <rPh sb="595" eb="597">
      <t>ハイスイ</t>
    </rPh>
    <rPh sb="597" eb="599">
      <t>ノウリョク</t>
    </rPh>
    <rPh sb="604" eb="606">
      <t>ヨユウ</t>
    </rPh>
    <rPh sb="607" eb="609">
      <t>カクホ</t>
    </rPh>
    <rPh sb="614" eb="616">
      <t>テキセイ</t>
    </rPh>
    <rPh sb="617" eb="619">
      <t>シセツ</t>
    </rPh>
    <rPh sb="619" eb="621">
      <t>キボ</t>
    </rPh>
    <rPh sb="630" eb="632">
      <t>ハイスイ</t>
    </rPh>
    <rPh sb="632" eb="633">
      <t>リョウ</t>
    </rPh>
    <rPh sb="634" eb="636">
      <t>ゲンショウ</t>
    </rPh>
    <rPh sb="641" eb="643">
      <t>コンゴ</t>
    </rPh>
    <rPh sb="643" eb="645">
      <t>シセツ</t>
    </rPh>
    <rPh sb="646" eb="648">
      <t>ヨジョウ</t>
    </rPh>
    <rPh sb="648" eb="650">
      <t>ノウリョク</t>
    </rPh>
    <rPh sb="651" eb="652">
      <t>オオ</t>
    </rPh>
    <rPh sb="659" eb="660">
      <t>オモ</t>
    </rPh>
    <rPh sb="665" eb="667">
      <t>ユウシュウ</t>
    </rPh>
    <rPh sb="667" eb="668">
      <t>リツ</t>
    </rPh>
    <rPh sb="670" eb="672">
      <t>ルイジ</t>
    </rPh>
    <rPh sb="672" eb="674">
      <t>ダンタイ</t>
    </rPh>
    <phoneticPr fontId="4"/>
  </si>
  <si>
    <t>「管路経年化率」は類似団体平均、全国平均よりも低い値となっているが、昭和５０年代に布設した管路が多く、今後値が上昇する見込みである。「有形固定資産原価償却率」は11％程度類似団体平均、全国平均より高い値で施設全体の老朽化が進んでいる。浄水場電気設備更新事業、浄水場電気設備更新事業により一時的に数値の改善が見込まれるが、長期的には数値が上昇する傾向にあると思われる。「管路更新率」については、高度浄水処理施設の整備をはじめ、浄水施設を優先的に整備したため、管路更新は進んでいない状況である。法定耐用年数の40年サイクルで更新するには年間で全体の2.5％、1,1ｋｍ以上、60年サイクルでは1.67％、0.74ｋｍ以上更新する必要がある。また、基幹管路の一部に耐久性に劣る石綿管が残っていることから対策が課題となっている。</t>
    <rPh sb="1" eb="3">
      <t>カンロ</t>
    </rPh>
    <rPh sb="3" eb="5">
      <t>ケイネン</t>
    </rPh>
    <rPh sb="5" eb="6">
      <t>カ</t>
    </rPh>
    <rPh sb="6" eb="7">
      <t>リツ</t>
    </rPh>
    <rPh sb="9" eb="11">
      <t>ルイジ</t>
    </rPh>
    <rPh sb="11" eb="13">
      <t>ダンタイ</t>
    </rPh>
    <rPh sb="13" eb="15">
      <t>ヘイキン</t>
    </rPh>
    <rPh sb="16" eb="18">
      <t>ゼンコク</t>
    </rPh>
    <rPh sb="18" eb="20">
      <t>ヘイキン</t>
    </rPh>
    <rPh sb="23" eb="24">
      <t>ヒク</t>
    </rPh>
    <rPh sb="25" eb="26">
      <t>アタイ</t>
    </rPh>
    <rPh sb="34" eb="36">
      <t>ショウワ</t>
    </rPh>
    <rPh sb="38" eb="40">
      <t>ネンダイ</t>
    </rPh>
    <rPh sb="41" eb="43">
      <t>フセツ</t>
    </rPh>
    <rPh sb="45" eb="47">
      <t>カンロ</t>
    </rPh>
    <rPh sb="48" eb="49">
      <t>オオ</t>
    </rPh>
    <rPh sb="51" eb="53">
      <t>コンゴ</t>
    </rPh>
    <rPh sb="53" eb="54">
      <t>アタイ</t>
    </rPh>
    <rPh sb="55" eb="57">
      <t>ジョウショウ</t>
    </rPh>
    <rPh sb="59" eb="61">
      <t>ミコ</t>
    </rPh>
    <rPh sb="67" eb="69">
      <t>ユウケイ</t>
    </rPh>
    <rPh sb="69" eb="71">
      <t>コテイ</t>
    </rPh>
    <rPh sb="71" eb="73">
      <t>シサン</t>
    </rPh>
    <rPh sb="73" eb="75">
      <t>ゲンカ</t>
    </rPh>
    <rPh sb="75" eb="78">
      <t>ショウキャクリツ</t>
    </rPh>
    <rPh sb="83" eb="85">
      <t>テイド</t>
    </rPh>
    <rPh sb="85" eb="87">
      <t>ルイジ</t>
    </rPh>
    <rPh sb="87" eb="89">
      <t>ダンタイ</t>
    </rPh>
    <rPh sb="89" eb="91">
      <t>ヘイキン</t>
    </rPh>
    <rPh sb="92" eb="94">
      <t>ゼンコク</t>
    </rPh>
    <rPh sb="94" eb="96">
      <t>ヘイキン</t>
    </rPh>
    <rPh sb="98" eb="99">
      <t>タカ</t>
    </rPh>
    <rPh sb="100" eb="101">
      <t>アタイ</t>
    </rPh>
    <rPh sb="102" eb="104">
      <t>シセツ</t>
    </rPh>
    <rPh sb="104" eb="106">
      <t>ゼンタイ</t>
    </rPh>
    <rPh sb="107" eb="110">
      <t>ロウキュウカ</t>
    </rPh>
    <rPh sb="111" eb="112">
      <t>スス</t>
    </rPh>
    <rPh sb="117" eb="120">
      <t>ジョウスイジョウ</t>
    </rPh>
    <rPh sb="120" eb="122">
      <t>デンキ</t>
    </rPh>
    <rPh sb="122" eb="124">
      <t>セツビ</t>
    </rPh>
    <rPh sb="124" eb="126">
      <t>コウシン</t>
    </rPh>
    <rPh sb="126" eb="128">
      <t>ジギョウ</t>
    </rPh>
    <rPh sb="129" eb="132">
      <t>ジョウスイジョウ</t>
    </rPh>
    <rPh sb="132" eb="134">
      <t>デンキ</t>
    </rPh>
    <rPh sb="134" eb="136">
      <t>セツビ</t>
    </rPh>
    <rPh sb="136" eb="138">
      <t>コウシン</t>
    </rPh>
    <rPh sb="138" eb="140">
      <t>ジギョウ</t>
    </rPh>
    <rPh sb="143" eb="146">
      <t>イチジテキ</t>
    </rPh>
    <rPh sb="147" eb="149">
      <t>スウチ</t>
    </rPh>
    <rPh sb="150" eb="152">
      <t>カイゼン</t>
    </rPh>
    <rPh sb="153" eb="155">
      <t>ミコ</t>
    </rPh>
    <rPh sb="160" eb="163">
      <t>チョウキテキ</t>
    </rPh>
    <rPh sb="165" eb="167">
      <t>スウチ</t>
    </rPh>
    <rPh sb="168" eb="170">
      <t>ジョウショウ</t>
    </rPh>
    <rPh sb="172" eb="174">
      <t>ケイコウ</t>
    </rPh>
    <rPh sb="178" eb="179">
      <t>オモ</t>
    </rPh>
    <rPh sb="184" eb="186">
      <t>カンロ</t>
    </rPh>
    <rPh sb="186" eb="188">
      <t>コウシン</t>
    </rPh>
    <rPh sb="188" eb="189">
      <t>リツ</t>
    </rPh>
    <rPh sb="196" eb="198">
      <t>コウド</t>
    </rPh>
    <rPh sb="198" eb="200">
      <t>ジョウスイ</t>
    </rPh>
    <rPh sb="200" eb="202">
      <t>ショリ</t>
    </rPh>
    <rPh sb="202" eb="204">
      <t>シセツ</t>
    </rPh>
    <rPh sb="205" eb="207">
      <t>セイビ</t>
    </rPh>
    <rPh sb="245" eb="247">
      <t>ホウテイ</t>
    </rPh>
    <rPh sb="247" eb="249">
      <t>タイヨウ</t>
    </rPh>
    <rPh sb="249" eb="251">
      <t>ネンスウ</t>
    </rPh>
    <rPh sb="254" eb="255">
      <t>ネン</t>
    </rPh>
    <rPh sb="260" eb="262">
      <t>コウシン</t>
    </rPh>
    <rPh sb="266" eb="268">
      <t>ネンカン</t>
    </rPh>
    <rPh sb="269" eb="271">
      <t>ゼンタイ</t>
    </rPh>
    <rPh sb="282" eb="284">
      <t>イジョウ</t>
    </rPh>
    <rPh sb="287" eb="288">
      <t>ネン</t>
    </rPh>
    <rPh sb="306" eb="308">
      <t>イジョウ</t>
    </rPh>
    <rPh sb="308" eb="310">
      <t>コウシン</t>
    </rPh>
    <rPh sb="312" eb="314">
      <t>ヒツヨウ</t>
    </rPh>
    <rPh sb="321" eb="323">
      <t>キカン</t>
    </rPh>
    <rPh sb="323" eb="325">
      <t>カンロ</t>
    </rPh>
    <rPh sb="326" eb="328">
      <t>イチブ</t>
    </rPh>
    <rPh sb="329" eb="332">
      <t>タイキュウセイ</t>
    </rPh>
    <rPh sb="333" eb="334">
      <t>オト</t>
    </rPh>
    <rPh sb="335" eb="337">
      <t>セキメン</t>
    </rPh>
    <rPh sb="337" eb="338">
      <t>クダ</t>
    </rPh>
    <rPh sb="339" eb="340">
      <t>ノコ</t>
    </rPh>
    <rPh sb="348" eb="350">
      <t>タイサク</t>
    </rPh>
    <rPh sb="351" eb="353">
      <t>カダイ</t>
    </rPh>
    <phoneticPr fontId="4"/>
  </si>
  <si>
    <t>経営の健全性については現在確保されているが、今後料金収入の減少が続き、更新時期を迎える資産の増加が見込まれることから長期的には料金の見直しを検討する必要があると考えられる。しかし、料金は類似団体と比較しても高い水準であり、いっそうのコスト削減をすすめ、効率的に事業を行う必要がある。　　　　　　　　　　　　　　　　　　　　　　施設の老朽化は今後急速に進行する見込であり、特に管路の布設替を進める必要がある。近年は高度浄水処理施設の整備をはじめ、浄水施設の整備を優先し、管路の更新が進んでいない現状がある。給水人口の減少を見据え、適切な施設規模での更新を図り、新規起債額を抑制することにつとめ、更新計画・耐震化計画を策定し、計画的に管路の整備を進める必要がある。</t>
    <rPh sb="0" eb="2">
      <t>ケイエイ</t>
    </rPh>
    <rPh sb="3" eb="6">
      <t>ケンゼンセイ</t>
    </rPh>
    <rPh sb="11" eb="13">
      <t>ゲンザイ</t>
    </rPh>
    <rPh sb="13" eb="15">
      <t>カクホ</t>
    </rPh>
    <rPh sb="22" eb="24">
      <t>コンゴ</t>
    </rPh>
    <rPh sb="24" eb="26">
      <t>リョウキン</t>
    </rPh>
    <rPh sb="26" eb="28">
      <t>シュウニュウ</t>
    </rPh>
    <rPh sb="29" eb="31">
      <t>ゲンショウ</t>
    </rPh>
    <rPh sb="32" eb="33">
      <t>ツヅ</t>
    </rPh>
    <rPh sb="35" eb="37">
      <t>コウシン</t>
    </rPh>
    <rPh sb="37" eb="39">
      <t>ジキ</t>
    </rPh>
    <rPh sb="40" eb="41">
      <t>ムカ</t>
    </rPh>
    <rPh sb="43" eb="45">
      <t>シサン</t>
    </rPh>
    <rPh sb="46" eb="48">
      <t>ゾウカ</t>
    </rPh>
    <rPh sb="49" eb="51">
      <t>ミコ</t>
    </rPh>
    <rPh sb="58" eb="61">
      <t>チョウキテキ</t>
    </rPh>
    <rPh sb="63" eb="65">
      <t>リョウキン</t>
    </rPh>
    <rPh sb="66" eb="68">
      <t>ミナオ</t>
    </rPh>
    <rPh sb="70" eb="72">
      <t>ケントウ</t>
    </rPh>
    <rPh sb="74" eb="76">
      <t>ヒツヨウ</t>
    </rPh>
    <rPh sb="80" eb="81">
      <t>カンガ</t>
    </rPh>
    <rPh sb="90" eb="92">
      <t>リョウキン</t>
    </rPh>
    <rPh sb="93" eb="95">
      <t>ルイジ</t>
    </rPh>
    <rPh sb="95" eb="97">
      <t>ダンタイ</t>
    </rPh>
    <rPh sb="98" eb="100">
      <t>ヒカク</t>
    </rPh>
    <rPh sb="103" eb="104">
      <t>タカ</t>
    </rPh>
    <rPh sb="105" eb="107">
      <t>スイジュン</t>
    </rPh>
    <rPh sb="119" eb="121">
      <t>サクゲン</t>
    </rPh>
    <rPh sb="126" eb="128">
      <t>コウリツ</t>
    </rPh>
    <rPh sb="128" eb="129">
      <t>テキ</t>
    </rPh>
    <rPh sb="130" eb="132">
      <t>ジギョウ</t>
    </rPh>
    <rPh sb="133" eb="134">
      <t>オコナ</t>
    </rPh>
    <rPh sb="135" eb="137">
      <t>ヒツヨウ</t>
    </rPh>
    <rPh sb="163" eb="165">
      <t>シセツ</t>
    </rPh>
    <rPh sb="166" eb="169">
      <t>ロウキュウカ</t>
    </rPh>
    <rPh sb="170" eb="172">
      <t>コンゴ</t>
    </rPh>
    <rPh sb="172" eb="174">
      <t>キュウソク</t>
    </rPh>
    <rPh sb="175" eb="177">
      <t>シンコウ</t>
    </rPh>
    <rPh sb="179" eb="181">
      <t>ミコミ</t>
    </rPh>
    <rPh sb="185" eb="186">
      <t>トク</t>
    </rPh>
    <rPh sb="187" eb="189">
      <t>カンロ</t>
    </rPh>
    <rPh sb="190" eb="192">
      <t>フセツ</t>
    </rPh>
    <rPh sb="192" eb="193">
      <t>カ</t>
    </rPh>
    <rPh sb="194" eb="195">
      <t>スス</t>
    </rPh>
    <rPh sb="197" eb="199">
      <t>ヒツヨウ</t>
    </rPh>
    <rPh sb="203" eb="205">
      <t>キンネン</t>
    </rPh>
    <rPh sb="206" eb="208">
      <t>コウド</t>
    </rPh>
    <rPh sb="208" eb="210">
      <t>ジョウスイ</t>
    </rPh>
    <rPh sb="210" eb="212">
      <t>ショリ</t>
    </rPh>
    <rPh sb="212" eb="214">
      <t>シセツ</t>
    </rPh>
    <rPh sb="215" eb="217">
      <t>セイビ</t>
    </rPh>
    <rPh sb="222" eb="224">
      <t>ジョウスイ</t>
    </rPh>
    <rPh sb="224" eb="226">
      <t>シセツ</t>
    </rPh>
    <rPh sb="227" eb="229">
      <t>セイビ</t>
    </rPh>
    <rPh sb="230" eb="232">
      <t>ユウセン</t>
    </rPh>
    <rPh sb="234" eb="236">
      <t>カンロ</t>
    </rPh>
    <rPh sb="237" eb="239">
      <t>コウシン</t>
    </rPh>
    <rPh sb="240" eb="241">
      <t>スス</t>
    </rPh>
    <rPh sb="246" eb="248">
      <t>ゲンジョウ</t>
    </rPh>
    <rPh sb="252" eb="254">
      <t>キュウスイ</t>
    </rPh>
    <rPh sb="254" eb="256">
      <t>ジンコウ</t>
    </rPh>
    <rPh sb="257" eb="259">
      <t>ゲンショウ</t>
    </rPh>
    <rPh sb="260" eb="262">
      <t>ミス</t>
    </rPh>
    <rPh sb="264" eb="266">
      <t>テキセツ</t>
    </rPh>
    <rPh sb="267" eb="269">
      <t>シセツ</t>
    </rPh>
    <rPh sb="269" eb="271">
      <t>キボ</t>
    </rPh>
    <rPh sb="273" eb="275">
      <t>コウシン</t>
    </rPh>
    <rPh sb="276" eb="277">
      <t>ハカ</t>
    </rPh>
    <rPh sb="279" eb="281">
      <t>シンキ</t>
    </rPh>
    <rPh sb="281" eb="284">
      <t>キサイガク</t>
    </rPh>
    <rPh sb="285" eb="287">
      <t>ヨクセイ</t>
    </rPh>
    <rPh sb="296" eb="298">
      <t>コウシン</t>
    </rPh>
    <rPh sb="298" eb="300">
      <t>ケイカク</t>
    </rPh>
    <rPh sb="301" eb="304">
      <t>タイシンカ</t>
    </rPh>
    <rPh sb="304" eb="306">
      <t>ケイカク</t>
    </rPh>
    <rPh sb="307" eb="309">
      <t>サクテイ</t>
    </rPh>
    <rPh sb="311" eb="313">
      <t>ケイカク</t>
    </rPh>
    <rPh sb="313" eb="314">
      <t>テキ</t>
    </rPh>
    <rPh sb="315" eb="317">
      <t>カンロ</t>
    </rPh>
    <rPh sb="318" eb="320">
      <t>セイビ</t>
    </rPh>
    <rPh sb="321" eb="322">
      <t>スス</t>
    </rPh>
    <rPh sb="324" eb="32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</si>
</sst>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1"/>
          <c:y val="0.1580694566902853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c:v>
                </c:pt>
                <c:pt idx="1">
                  <c:v>0</c:v>
                </c:pt>
                <c:pt idx="2" formatCode="#,##0.00;&quot;△&quot;#,##0.00;&quot;-&quot;">
                  <c:v>0.53</c:v>
                </c:pt>
                <c:pt idx="3">
                  <c:v>0</c:v>
                </c:pt>
                <c:pt idx="4" formatCode="#,##0.00;&quot;△&quot;#,##0.00;&quot;-&quot;">
                  <c:v>0.2</c:v>
                </c:pt>
              </c:numCache>
            </c:numRef>
          </c:val>
        </c:ser>
        <c:dLbls>
          <c:showLegendKey val="0"/>
          <c:showVal val="0"/>
          <c:showCatName val="0"/>
          <c:showSerName val="0"/>
          <c:showPercent val="0"/>
          <c:showBubbleSize val="0"/>
        </c:dLbls>
        <c:gapWidth val="150"/>
        <c:axId val="113821184"/>
        <c:axId val="113823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0.81</c:v>
                </c:pt>
                <c:pt idx="1">
                  <c:v>0.82</c:v>
                </c:pt>
                <c:pt idx="2">
                  <c:v>0.66</c:v>
                </c:pt>
                <c:pt idx="3">
                  <c:v>0.64</c:v>
                </c:pt>
                <c:pt idx="4">
                  <c:v>0.56000000000000005</c:v>
                </c:pt>
              </c:numCache>
            </c:numRef>
          </c:val>
          <c:smooth val="0"/>
        </c:ser>
        <c:dLbls>
          <c:showLegendKey val="0"/>
          <c:showVal val="0"/>
          <c:showCatName val="0"/>
          <c:showSerName val="0"/>
          <c:showPercent val="0"/>
          <c:showBubbleSize val="0"/>
        </c:dLbls>
        <c:marker val="1"/>
        <c:smooth val="0"/>
        <c:axId val="113821184"/>
        <c:axId val="113823104"/>
      </c:lineChart>
      <c:dateAx>
        <c:axId val="113821184"/>
        <c:scaling>
          <c:orientation val="minMax"/>
        </c:scaling>
        <c:delete val="1"/>
        <c:axPos val="b"/>
        <c:numFmt formatCode="ge" sourceLinked="1"/>
        <c:majorTickMark val="none"/>
        <c:minorTickMark val="none"/>
        <c:tickLblPos val="none"/>
        <c:crossAx val="113823104"/>
        <c:crosses val="autoZero"/>
        <c:auto val="1"/>
        <c:lblOffset val="100"/>
        <c:baseTimeUnit val="years"/>
      </c:dateAx>
      <c:valAx>
        <c:axId val="113823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821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99" l="0.70000000000000062" r="0.70000000000000062" t="0.75000000000001299"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65</c:v>
                </c:pt>
                <c:pt idx="1">
                  <c:v>64.81</c:v>
                </c:pt>
                <c:pt idx="2">
                  <c:v>62.17</c:v>
                </c:pt>
                <c:pt idx="3">
                  <c:v>59.53</c:v>
                </c:pt>
                <c:pt idx="4">
                  <c:v>58.12</c:v>
                </c:pt>
              </c:numCache>
            </c:numRef>
          </c:val>
        </c:ser>
        <c:dLbls>
          <c:showLegendKey val="0"/>
          <c:showVal val="0"/>
          <c:showCatName val="0"/>
          <c:showSerName val="0"/>
          <c:showPercent val="0"/>
          <c:showBubbleSize val="0"/>
        </c:dLbls>
        <c:gapWidth val="150"/>
        <c:axId val="114620288"/>
        <c:axId val="114708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51.05</c:v>
                </c:pt>
                <c:pt idx="1">
                  <c:v>50.49</c:v>
                </c:pt>
                <c:pt idx="2">
                  <c:v>49.69</c:v>
                </c:pt>
                <c:pt idx="3">
                  <c:v>49.77</c:v>
                </c:pt>
                <c:pt idx="4">
                  <c:v>49.22</c:v>
                </c:pt>
              </c:numCache>
            </c:numRef>
          </c:val>
          <c:smooth val="0"/>
        </c:ser>
        <c:dLbls>
          <c:showLegendKey val="0"/>
          <c:showVal val="0"/>
          <c:showCatName val="0"/>
          <c:showSerName val="0"/>
          <c:showPercent val="0"/>
          <c:showBubbleSize val="0"/>
        </c:dLbls>
        <c:marker val="1"/>
        <c:smooth val="0"/>
        <c:axId val="114620288"/>
        <c:axId val="114708480"/>
      </c:lineChart>
      <c:dateAx>
        <c:axId val="114620288"/>
        <c:scaling>
          <c:orientation val="minMax"/>
        </c:scaling>
        <c:delete val="1"/>
        <c:axPos val="b"/>
        <c:numFmt formatCode="ge" sourceLinked="1"/>
        <c:majorTickMark val="none"/>
        <c:minorTickMark val="none"/>
        <c:tickLblPos val="none"/>
        <c:crossAx val="114708480"/>
        <c:crosses val="autoZero"/>
        <c:auto val="1"/>
        <c:lblOffset val="100"/>
        <c:baseTimeUnit val="years"/>
      </c:dateAx>
      <c:valAx>
        <c:axId val="114708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620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81.69</c:v>
                </c:pt>
                <c:pt idx="1">
                  <c:v>81.42</c:v>
                </c:pt>
                <c:pt idx="2">
                  <c:v>85.09</c:v>
                </c:pt>
                <c:pt idx="3">
                  <c:v>85.56</c:v>
                </c:pt>
                <c:pt idx="4">
                  <c:v>86.18</c:v>
                </c:pt>
              </c:numCache>
            </c:numRef>
          </c:val>
        </c:ser>
        <c:dLbls>
          <c:showLegendKey val="0"/>
          <c:showVal val="0"/>
          <c:showCatName val="0"/>
          <c:showSerName val="0"/>
          <c:showPercent val="0"/>
          <c:showBubbleSize val="0"/>
        </c:dLbls>
        <c:gapWidth val="150"/>
        <c:axId val="114738688"/>
        <c:axId val="114740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80.81</c:v>
                </c:pt>
                <c:pt idx="1">
                  <c:v>78.7</c:v>
                </c:pt>
                <c:pt idx="2">
                  <c:v>80.010000000000005</c:v>
                </c:pt>
                <c:pt idx="3">
                  <c:v>79.98</c:v>
                </c:pt>
                <c:pt idx="4">
                  <c:v>79.48</c:v>
                </c:pt>
              </c:numCache>
            </c:numRef>
          </c:val>
          <c:smooth val="0"/>
        </c:ser>
        <c:dLbls>
          <c:showLegendKey val="0"/>
          <c:showVal val="0"/>
          <c:showCatName val="0"/>
          <c:showSerName val="0"/>
          <c:showPercent val="0"/>
          <c:showBubbleSize val="0"/>
        </c:dLbls>
        <c:marker val="1"/>
        <c:smooth val="0"/>
        <c:axId val="114738688"/>
        <c:axId val="114740608"/>
      </c:lineChart>
      <c:dateAx>
        <c:axId val="114738688"/>
        <c:scaling>
          <c:orientation val="minMax"/>
        </c:scaling>
        <c:delete val="1"/>
        <c:axPos val="b"/>
        <c:numFmt formatCode="ge" sourceLinked="1"/>
        <c:majorTickMark val="none"/>
        <c:minorTickMark val="none"/>
        <c:tickLblPos val="none"/>
        <c:crossAx val="114740608"/>
        <c:crosses val="autoZero"/>
        <c:auto val="1"/>
        <c:lblOffset val="100"/>
        <c:baseTimeUnit val="years"/>
      </c:dateAx>
      <c:valAx>
        <c:axId val="114740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738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113.18</c:v>
                </c:pt>
                <c:pt idx="1">
                  <c:v>117.84</c:v>
                </c:pt>
                <c:pt idx="2">
                  <c:v>110.02</c:v>
                </c:pt>
                <c:pt idx="3">
                  <c:v>115.71</c:v>
                </c:pt>
                <c:pt idx="4">
                  <c:v>103.1</c:v>
                </c:pt>
              </c:numCache>
            </c:numRef>
          </c:val>
        </c:ser>
        <c:dLbls>
          <c:showLegendKey val="0"/>
          <c:showVal val="0"/>
          <c:showCatName val="0"/>
          <c:showSerName val="0"/>
          <c:showPercent val="0"/>
          <c:showBubbleSize val="0"/>
        </c:dLbls>
        <c:gapWidth val="150"/>
        <c:axId val="114136192"/>
        <c:axId val="114138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108.06</c:v>
                </c:pt>
                <c:pt idx="1">
                  <c:v>104.82</c:v>
                </c:pt>
                <c:pt idx="2">
                  <c:v>104.95</c:v>
                </c:pt>
                <c:pt idx="3">
                  <c:v>105.53</c:v>
                </c:pt>
                <c:pt idx="4">
                  <c:v>107.2</c:v>
                </c:pt>
              </c:numCache>
            </c:numRef>
          </c:val>
          <c:smooth val="0"/>
        </c:ser>
        <c:dLbls>
          <c:showLegendKey val="0"/>
          <c:showVal val="0"/>
          <c:showCatName val="0"/>
          <c:showSerName val="0"/>
          <c:showPercent val="0"/>
          <c:showBubbleSize val="0"/>
        </c:dLbls>
        <c:marker val="1"/>
        <c:smooth val="0"/>
        <c:axId val="114136192"/>
        <c:axId val="114138112"/>
      </c:lineChart>
      <c:dateAx>
        <c:axId val="114136192"/>
        <c:scaling>
          <c:orientation val="minMax"/>
        </c:scaling>
        <c:delete val="1"/>
        <c:axPos val="b"/>
        <c:numFmt formatCode="ge" sourceLinked="1"/>
        <c:majorTickMark val="none"/>
        <c:minorTickMark val="none"/>
        <c:tickLblPos val="none"/>
        <c:crossAx val="114138112"/>
        <c:crosses val="autoZero"/>
        <c:auto val="1"/>
        <c:lblOffset val="100"/>
        <c:baseTimeUnit val="years"/>
      </c:dateAx>
      <c:valAx>
        <c:axId val="1141381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1413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48.36</c:v>
                </c:pt>
                <c:pt idx="1">
                  <c:v>49.63</c:v>
                </c:pt>
                <c:pt idx="2">
                  <c:v>50.94</c:v>
                </c:pt>
                <c:pt idx="3">
                  <c:v>52.95</c:v>
                </c:pt>
                <c:pt idx="4">
                  <c:v>57.3</c:v>
                </c:pt>
              </c:numCache>
            </c:numRef>
          </c:val>
        </c:ser>
        <c:dLbls>
          <c:showLegendKey val="0"/>
          <c:showVal val="0"/>
          <c:showCatName val="0"/>
          <c:showSerName val="0"/>
          <c:showPercent val="0"/>
          <c:showBubbleSize val="0"/>
        </c:dLbls>
        <c:gapWidth val="150"/>
        <c:axId val="114369280"/>
        <c:axId val="114371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33.21</c:v>
                </c:pt>
                <c:pt idx="1">
                  <c:v>34.24</c:v>
                </c:pt>
                <c:pt idx="2">
                  <c:v>35.18</c:v>
                </c:pt>
                <c:pt idx="3">
                  <c:v>36.43</c:v>
                </c:pt>
                <c:pt idx="4">
                  <c:v>46.12</c:v>
                </c:pt>
              </c:numCache>
            </c:numRef>
          </c:val>
          <c:smooth val="0"/>
        </c:ser>
        <c:dLbls>
          <c:showLegendKey val="0"/>
          <c:showVal val="0"/>
          <c:showCatName val="0"/>
          <c:showSerName val="0"/>
          <c:showPercent val="0"/>
          <c:showBubbleSize val="0"/>
        </c:dLbls>
        <c:marker val="1"/>
        <c:smooth val="0"/>
        <c:axId val="114369280"/>
        <c:axId val="114371200"/>
      </c:lineChart>
      <c:dateAx>
        <c:axId val="114369280"/>
        <c:scaling>
          <c:orientation val="minMax"/>
        </c:scaling>
        <c:delete val="1"/>
        <c:axPos val="b"/>
        <c:numFmt formatCode="ge" sourceLinked="1"/>
        <c:majorTickMark val="none"/>
        <c:minorTickMark val="none"/>
        <c:tickLblPos val="none"/>
        <c:crossAx val="114371200"/>
        <c:crosses val="autoZero"/>
        <c:auto val="1"/>
        <c:lblOffset val="100"/>
        <c:baseTimeUnit val="years"/>
      </c:dateAx>
      <c:valAx>
        <c:axId val="114371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36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9"/>
          <c:y val="0.1580694566902852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4.74</c:v>
                </c:pt>
                <c:pt idx="1">
                  <c:v>4.74</c:v>
                </c:pt>
                <c:pt idx="2">
                  <c:v>4.91</c:v>
                </c:pt>
                <c:pt idx="3">
                  <c:v>5.67</c:v>
                </c:pt>
                <c:pt idx="4">
                  <c:v>6.41</c:v>
                </c:pt>
              </c:numCache>
            </c:numRef>
          </c:val>
        </c:ser>
        <c:dLbls>
          <c:showLegendKey val="0"/>
          <c:showVal val="0"/>
          <c:showCatName val="0"/>
          <c:showSerName val="0"/>
          <c:showPercent val="0"/>
          <c:showBubbleSize val="0"/>
        </c:dLbls>
        <c:gapWidth val="150"/>
        <c:axId val="114409856"/>
        <c:axId val="114411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6.34</c:v>
                </c:pt>
                <c:pt idx="1">
                  <c:v>6.81</c:v>
                </c:pt>
                <c:pt idx="2">
                  <c:v>8.41</c:v>
                </c:pt>
                <c:pt idx="3">
                  <c:v>8.7200000000000006</c:v>
                </c:pt>
                <c:pt idx="4">
                  <c:v>9.86</c:v>
                </c:pt>
              </c:numCache>
            </c:numRef>
          </c:val>
          <c:smooth val="0"/>
        </c:ser>
        <c:dLbls>
          <c:showLegendKey val="0"/>
          <c:showVal val="0"/>
          <c:showCatName val="0"/>
          <c:showSerName val="0"/>
          <c:showPercent val="0"/>
          <c:showBubbleSize val="0"/>
        </c:dLbls>
        <c:marker val="1"/>
        <c:smooth val="0"/>
        <c:axId val="114409856"/>
        <c:axId val="114411776"/>
      </c:lineChart>
      <c:dateAx>
        <c:axId val="114409856"/>
        <c:scaling>
          <c:orientation val="minMax"/>
        </c:scaling>
        <c:delete val="1"/>
        <c:axPos val="b"/>
        <c:numFmt formatCode="ge" sourceLinked="1"/>
        <c:majorTickMark val="none"/>
        <c:minorTickMark val="none"/>
        <c:tickLblPos val="none"/>
        <c:crossAx val="114411776"/>
        <c:crosses val="autoZero"/>
        <c:auto val="1"/>
        <c:lblOffset val="100"/>
        <c:baseTimeUnit val="years"/>
      </c:dateAx>
      <c:valAx>
        <c:axId val="114411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40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88" l="0.70000000000000062" r="0.70000000000000062" t="0.75000000000001288"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14454912"/>
        <c:axId val="114456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23.31</c:v>
                </c:pt>
                <c:pt idx="1">
                  <c:v>26.83</c:v>
                </c:pt>
                <c:pt idx="2">
                  <c:v>26.81</c:v>
                </c:pt>
                <c:pt idx="3">
                  <c:v>28.31</c:v>
                </c:pt>
                <c:pt idx="4">
                  <c:v>13.46</c:v>
                </c:pt>
              </c:numCache>
            </c:numRef>
          </c:val>
          <c:smooth val="0"/>
        </c:ser>
        <c:dLbls>
          <c:showLegendKey val="0"/>
          <c:showVal val="0"/>
          <c:showCatName val="0"/>
          <c:showSerName val="0"/>
          <c:showPercent val="0"/>
          <c:showBubbleSize val="0"/>
        </c:dLbls>
        <c:marker val="1"/>
        <c:smooth val="0"/>
        <c:axId val="114454912"/>
        <c:axId val="114456832"/>
      </c:lineChart>
      <c:dateAx>
        <c:axId val="114454912"/>
        <c:scaling>
          <c:orientation val="minMax"/>
        </c:scaling>
        <c:delete val="1"/>
        <c:axPos val="b"/>
        <c:numFmt formatCode="ge" sourceLinked="1"/>
        <c:majorTickMark val="none"/>
        <c:minorTickMark val="none"/>
        <c:tickLblPos val="none"/>
        <c:crossAx val="114456832"/>
        <c:crosses val="autoZero"/>
        <c:auto val="1"/>
        <c:lblOffset val="100"/>
        <c:baseTimeUnit val="years"/>
      </c:dateAx>
      <c:valAx>
        <c:axId val="11445683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14454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1258.22</c:v>
                </c:pt>
                <c:pt idx="1">
                  <c:v>2249.83</c:v>
                </c:pt>
                <c:pt idx="2">
                  <c:v>1333</c:v>
                </c:pt>
                <c:pt idx="3">
                  <c:v>1760.81</c:v>
                </c:pt>
                <c:pt idx="4">
                  <c:v>289.77999999999997</c:v>
                </c:pt>
              </c:numCache>
            </c:numRef>
          </c:val>
        </c:ser>
        <c:dLbls>
          <c:showLegendKey val="0"/>
          <c:showVal val="0"/>
          <c:showCatName val="0"/>
          <c:showSerName val="0"/>
          <c:showPercent val="0"/>
          <c:showBubbleSize val="0"/>
        </c:dLbls>
        <c:gapWidth val="150"/>
        <c:axId val="114489216"/>
        <c:axId val="114495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1129.9100000000001</c:v>
                </c:pt>
                <c:pt idx="1">
                  <c:v>1197.1099999999999</c:v>
                </c:pt>
                <c:pt idx="2">
                  <c:v>1002.64</c:v>
                </c:pt>
                <c:pt idx="3">
                  <c:v>1164.51</c:v>
                </c:pt>
                <c:pt idx="4">
                  <c:v>434.72</c:v>
                </c:pt>
              </c:numCache>
            </c:numRef>
          </c:val>
          <c:smooth val="0"/>
        </c:ser>
        <c:dLbls>
          <c:showLegendKey val="0"/>
          <c:showVal val="0"/>
          <c:showCatName val="0"/>
          <c:showSerName val="0"/>
          <c:showPercent val="0"/>
          <c:showBubbleSize val="0"/>
        </c:dLbls>
        <c:marker val="1"/>
        <c:smooth val="0"/>
        <c:axId val="114489216"/>
        <c:axId val="114495488"/>
      </c:lineChart>
      <c:dateAx>
        <c:axId val="114489216"/>
        <c:scaling>
          <c:orientation val="minMax"/>
        </c:scaling>
        <c:delete val="1"/>
        <c:axPos val="b"/>
        <c:numFmt formatCode="ge" sourceLinked="1"/>
        <c:majorTickMark val="none"/>
        <c:minorTickMark val="none"/>
        <c:tickLblPos val="none"/>
        <c:crossAx val="114495488"/>
        <c:crosses val="autoZero"/>
        <c:auto val="1"/>
        <c:lblOffset val="100"/>
        <c:baseTimeUnit val="years"/>
      </c:dateAx>
      <c:valAx>
        <c:axId val="11449548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14489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352.14</c:v>
                </c:pt>
                <c:pt idx="1">
                  <c:v>330.91</c:v>
                </c:pt>
                <c:pt idx="2">
                  <c:v>317.02999999999997</c:v>
                </c:pt>
                <c:pt idx="3">
                  <c:v>305.56</c:v>
                </c:pt>
                <c:pt idx="4">
                  <c:v>281.20999999999998</c:v>
                </c:pt>
              </c:numCache>
            </c:numRef>
          </c:val>
        </c:ser>
        <c:dLbls>
          <c:showLegendKey val="0"/>
          <c:showVal val="0"/>
          <c:showCatName val="0"/>
          <c:showSerName val="0"/>
          <c:showPercent val="0"/>
          <c:showBubbleSize val="0"/>
        </c:dLbls>
        <c:gapWidth val="150"/>
        <c:axId val="114528256"/>
        <c:axId val="114530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540.94000000000005</c:v>
                </c:pt>
                <c:pt idx="1">
                  <c:v>532.29999999999995</c:v>
                </c:pt>
                <c:pt idx="2">
                  <c:v>520.29999999999995</c:v>
                </c:pt>
                <c:pt idx="3">
                  <c:v>498.27</c:v>
                </c:pt>
                <c:pt idx="4">
                  <c:v>495.76</c:v>
                </c:pt>
              </c:numCache>
            </c:numRef>
          </c:val>
          <c:smooth val="0"/>
        </c:ser>
        <c:dLbls>
          <c:showLegendKey val="0"/>
          <c:showVal val="0"/>
          <c:showCatName val="0"/>
          <c:showSerName val="0"/>
          <c:showPercent val="0"/>
          <c:showBubbleSize val="0"/>
        </c:dLbls>
        <c:marker val="1"/>
        <c:smooth val="0"/>
        <c:axId val="114528256"/>
        <c:axId val="114530176"/>
      </c:lineChart>
      <c:dateAx>
        <c:axId val="114528256"/>
        <c:scaling>
          <c:orientation val="minMax"/>
        </c:scaling>
        <c:delete val="1"/>
        <c:axPos val="b"/>
        <c:numFmt formatCode="ge" sourceLinked="1"/>
        <c:majorTickMark val="none"/>
        <c:minorTickMark val="none"/>
        <c:tickLblPos val="none"/>
        <c:crossAx val="114530176"/>
        <c:crosses val="autoZero"/>
        <c:auto val="1"/>
        <c:lblOffset val="100"/>
        <c:baseTimeUnit val="years"/>
      </c:dateAx>
      <c:valAx>
        <c:axId val="11453017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14528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111.42</c:v>
                </c:pt>
                <c:pt idx="1">
                  <c:v>116.06</c:v>
                </c:pt>
                <c:pt idx="2">
                  <c:v>108.16</c:v>
                </c:pt>
                <c:pt idx="3">
                  <c:v>113.49</c:v>
                </c:pt>
                <c:pt idx="4">
                  <c:v>101.58</c:v>
                </c:pt>
              </c:numCache>
            </c:numRef>
          </c:val>
        </c:ser>
        <c:dLbls>
          <c:showLegendKey val="0"/>
          <c:showVal val="0"/>
          <c:showCatName val="0"/>
          <c:showSerName val="0"/>
          <c:showPercent val="0"/>
          <c:showBubbleSize val="0"/>
        </c:dLbls>
        <c:gapWidth val="150"/>
        <c:axId val="114576768"/>
        <c:axId val="114583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93.43</c:v>
                </c:pt>
                <c:pt idx="1">
                  <c:v>90.17</c:v>
                </c:pt>
                <c:pt idx="2">
                  <c:v>90.69</c:v>
                </c:pt>
                <c:pt idx="3">
                  <c:v>90.64</c:v>
                </c:pt>
                <c:pt idx="4">
                  <c:v>93.66</c:v>
                </c:pt>
              </c:numCache>
            </c:numRef>
          </c:val>
          <c:smooth val="0"/>
        </c:ser>
        <c:dLbls>
          <c:showLegendKey val="0"/>
          <c:showVal val="0"/>
          <c:showCatName val="0"/>
          <c:showSerName val="0"/>
          <c:showPercent val="0"/>
          <c:showBubbleSize val="0"/>
        </c:dLbls>
        <c:marker val="1"/>
        <c:smooth val="0"/>
        <c:axId val="114576768"/>
        <c:axId val="114583040"/>
      </c:lineChart>
      <c:dateAx>
        <c:axId val="114576768"/>
        <c:scaling>
          <c:orientation val="minMax"/>
        </c:scaling>
        <c:delete val="1"/>
        <c:axPos val="b"/>
        <c:numFmt formatCode="ge" sourceLinked="1"/>
        <c:majorTickMark val="none"/>
        <c:minorTickMark val="none"/>
        <c:tickLblPos val="none"/>
        <c:crossAx val="114583040"/>
        <c:crosses val="autoZero"/>
        <c:auto val="1"/>
        <c:lblOffset val="100"/>
        <c:baseTimeUnit val="years"/>
      </c:dateAx>
      <c:valAx>
        <c:axId val="114583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576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214.74</c:v>
                </c:pt>
                <c:pt idx="1">
                  <c:v>206.25</c:v>
                </c:pt>
                <c:pt idx="2">
                  <c:v>221.31</c:v>
                </c:pt>
                <c:pt idx="3">
                  <c:v>211.04</c:v>
                </c:pt>
                <c:pt idx="4">
                  <c:v>235.83</c:v>
                </c:pt>
              </c:numCache>
            </c:numRef>
          </c:val>
        </c:ser>
        <c:dLbls>
          <c:showLegendKey val="0"/>
          <c:showVal val="0"/>
          <c:showCatName val="0"/>
          <c:showSerName val="0"/>
          <c:showPercent val="0"/>
          <c:showBubbleSize val="0"/>
        </c:dLbls>
        <c:gapWidth val="150"/>
        <c:axId val="114608768"/>
        <c:axId val="114610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204.24</c:v>
                </c:pt>
                <c:pt idx="1">
                  <c:v>210.28</c:v>
                </c:pt>
                <c:pt idx="2">
                  <c:v>211.08</c:v>
                </c:pt>
                <c:pt idx="3">
                  <c:v>213.52</c:v>
                </c:pt>
                <c:pt idx="4">
                  <c:v>208.21</c:v>
                </c:pt>
              </c:numCache>
            </c:numRef>
          </c:val>
          <c:smooth val="0"/>
        </c:ser>
        <c:dLbls>
          <c:showLegendKey val="0"/>
          <c:showVal val="0"/>
          <c:showCatName val="0"/>
          <c:showSerName val="0"/>
          <c:showPercent val="0"/>
          <c:showBubbleSize val="0"/>
        </c:dLbls>
        <c:marker val="1"/>
        <c:smooth val="0"/>
        <c:axId val="114608768"/>
        <c:axId val="114610944"/>
      </c:lineChart>
      <c:dateAx>
        <c:axId val="114608768"/>
        <c:scaling>
          <c:orientation val="minMax"/>
        </c:scaling>
        <c:delete val="1"/>
        <c:axPos val="b"/>
        <c:numFmt formatCode="ge" sourceLinked="1"/>
        <c:majorTickMark val="none"/>
        <c:minorTickMark val="none"/>
        <c:tickLblPos val="none"/>
        <c:crossAx val="114610944"/>
        <c:crosses val="autoZero"/>
        <c:auto val="1"/>
        <c:lblOffset val="100"/>
        <c:baseTimeUnit val="years"/>
      </c:dateAx>
      <c:valAx>
        <c:axId val="114610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60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八郎潟町</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9" t="s">
        <v>1</v>
      </c>
      <c r="C7" s="80"/>
      <c r="D7" s="80"/>
      <c r="E7" s="80"/>
      <c r="F7" s="80"/>
      <c r="G7" s="80"/>
      <c r="H7" s="80"/>
      <c r="I7" s="81"/>
      <c r="J7" s="79" t="s">
        <v>2</v>
      </c>
      <c r="K7" s="80"/>
      <c r="L7" s="80"/>
      <c r="M7" s="80"/>
      <c r="N7" s="80"/>
      <c r="O7" s="80"/>
      <c r="P7" s="80"/>
      <c r="Q7" s="81"/>
      <c r="R7" s="79" t="s">
        <v>3</v>
      </c>
      <c r="S7" s="80"/>
      <c r="T7" s="80"/>
      <c r="U7" s="80"/>
      <c r="V7" s="80"/>
      <c r="W7" s="80"/>
      <c r="X7" s="80"/>
      <c r="Y7" s="81"/>
      <c r="Z7" s="79" t="s">
        <v>4</v>
      </c>
      <c r="AA7" s="80"/>
      <c r="AB7" s="80"/>
      <c r="AC7" s="80"/>
      <c r="AD7" s="80"/>
      <c r="AE7" s="80"/>
      <c r="AF7" s="80"/>
      <c r="AG7" s="81"/>
      <c r="AH7" s="3"/>
      <c r="AI7" s="79" t="s">
        <v>5</v>
      </c>
      <c r="AJ7" s="80"/>
      <c r="AK7" s="80"/>
      <c r="AL7" s="80"/>
      <c r="AM7" s="80"/>
      <c r="AN7" s="80"/>
      <c r="AO7" s="80"/>
      <c r="AP7" s="81"/>
      <c r="AQ7" s="68" t="s">
        <v>6</v>
      </c>
      <c r="AR7" s="68"/>
      <c r="AS7" s="68"/>
      <c r="AT7" s="68"/>
      <c r="AU7" s="68"/>
      <c r="AV7" s="68"/>
      <c r="AW7" s="68"/>
      <c r="AX7" s="68"/>
      <c r="AY7" s="68" t="s">
        <v>7</v>
      </c>
      <c r="AZ7" s="68"/>
      <c r="BA7" s="68"/>
      <c r="BB7" s="68"/>
      <c r="BC7" s="68"/>
      <c r="BD7" s="68"/>
      <c r="BE7" s="68"/>
      <c r="BF7" s="68"/>
      <c r="BG7" s="3"/>
      <c r="BH7" s="3"/>
      <c r="BI7" s="3"/>
      <c r="BJ7" s="3"/>
      <c r="BK7" s="3"/>
      <c r="BL7" s="4" t="s">
        <v>8</v>
      </c>
      <c r="BM7" s="5"/>
      <c r="BN7" s="5"/>
      <c r="BO7" s="5"/>
      <c r="BP7" s="5"/>
      <c r="BQ7" s="5"/>
      <c r="BR7" s="5"/>
      <c r="BS7" s="5"/>
      <c r="BT7" s="5"/>
      <c r="BU7" s="5"/>
      <c r="BV7" s="5"/>
      <c r="BW7" s="5"/>
      <c r="BX7" s="5"/>
      <c r="BY7" s="6"/>
    </row>
    <row r="8" spans="1:78" ht="18.75" customHeight="1">
      <c r="A8" s="2"/>
      <c r="B8" s="71" t="str">
        <f>データ!I6</f>
        <v>法適用</v>
      </c>
      <c r="C8" s="72"/>
      <c r="D8" s="72"/>
      <c r="E8" s="72"/>
      <c r="F8" s="72"/>
      <c r="G8" s="72"/>
      <c r="H8" s="72"/>
      <c r="I8" s="73"/>
      <c r="J8" s="71" t="str">
        <f>データ!J6</f>
        <v>水道事業</v>
      </c>
      <c r="K8" s="72"/>
      <c r="L8" s="72"/>
      <c r="M8" s="72"/>
      <c r="N8" s="72"/>
      <c r="O8" s="72"/>
      <c r="P8" s="72"/>
      <c r="Q8" s="73"/>
      <c r="R8" s="71" t="str">
        <f>データ!K6</f>
        <v>末端給水事業</v>
      </c>
      <c r="S8" s="72"/>
      <c r="T8" s="72"/>
      <c r="U8" s="72"/>
      <c r="V8" s="72"/>
      <c r="W8" s="72"/>
      <c r="X8" s="72"/>
      <c r="Y8" s="73"/>
      <c r="Z8" s="71" t="str">
        <f>データ!L6</f>
        <v>A8</v>
      </c>
      <c r="AA8" s="72"/>
      <c r="AB8" s="72"/>
      <c r="AC8" s="72"/>
      <c r="AD8" s="72"/>
      <c r="AE8" s="72"/>
      <c r="AF8" s="72"/>
      <c r="AG8" s="73"/>
      <c r="AH8" s="3"/>
      <c r="AI8" s="74">
        <f>データ!Q6</f>
        <v>6332</v>
      </c>
      <c r="AJ8" s="75"/>
      <c r="AK8" s="75"/>
      <c r="AL8" s="75"/>
      <c r="AM8" s="75"/>
      <c r="AN8" s="75"/>
      <c r="AO8" s="75"/>
      <c r="AP8" s="76"/>
      <c r="AQ8" s="57">
        <f>データ!R6</f>
        <v>17</v>
      </c>
      <c r="AR8" s="57"/>
      <c r="AS8" s="57"/>
      <c r="AT8" s="57"/>
      <c r="AU8" s="57"/>
      <c r="AV8" s="57"/>
      <c r="AW8" s="57"/>
      <c r="AX8" s="57"/>
      <c r="AY8" s="57">
        <f>データ!S6</f>
        <v>372.47</v>
      </c>
      <c r="AZ8" s="57"/>
      <c r="BA8" s="57"/>
      <c r="BB8" s="57"/>
      <c r="BC8" s="57"/>
      <c r="BD8" s="57"/>
      <c r="BE8" s="57"/>
      <c r="BF8" s="57"/>
      <c r="BG8" s="3"/>
      <c r="BH8" s="3"/>
      <c r="BI8" s="3"/>
      <c r="BJ8" s="3"/>
      <c r="BK8" s="3"/>
      <c r="BL8" s="66" t="s">
        <v>9</v>
      </c>
      <c r="BM8" s="67"/>
      <c r="BN8" s="7" t="s">
        <v>10</v>
      </c>
      <c r="BO8" s="8"/>
      <c r="BP8" s="8"/>
      <c r="BQ8" s="8"/>
      <c r="BR8" s="8"/>
      <c r="BS8" s="8"/>
      <c r="BT8" s="8"/>
      <c r="BU8" s="8"/>
      <c r="BV8" s="8"/>
      <c r="BW8" s="8"/>
      <c r="BX8" s="8"/>
      <c r="BY8" s="9"/>
    </row>
    <row r="9" spans="1:78" ht="18.75" customHeight="1">
      <c r="A9" s="2"/>
      <c r="B9" s="68" t="s">
        <v>11</v>
      </c>
      <c r="C9" s="68"/>
      <c r="D9" s="68"/>
      <c r="E9" s="68"/>
      <c r="F9" s="68"/>
      <c r="G9" s="68"/>
      <c r="H9" s="68"/>
      <c r="I9" s="68"/>
      <c r="J9" s="68" t="s">
        <v>12</v>
      </c>
      <c r="K9" s="68"/>
      <c r="L9" s="68"/>
      <c r="M9" s="68"/>
      <c r="N9" s="68"/>
      <c r="O9" s="68"/>
      <c r="P9" s="68"/>
      <c r="Q9" s="68"/>
      <c r="R9" s="68" t="s">
        <v>13</v>
      </c>
      <c r="S9" s="68"/>
      <c r="T9" s="68"/>
      <c r="U9" s="68"/>
      <c r="V9" s="68"/>
      <c r="W9" s="68"/>
      <c r="X9" s="68"/>
      <c r="Y9" s="68"/>
      <c r="Z9" s="68" t="s">
        <v>14</v>
      </c>
      <c r="AA9" s="68"/>
      <c r="AB9" s="68"/>
      <c r="AC9" s="68"/>
      <c r="AD9" s="68"/>
      <c r="AE9" s="68"/>
      <c r="AF9" s="68"/>
      <c r="AG9" s="68"/>
      <c r="AH9" s="3"/>
      <c r="AI9" s="68" t="s">
        <v>15</v>
      </c>
      <c r="AJ9" s="68"/>
      <c r="AK9" s="68"/>
      <c r="AL9" s="68"/>
      <c r="AM9" s="68"/>
      <c r="AN9" s="68"/>
      <c r="AO9" s="68"/>
      <c r="AP9" s="68"/>
      <c r="AQ9" s="68" t="s">
        <v>16</v>
      </c>
      <c r="AR9" s="68"/>
      <c r="AS9" s="68"/>
      <c r="AT9" s="68"/>
      <c r="AU9" s="68"/>
      <c r="AV9" s="68"/>
      <c r="AW9" s="68"/>
      <c r="AX9" s="68"/>
      <c r="AY9" s="68" t="s">
        <v>17</v>
      </c>
      <c r="AZ9" s="68"/>
      <c r="BA9" s="68"/>
      <c r="BB9" s="68"/>
      <c r="BC9" s="68"/>
      <c r="BD9" s="68"/>
      <c r="BE9" s="68"/>
      <c r="BF9" s="68"/>
      <c r="BG9" s="3"/>
      <c r="BH9" s="3"/>
      <c r="BI9" s="3"/>
      <c r="BJ9" s="3"/>
      <c r="BK9" s="3"/>
      <c r="BL9" s="69" t="s">
        <v>18</v>
      </c>
      <c r="BM9" s="70"/>
      <c r="BN9" s="10" t="s">
        <v>19</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c r="J10" s="57">
        <f>データ!N6</f>
        <v>67.06</v>
      </c>
      <c r="K10" s="57"/>
      <c r="L10" s="57"/>
      <c r="M10" s="57"/>
      <c r="N10" s="57"/>
      <c r="O10" s="57"/>
      <c r="P10" s="57"/>
      <c r="Q10" s="57"/>
      <c r="R10" s="57">
        <f>データ!O6</f>
        <v>99.81</v>
      </c>
      <c r="S10" s="57"/>
      <c r="T10" s="57"/>
      <c r="U10" s="57"/>
      <c r="V10" s="57"/>
      <c r="W10" s="57"/>
      <c r="X10" s="57"/>
      <c r="Y10" s="57"/>
      <c r="Z10" s="65">
        <f>データ!P6</f>
        <v>5180</v>
      </c>
      <c r="AA10" s="65"/>
      <c r="AB10" s="65"/>
      <c r="AC10" s="65"/>
      <c r="AD10" s="65"/>
      <c r="AE10" s="65"/>
      <c r="AF10" s="65"/>
      <c r="AG10" s="65"/>
      <c r="AH10" s="2"/>
      <c r="AI10" s="65">
        <f>データ!T6</f>
        <v>6274</v>
      </c>
      <c r="AJ10" s="65"/>
      <c r="AK10" s="65"/>
      <c r="AL10" s="65"/>
      <c r="AM10" s="65"/>
      <c r="AN10" s="65"/>
      <c r="AO10" s="65"/>
      <c r="AP10" s="65"/>
      <c r="AQ10" s="57">
        <f>データ!U6</f>
        <v>17</v>
      </c>
      <c r="AR10" s="57"/>
      <c r="AS10" s="57"/>
      <c r="AT10" s="57"/>
      <c r="AU10" s="57"/>
      <c r="AV10" s="57"/>
      <c r="AW10" s="57"/>
      <c r="AX10" s="57"/>
      <c r="AY10" s="57">
        <f>データ!V6</f>
        <v>369.06</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104</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105</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106</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53635</v>
      </c>
      <c r="D6" s="31">
        <f t="shared" si="3"/>
        <v>46</v>
      </c>
      <c r="E6" s="31">
        <f t="shared" si="3"/>
        <v>1</v>
      </c>
      <c r="F6" s="31">
        <f t="shared" si="3"/>
        <v>0</v>
      </c>
      <c r="G6" s="31">
        <f t="shared" si="3"/>
        <v>1</v>
      </c>
      <c r="H6" s="31" t="str">
        <f t="shared" si="3"/>
        <v>秋田県　八郎潟町</v>
      </c>
      <c r="I6" s="31" t="str">
        <f t="shared" si="3"/>
        <v>法適用</v>
      </c>
      <c r="J6" s="31" t="str">
        <f t="shared" si="3"/>
        <v>水道事業</v>
      </c>
      <c r="K6" s="31" t="str">
        <f t="shared" si="3"/>
        <v>末端給水事業</v>
      </c>
      <c r="L6" s="31" t="str">
        <f t="shared" si="3"/>
        <v>A8</v>
      </c>
      <c r="M6" s="32" t="str">
        <f t="shared" si="3"/>
        <v>-</v>
      </c>
      <c r="N6" s="32">
        <f t="shared" si="3"/>
        <v>67.06</v>
      </c>
      <c r="O6" s="32">
        <f t="shared" si="3"/>
        <v>99.81</v>
      </c>
      <c r="P6" s="32">
        <f t="shared" si="3"/>
        <v>5180</v>
      </c>
      <c r="Q6" s="32">
        <f t="shared" si="3"/>
        <v>6332</v>
      </c>
      <c r="R6" s="32">
        <f t="shared" si="3"/>
        <v>17</v>
      </c>
      <c r="S6" s="32">
        <f t="shared" si="3"/>
        <v>372.47</v>
      </c>
      <c r="T6" s="32">
        <f t="shared" si="3"/>
        <v>6274</v>
      </c>
      <c r="U6" s="32">
        <f t="shared" si="3"/>
        <v>17</v>
      </c>
      <c r="V6" s="32">
        <f t="shared" si="3"/>
        <v>369.06</v>
      </c>
      <c r="W6" s="33">
        <f>IF(W7="",NA(),W7)</f>
        <v>113.18</v>
      </c>
      <c r="X6" s="33">
        <f t="shared" ref="X6:AF6" si="4">IF(X7="",NA(),X7)</f>
        <v>117.84</v>
      </c>
      <c r="Y6" s="33">
        <f t="shared" si="4"/>
        <v>110.02</v>
      </c>
      <c r="Z6" s="33">
        <f t="shared" si="4"/>
        <v>115.71</v>
      </c>
      <c r="AA6" s="33">
        <f t="shared" si="4"/>
        <v>103.1</v>
      </c>
      <c r="AB6" s="33">
        <f t="shared" si="4"/>
        <v>108.06</v>
      </c>
      <c r="AC6" s="33">
        <f t="shared" si="4"/>
        <v>104.82</v>
      </c>
      <c r="AD6" s="33">
        <f t="shared" si="4"/>
        <v>104.95</v>
      </c>
      <c r="AE6" s="33">
        <f t="shared" si="4"/>
        <v>105.53</v>
      </c>
      <c r="AF6" s="33">
        <f t="shared" si="4"/>
        <v>107.2</v>
      </c>
      <c r="AG6" s="32" t="str">
        <f>IF(AG7="","",IF(AG7="-","【-】","【"&amp;SUBSTITUTE(TEXT(AG7,"#,##0.00"),"-","△")&amp;"】"))</f>
        <v>【113.03】</v>
      </c>
      <c r="AH6" s="32">
        <f>IF(AH7="",NA(),AH7)</f>
        <v>0</v>
      </c>
      <c r="AI6" s="32">
        <f t="shared" ref="AI6:AQ6" si="5">IF(AI7="",NA(),AI7)</f>
        <v>0</v>
      </c>
      <c r="AJ6" s="32">
        <f t="shared" si="5"/>
        <v>0</v>
      </c>
      <c r="AK6" s="32">
        <f t="shared" si="5"/>
        <v>0</v>
      </c>
      <c r="AL6" s="32">
        <f t="shared" si="5"/>
        <v>0</v>
      </c>
      <c r="AM6" s="33">
        <f t="shared" si="5"/>
        <v>23.31</v>
      </c>
      <c r="AN6" s="33">
        <f t="shared" si="5"/>
        <v>26.83</v>
      </c>
      <c r="AO6" s="33">
        <f t="shared" si="5"/>
        <v>26.81</v>
      </c>
      <c r="AP6" s="33">
        <f t="shared" si="5"/>
        <v>28.31</v>
      </c>
      <c r="AQ6" s="33">
        <f t="shared" si="5"/>
        <v>13.46</v>
      </c>
      <c r="AR6" s="32" t="str">
        <f>IF(AR7="","",IF(AR7="-","【-】","【"&amp;SUBSTITUTE(TEXT(AR7,"#,##0.00"),"-","△")&amp;"】"))</f>
        <v>【0.81】</v>
      </c>
      <c r="AS6" s="33">
        <f>IF(AS7="",NA(),AS7)</f>
        <v>1258.22</v>
      </c>
      <c r="AT6" s="33">
        <f t="shared" ref="AT6:BB6" si="6">IF(AT7="",NA(),AT7)</f>
        <v>2249.83</v>
      </c>
      <c r="AU6" s="33">
        <f t="shared" si="6"/>
        <v>1333</v>
      </c>
      <c r="AV6" s="33">
        <f t="shared" si="6"/>
        <v>1760.81</v>
      </c>
      <c r="AW6" s="33">
        <f t="shared" si="6"/>
        <v>289.77999999999997</v>
      </c>
      <c r="AX6" s="33">
        <f t="shared" si="6"/>
        <v>1129.9100000000001</v>
      </c>
      <c r="AY6" s="33">
        <f t="shared" si="6"/>
        <v>1197.1099999999999</v>
      </c>
      <c r="AZ6" s="33">
        <f t="shared" si="6"/>
        <v>1002.64</v>
      </c>
      <c r="BA6" s="33">
        <f t="shared" si="6"/>
        <v>1164.51</v>
      </c>
      <c r="BB6" s="33">
        <f t="shared" si="6"/>
        <v>434.72</v>
      </c>
      <c r="BC6" s="32" t="str">
        <f>IF(BC7="","",IF(BC7="-","【-】","【"&amp;SUBSTITUTE(TEXT(BC7,"#,##0.00"),"-","△")&amp;"】"))</f>
        <v>【264.16】</v>
      </c>
      <c r="BD6" s="33">
        <f>IF(BD7="",NA(),BD7)</f>
        <v>352.14</v>
      </c>
      <c r="BE6" s="33">
        <f t="shared" ref="BE6:BM6" si="7">IF(BE7="",NA(),BE7)</f>
        <v>330.91</v>
      </c>
      <c r="BF6" s="33">
        <f t="shared" si="7"/>
        <v>317.02999999999997</v>
      </c>
      <c r="BG6" s="33">
        <f t="shared" si="7"/>
        <v>305.56</v>
      </c>
      <c r="BH6" s="33">
        <f t="shared" si="7"/>
        <v>281.20999999999998</v>
      </c>
      <c r="BI6" s="33">
        <f t="shared" si="7"/>
        <v>540.94000000000005</v>
      </c>
      <c r="BJ6" s="33">
        <f t="shared" si="7"/>
        <v>532.29999999999995</v>
      </c>
      <c r="BK6" s="33">
        <f t="shared" si="7"/>
        <v>520.29999999999995</v>
      </c>
      <c r="BL6" s="33">
        <f t="shared" si="7"/>
        <v>498.27</v>
      </c>
      <c r="BM6" s="33">
        <f t="shared" si="7"/>
        <v>495.76</v>
      </c>
      <c r="BN6" s="32" t="str">
        <f>IF(BN7="","",IF(BN7="-","【-】","【"&amp;SUBSTITUTE(TEXT(BN7,"#,##0.00"),"-","△")&amp;"】"))</f>
        <v>【283.72】</v>
      </c>
      <c r="BO6" s="33">
        <f>IF(BO7="",NA(),BO7)</f>
        <v>111.42</v>
      </c>
      <c r="BP6" s="33">
        <f t="shared" ref="BP6:BX6" si="8">IF(BP7="",NA(),BP7)</f>
        <v>116.06</v>
      </c>
      <c r="BQ6" s="33">
        <f t="shared" si="8"/>
        <v>108.16</v>
      </c>
      <c r="BR6" s="33">
        <f t="shared" si="8"/>
        <v>113.49</v>
      </c>
      <c r="BS6" s="33">
        <f t="shared" si="8"/>
        <v>101.58</v>
      </c>
      <c r="BT6" s="33">
        <f t="shared" si="8"/>
        <v>93.43</v>
      </c>
      <c r="BU6" s="33">
        <f t="shared" si="8"/>
        <v>90.17</v>
      </c>
      <c r="BV6" s="33">
        <f t="shared" si="8"/>
        <v>90.69</v>
      </c>
      <c r="BW6" s="33">
        <f t="shared" si="8"/>
        <v>90.64</v>
      </c>
      <c r="BX6" s="33">
        <f t="shared" si="8"/>
        <v>93.66</v>
      </c>
      <c r="BY6" s="32" t="str">
        <f>IF(BY7="","",IF(BY7="-","【-】","【"&amp;SUBSTITUTE(TEXT(BY7,"#,##0.00"),"-","△")&amp;"】"))</f>
        <v>【104.60】</v>
      </c>
      <c r="BZ6" s="33">
        <f>IF(BZ7="",NA(),BZ7)</f>
        <v>214.74</v>
      </c>
      <c r="CA6" s="33">
        <f t="shared" ref="CA6:CI6" si="9">IF(CA7="",NA(),CA7)</f>
        <v>206.25</v>
      </c>
      <c r="CB6" s="33">
        <f t="shared" si="9"/>
        <v>221.31</v>
      </c>
      <c r="CC6" s="33">
        <f t="shared" si="9"/>
        <v>211.04</v>
      </c>
      <c r="CD6" s="33">
        <f t="shared" si="9"/>
        <v>235.83</v>
      </c>
      <c r="CE6" s="33">
        <f t="shared" si="9"/>
        <v>204.24</v>
      </c>
      <c r="CF6" s="33">
        <f t="shared" si="9"/>
        <v>210.28</v>
      </c>
      <c r="CG6" s="33">
        <f t="shared" si="9"/>
        <v>211.08</v>
      </c>
      <c r="CH6" s="33">
        <f t="shared" si="9"/>
        <v>213.52</v>
      </c>
      <c r="CI6" s="33">
        <f t="shared" si="9"/>
        <v>208.21</v>
      </c>
      <c r="CJ6" s="32" t="str">
        <f>IF(CJ7="","",IF(CJ7="-","【-】","【"&amp;SUBSTITUTE(TEXT(CJ7,"#,##0.00"),"-","△")&amp;"】"))</f>
        <v>【164.21】</v>
      </c>
      <c r="CK6" s="33">
        <f>IF(CK7="",NA(),CK7)</f>
        <v>65</v>
      </c>
      <c r="CL6" s="33">
        <f t="shared" ref="CL6:CT6" si="10">IF(CL7="",NA(),CL7)</f>
        <v>64.81</v>
      </c>
      <c r="CM6" s="33">
        <f t="shared" si="10"/>
        <v>62.17</v>
      </c>
      <c r="CN6" s="33">
        <f t="shared" si="10"/>
        <v>59.53</v>
      </c>
      <c r="CO6" s="33">
        <f t="shared" si="10"/>
        <v>58.12</v>
      </c>
      <c r="CP6" s="33">
        <f t="shared" si="10"/>
        <v>51.05</v>
      </c>
      <c r="CQ6" s="33">
        <f t="shared" si="10"/>
        <v>50.49</v>
      </c>
      <c r="CR6" s="33">
        <f t="shared" si="10"/>
        <v>49.69</v>
      </c>
      <c r="CS6" s="33">
        <f t="shared" si="10"/>
        <v>49.77</v>
      </c>
      <c r="CT6" s="33">
        <f t="shared" si="10"/>
        <v>49.22</v>
      </c>
      <c r="CU6" s="32" t="str">
        <f>IF(CU7="","",IF(CU7="-","【-】","【"&amp;SUBSTITUTE(TEXT(CU7,"#,##0.00"),"-","△")&amp;"】"))</f>
        <v>【59.80】</v>
      </c>
      <c r="CV6" s="33">
        <f>IF(CV7="",NA(),CV7)</f>
        <v>81.69</v>
      </c>
      <c r="CW6" s="33">
        <f t="shared" ref="CW6:DE6" si="11">IF(CW7="",NA(),CW7)</f>
        <v>81.42</v>
      </c>
      <c r="CX6" s="33">
        <f t="shared" si="11"/>
        <v>85.09</v>
      </c>
      <c r="CY6" s="33">
        <f t="shared" si="11"/>
        <v>85.56</v>
      </c>
      <c r="CZ6" s="33">
        <f t="shared" si="11"/>
        <v>86.18</v>
      </c>
      <c r="DA6" s="33">
        <f t="shared" si="11"/>
        <v>80.81</v>
      </c>
      <c r="DB6" s="33">
        <f t="shared" si="11"/>
        <v>78.7</v>
      </c>
      <c r="DC6" s="33">
        <f t="shared" si="11"/>
        <v>80.010000000000005</v>
      </c>
      <c r="DD6" s="33">
        <f t="shared" si="11"/>
        <v>79.98</v>
      </c>
      <c r="DE6" s="33">
        <f t="shared" si="11"/>
        <v>79.48</v>
      </c>
      <c r="DF6" s="32" t="str">
        <f>IF(DF7="","",IF(DF7="-","【-】","【"&amp;SUBSTITUTE(TEXT(DF7,"#,##0.00"),"-","△")&amp;"】"))</f>
        <v>【89.78】</v>
      </c>
      <c r="DG6" s="33">
        <f>IF(DG7="",NA(),DG7)</f>
        <v>48.36</v>
      </c>
      <c r="DH6" s="33">
        <f t="shared" ref="DH6:DP6" si="12">IF(DH7="",NA(),DH7)</f>
        <v>49.63</v>
      </c>
      <c r="DI6" s="33">
        <f t="shared" si="12"/>
        <v>50.94</v>
      </c>
      <c r="DJ6" s="33">
        <f t="shared" si="12"/>
        <v>52.95</v>
      </c>
      <c r="DK6" s="33">
        <f t="shared" si="12"/>
        <v>57.3</v>
      </c>
      <c r="DL6" s="33">
        <f t="shared" si="12"/>
        <v>33.21</v>
      </c>
      <c r="DM6" s="33">
        <f t="shared" si="12"/>
        <v>34.24</v>
      </c>
      <c r="DN6" s="33">
        <f t="shared" si="12"/>
        <v>35.18</v>
      </c>
      <c r="DO6" s="33">
        <f t="shared" si="12"/>
        <v>36.43</v>
      </c>
      <c r="DP6" s="33">
        <f t="shared" si="12"/>
        <v>46.12</v>
      </c>
      <c r="DQ6" s="32" t="str">
        <f>IF(DQ7="","",IF(DQ7="-","【-】","【"&amp;SUBSTITUTE(TEXT(DQ7,"#,##0.00"),"-","△")&amp;"】"))</f>
        <v>【46.31】</v>
      </c>
      <c r="DR6" s="33">
        <f>IF(DR7="",NA(),DR7)</f>
        <v>4.74</v>
      </c>
      <c r="DS6" s="33">
        <f t="shared" ref="DS6:EA6" si="13">IF(DS7="",NA(),DS7)</f>
        <v>4.74</v>
      </c>
      <c r="DT6" s="33">
        <f t="shared" si="13"/>
        <v>4.91</v>
      </c>
      <c r="DU6" s="33">
        <f t="shared" si="13"/>
        <v>5.67</v>
      </c>
      <c r="DV6" s="33">
        <f t="shared" si="13"/>
        <v>6.41</v>
      </c>
      <c r="DW6" s="33">
        <f t="shared" si="13"/>
        <v>6.34</v>
      </c>
      <c r="DX6" s="33">
        <f t="shared" si="13"/>
        <v>6.81</v>
      </c>
      <c r="DY6" s="33">
        <f t="shared" si="13"/>
        <v>8.41</v>
      </c>
      <c r="DZ6" s="33">
        <f t="shared" si="13"/>
        <v>8.7200000000000006</v>
      </c>
      <c r="EA6" s="33">
        <f t="shared" si="13"/>
        <v>9.86</v>
      </c>
      <c r="EB6" s="32" t="str">
        <f>IF(EB7="","",IF(EB7="-","【-】","【"&amp;SUBSTITUTE(TEXT(EB7,"#,##0.00"),"-","△")&amp;"】"))</f>
        <v>【12.42】</v>
      </c>
      <c r="EC6" s="32">
        <f>IF(EC7="",NA(),EC7)</f>
        <v>0</v>
      </c>
      <c r="ED6" s="32">
        <f t="shared" ref="ED6:EL6" si="14">IF(ED7="",NA(),ED7)</f>
        <v>0</v>
      </c>
      <c r="EE6" s="33">
        <f t="shared" si="14"/>
        <v>0.53</v>
      </c>
      <c r="EF6" s="32">
        <f t="shared" si="14"/>
        <v>0</v>
      </c>
      <c r="EG6" s="33">
        <f t="shared" si="14"/>
        <v>0.2</v>
      </c>
      <c r="EH6" s="33">
        <f t="shared" si="14"/>
        <v>0.81</v>
      </c>
      <c r="EI6" s="33">
        <f t="shared" si="14"/>
        <v>0.82</v>
      </c>
      <c r="EJ6" s="33">
        <f t="shared" si="14"/>
        <v>0.66</v>
      </c>
      <c r="EK6" s="33">
        <f t="shared" si="14"/>
        <v>0.64</v>
      </c>
      <c r="EL6" s="33">
        <f t="shared" si="14"/>
        <v>0.56000000000000005</v>
      </c>
      <c r="EM6" s="32" t="str">
        <f>IF(EM7="","",IF(EM7="-","【-】","【"&amp;SUBSTITUTE(TEXT(EM7,"#,##0.00"),"-","△")&amp;"】"))</f>
        <v>【0.78】</v>
      </c>
    </row>
    <row r="7" spans="1:143" s="34" customFormat="1">
      <c r="A7" s="26"/>
      <c r="B7" s="35">
        <v>2014</v>
      </c>
      <c r="C7" s="35">
        <v>53635</v>
      </c>
      <c r="D7" s="35">
        <v>46</v>
      </c>
      <c r="E7" s="35">
        <v>1</v>
      </c>
      <c r="F7" s="35">
        <v>0</v>
      </c>
      <c r="G7" s="35">
        <v>1</v>
      </c>
      <c r="H7" s="35" t="s">
        <v>93</v>
      </c>
      <c r="I7" s="35" t="s">
        <v>94</v>
      </c>
      <c r="J7" s="35" t="s">
        <v>95</v>
      </c>
      <c r="K7" s="35" t="s">
        <v>96</v>
      </c>
      <c r="L7" s="35" t="s">
        <v>97</v>
      </c>
      <c r="M7" s="36" t="s">
        <v>98</v>
      </c>
      <c r="N7" s="36">
        <v>67.06</v>
      </c>
      <c r="O7" s="36">
        <v>99.81</v>
      </c>
      <c r="P7" s="36">
        <v>5180</v>
      </c>
      <c r="Q7" s="36">
        <v>6332</v>
      </c>
      <c r="R7" s="36">
        <v>17</v>
      </c>
      <c r="S7" s="36">
        <v>372.47</v>
      </c>
      <c r="T7" s="36">
        <v>6274</v>
      </c>
      <c r="U7" s="36">
        <v>17</v>
      </c>
      <c r="V7" s="36">
        <v>369.06</v>
      </c>
      <c r="W7" s="36">
        <v>113.18</v>
      </c>
      <c r="X7" s="36">
        <v>117.84</v>
      </c>
      <c r="Y7" s="36">
        <v>110.02</v>
      </c>
      <c r="Z7" s="36">
        <v>115.71</v>
      </c>
      <c r="AA7" s="36">
        <v>103.1</v>
      </c>
      <c r="AB7" s="36">
        <v>108.06</v>
      </c>
      <c r="AC7" s="36">
        <v>104.82</v>
      </c>
      <c r="AD7" s="36">
        <v>104.95</v>
      </c>
      <c r="AE7" s="36">
        <v>105.53</v>
      </c>
      <c r="AF7" s="36">
        <v>107.2</v>
      </c>
      <c r="AG7" s="36">
        <v>113.03</v>
      </c>
      <c r="AH7" s="36">
        <v>0</v>
      </c>
      <c r="AI7" s="36">
        <v>0</v>
      </c>
      <c r="AJ7" s="36">
        <v>0</v>
      </c>
      <c r="AK7" s="36">
        <v>0</v>
      </c>
      <c r="AL7" s="36">
        <v>0</v>
      </c>
      <c r="AM7" s="36">
        <v>23.31</v>
      </c>
      <c r="AN7" s="36">
        <v>26.83</v>
      </c>
      <c r="AO7" s="36">
        <v>26.81</v>
      </c>
      <c r="AP7" s="36">
        <v>28.31</v>
      </c>
      <c r="AQ7" s="36">
        <v>13.46</v>
      </c>
      <c r="AR7" s="36">
        <v>0.81</v>
      </c>
      <c r="AS7" s="36">
        <v>1258.22</v>
      </c>
      <c r="AT7" s="36">
        <v>2249.83</v>
      </c>
      <c r="AU7" s="36">
        <v>1333</v>
      </c>
      <c r="AV7" s="36">
        <v>1760.81</v>
      </c>
      <c r="AW7" s="36">
        <v>289.77999999999997</v>
      </c>
      <c r="AX7" s="36">
        <v>1129.9100000000001</v>
      </c>
      <c r="AY7" s="36">
        <v>1197.1099999999999</v>
      </c>
      <c r="AZ7" s="36">
        <v>1002.64</v>
      </c>
      <c r="BA7" s="36">
        <v>1164.51</v>
      </c>
      <c r="BB7" s="36">
        <v>434.72</v>
      </c>
      <c r="BC7" s="36">
        <v>264.16000000000003</v>
      </c>
      <c r="BD7" s="36">
        <v>352.14</v>
      </c>
      <c r="BE7" s="36">
        <v>330.91</v>
      </c>
      <c r="BF7" s="36">
        <v>317.02999999999997</v>
      </c>
      <c r="BG7" s="36">
        <v>305.56</v>
      </c>
      <c r="BH7" s="36">
        <v>281.20999999999998</v>
      </c>
      <c r="BI7" s="36">
        <v>540.94000000000005</v>
      </c>
      <c r="BJ7" s="36">
        <v>532.29999999999995</v>
      </c>
      <c r="BK7" s="36">
        <v>520.29999999999995</v>
      </c>
      <c r="BL7" s="36">
        <v>498.27</v>
      </c>
      <c r="BM7" s="36">
        <v>495.76</v>
      </c>
      <c r="BN7" s="36">
        <v>283.72000000000003</v>
      </c>
      <c r="BO7" s="36">
        <v>111.42</v>
      </c>
      <c r="BP7" s="36">
        <v>116.06</v>
      </c>
      <c r="BQ7" s="36">
        <v>108.16</v>
      </c>
      <c r="BR7" s="36">
        <v>113.49</v>
      </c>
      <c r="BS7" s="36">
        <v>101.58</v>
      </c>
      <c r="BT7" s="36">
        <v>93.43</v>
      </c>
      <c r="BU7" s="36">
        <v>90.17</v>
      </c>
      <c r="BV7" s="36">
        <v>90.69</v>
      </c>
      <c r="BW7" s="36">
        <v>90.64</v>
      </c>
      <c r="BX7" s="36">
        <v>93.66</v>
      </c>
      <c r="BY7" s="36">
        <v>104.6</v>
      </c>
      <c r="BZ7" s="36">
        <v>214.74</v>
      </c>
      <c r="CA7" s="36">
        <v>206.25</v>
      </c>
      <c r="CB7" s="36">
        <v>221.31</v>
      </c>
      <c r="CC7" s="36">
        <v>211.04</v>
      </c>
      <c r="CD7" s="36">
        <v>235.83</v>
      </c>
      <c r="CE7" s="36">
        <v>204.24</v>
      </c>
      <c r="CF7" s="36">
        <v>210.28</v>
      </c>
      <c r="CG7" s="36">
        <v>211.08</v>
      </c>
      <c r="CH7" s="36">
        <v>213.52</v>
      </c>
      <c r="CI7" s="36">
        <v>208.21</v>
      </c>
      <c r="CJ7" s="36">
        <v>164.21</v>
      </c>
      <c r="CK7" s="36">
        <v>65</v>
      </c>
      <c r="CL7" s="36">
        <v>64.81</v>
      </c>
      <c r="CM7" s="36">
        <v>62.17</v>
      </c>
      <c r="CN7" s="36">
        <v>59.53</v>
      </c>
      <c r="CO7" s="36">
        <v>58.12</v>
      </c>
      <c r="CP7" s="36">
        <v>51.05</v>
      </c>
      <c r="CQ7" s="36">
        <v>50.49</v>
      </c>
      <c r="CR7" s="36">
        <v>49.69</v>
      </c>
      <c r="CS7" s="36">
        <v>49.77</v>
      </c>
      <c r="CT7" s="36">
        <v>49.22</v>
      </c>
      <c r="CU7" s="36">
        <v>59.8</v>
      </c>
      <c r="CV7" s="36">
        <v>81.69</v>
      </c>
      <c r="CW7" s="36">
        <v>81.42</v>
      </c>
      <c r="CX7" s="36">
        <v>85.09</v>
      </c>
      <c r="CY7" s="36">
        <v>85.56</v>
      </c>
      <c r="CZ7" s="36">
        <v>86.18</v>
      </c>
      <c r="DA7" s="36">
        <v>80.81</v>
      </c>
      <c r="DB7" s="36">
        <v>78.7</v>
      </c>
      <c r="DC7" s="36">
        <v>80.010000000000005</v>
      </c>
      <c r="DD7" s="36">
        <v>79.98</v>
      </c>
      <c r="DE7" s="36">
        <v>79.48</v>
      </c>
      <c r="DF7" s="36">
        <v>89.78</v>
      </c>
      <c r="DG7" s="36">
        <v>48.36</v>
      </c>
      <c r="DH7" s="36">
        <v>49.63</v>
      </c>
      <c r="DI7" s="36">
        <v>50.94</v>
      </c>
      <c r="DJ7" s="36">
        <v>52.95</v>
      </c>
      <c r="DK7" s="36">
        <v>57.3</v>
      </c>
      <c r="DL7" s="36">
        <v>33.21</v>
      </c>
      <c r="DM7" s="36">
        <v>34.24</v>
      </c>
      <c r="DN7" s="36">
        <v>35.18</v>
      </c>
      <c r="DO7" s="36">
        <v>36.43</v>
      </c>
      <c r="DP7" s="36">
        <v>46.12</v>
      </c>
      <c r="DQ7" s="36">
        <v>46.31</v>
      </c>
      <c r="DR7" s="36">
        <v>4.74</v>
      </c>
      <c r="DS7" s="36">
        <v>4.74</v>
      </c>
      <c r="DT7" s="36">
        <v>4.91</v>
      </c>
      <c r="DU7" s="36">
        <v>5.67</v>
      </c>
      <c r="DV7" s="36">
        <v>6.41</v>
      </c>
      <c r="DW7" s="36">
        <v>6.34</v>
      </c>
      <c r="DX7" s="36">
        <v>6.81</v>
      </c>
      <c r="DY7" s="36">
        <v>8.41</v>
      </c>
      <c r="DZ7" s="36">
        <v>8.7200000000000006</v>
      </c>
      <c r="EA7" s="36">
        <v>9.86</v>
      </c>
      <c r="EB7" s="36">
        <v>12.42</v>
      </c>
      <c r="EC7" s="36">
        <v>0</v>
      </c>
      <c r="ED7" s="36">
        <v>0</v>
      </c>
      <c r="EE7" s="36">
        <v>0.53</v>
      </c>
      <c r="EF7" s="36">
        <v>0</v>
      </c>
      <c r="EG7" s="36">
        <v>0.2</v>
      </c>
      <c r="EH7" s="36">
        <v>0.81</v>
      </c>
      <c r="EI7" s="36">
        <v>0.82</v>
      </c>
      <c r="EJ7" s="36">
        <v>0.66</v>
      </c>
      <c r="EK7" s="36">
        <v>0.64</v>
      </c>
      <c r="EL7" s="36">
        <v>0.56000000000000005</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2016-02-02T09:18:09Z</cp:lastPrinted>
  <dcterms:created xsi:type="dcterms:W3CDTF">2016-01-18T04:40:33Z</dcterms:created>
  <dcterms:modified xsi:type="dcterms:W3CDTF">2016-02-25T00:31:53Z</dcterms:modified>
  <cp:category/>
</cp:coreProperties>
</file>