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T10" i="4" s="1"/>
  <c r="U6" i="5"/>
  <c r="T6" i="5"/>
  <c r="S6" i="5"/>
  <c r="AT8" i="4" s="1"/>
  <c r="R6" i="5"/>
  <c r="AL8" i="4" s="1"/>
  <c r="Q6" i="5"/>
  <c r="AD10" i="4" s="1"/>
  <c r="P6" i="5"/>
  <c r="O6" i="5"/>
  <c r="P10" i="4" s="1"/>
  <c r="N6" i="5"/>
  <c r="I10" i="4" s="1"/>
  <c r="M6" i="5"/>
  <c r="B10" i="4" s="1"/>
  <c r="L6" i="5"/>
  <c r="K6" i="5"/>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L10" i="4"/>
  <c r="W10" i="4"/>
  <c r="BB8" i="4"/>
  <c r="W8" i="4"/>
  <c r="P8" i="4"/>
  <c r="B6" i="4"/>
  <c r="D10" i="5" l="1"/>
  <c r="E10" i="5"/>
  <c r="C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<sst xmlns="http://schemas.openxmlformats.org/spreadsheetml/2006/main" count="221" uniqueCount="111">
  <si>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</si>
  <si>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</si>
  <si>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</si>
  <si>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</si>
  <si>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</si>
  <si>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</si>
  <si>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</si>
  <si>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</si>
  <si>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</si>
  <si>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</si>
  <si>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</si>
  <si>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</si>
  <si>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</si>
  <si>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</si>
  <si>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</si>
  <si>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</si>
  <si>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</si>
  <si>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</si>
  <si>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</si>
  <si>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</si>
  <si>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</si>
  <si>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</si>
  <si>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</si>
  <si>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</si>
  <si>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</si>
  <si>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</si>
  <si>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</si>
  <si>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</si>
  <si>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</si>
  <si>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</si>
  <si>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</si>
  <si>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</si>
  <si>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</si>
  <si>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</si>
  <si>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</si>
  <si>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</si>
  <si>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</si>
  <si>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</si>
  <si>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</si>
  <si>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</si>
  <si>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</si>
  <si>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</si>
  <si>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</si>
  <si>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</si>
  <si>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</si>
  <si>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</si>
  <si>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</si>
  <si>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</si>
  <si>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</si>
  <si>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</si>
  <si>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</si>
  <si>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</si>
  <si>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</si>
  <si>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</si>
  <si>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</si>
  <si>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</si>
  <si>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</si>
  <si>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</si>
  <si>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</si>
  <si>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</si>
  <si>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</si>
  <si>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</si>
  <si>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</si>
  <si>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</si>
  <si>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</si>
  <si>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</si>
  <si>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</si>
  <si>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</si>
  <si>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</si>
  <si>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</si>
  <si>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</si>
  <si>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</si>
  <si>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</si>
  <si>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</si>
  <si>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</si>
  <si>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</si>
  <si>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</si>
  <si>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</si>
  <si>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</si>
  <si>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</si>
  <si>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</si>
  <si>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</si>
  <si>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</si>
  <si>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</si>
  <si>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</si>
  <si>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</si>
  <si>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</si>
  <si>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</si>
  <si>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</si>
  <si>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</si>
  <si>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</si>
  <si>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</si>
  <si>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</si>
  <si>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</si>
  <si>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</si>
  <si>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</si>
  <si>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藤里町</t>
  </si>
  <si>
    <t>法非適用</t>
  </si>
  <si>
    <t>下水道事業</t>
  </si>
  <si>
    <t>農業集落排水</t>
  </si>
  <si>
    <t>F3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</si>
  <si>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</si>
  <si>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</si>
  <si>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</si>
  <si>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</si>
  <si>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</si>
  <si>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</si>
  <si>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</si>
  <si>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・収益的収支比率は、人口減少による使用料収入の減少、企業債償還のピークが平成３８年度であることから、比率がダウンすることが懸念される。　　　　・企業債残高対事業規模比率は、企業債償還のピークが平成３８年度であることから、横ばいもしくはアップすることが懸念される。　　　　　　　　　　　・経費回収率は、今後、維持修繕費の増が考えられ、回収率がダウンすることが懸念される。　　　　　　　　　　　　　　　　　　　　　　　・汚水処理原価は、人口減少に伴う有収水量の減少により、類似団体より高くなっている。　　　　　　　・施設利用率は、計画人口と比べ人口減少率が４０％と著しく、今後も人口減少が予測されることから、横ばいもしくはダウンすることが懸念される。　　・水洗化率は、供用開始時から町独自の各種助成制度により、類似団体より高い率となっており、今後も維持できる。</t>
    <rPh sb="1" eb="4">
      <t>シュウエキテキ</t>
    </rPh>
    <rPh sb="4" eb="6">
      <t>シュウシ</t>
    </rPh>
    <rPh sb="6" eb="8">
      <t>ヒリツ</t>
    </rPh>
    <rPh sb="10" eb="12">
      <t>ジンコウ</t>
    </rPh>
    <rPh sb="12" eb="14">
      <t>ゲンショウ</t>
    </rPh>
    <rPh sb="17" eb="19">
      <t>シヨウ</t>
    </rPh>
    <rPh sb="19" eb="20">
      <t>リョウ</t>
    </rPh>
    <rPh sb="20" eb="22">
      <t>シュウニュウ</t>
    </rPh>
    <rPh sb="23" eb="25">
      <t>ゲンショウ</t>
    </rPh>
    <rPh sb="26" eb="31">
      <t>キギョウサイショウカン</t>
    </rPh>
    <rPh sb="36" eb="38">
      <t>ヘイセイ</t>
    </rPh>
    <rPh sb="40" eb="42">
      <t>ネンド</t>
    </rPh>
    <rPh sb="50" eb="52">
      <t>ヒリツ</t>
    </rPh>
    <rPh sb="61" eb="63">
      <t>ケネン</t>
    </rPh>
    <rPh sb="72" eb="74">
      <t>キギョウ</t>
    </rPh>
    <rPh sb="74" eb="75">
      <t>サイ</t>
    </rPh>
    <rPh sb="75" eb="77">
      <t>ザンダカ</t>
    </rPh>
    <rPh sb="77" eb="78">
      <t>タイ</t>
    </rPh>
    <rPh sb="78" eb="80">
      <t>ジギョウ</t>
    </rPh>
    <rPh sb="80" eb="82">
      <t>キボ</t>
    </rPh>
    <rPh sb="82" eb="84">
      <t>ヒリツ</t>
    </rPh>
    <rPh sb="86" eb="88">
      <t>キギョウ</t>
    </rPh>
    <rPh sb="88" eb="89">
      <t>サイ</t>
    </rPh>
    <rPh sb="89" eb="91">
      <t>ショウカン</t>
    </rPh>
    <rPh sb="96" eb="98">
      <t>ヘイセイ</t>
    </rPh>
    <rPh sb="100" eb="102">
      <t>ネンド</t>
    </rPh>
    <rPh sb="110" eb="111">
      <t>ヨコ</t>
    </rPh>
    <rPh sb="125" eb="127">
      <t>ケネン</t>
    </rPh>
    <rPh sb="143" eb="145">
      <t>ケイヒ</t>
    </rPh>
    <rPh sb="145" eb="147">
      <t>カイシュウ</t>
    </rPh>
    <rPh sb="147" eb="148">
      <t>リツ</t>
    </rPh>
    <rPh sb="150" eb="152">
      <t>コンゴ</t>
    </rPh>
    <rPh sb="153" eb="155">
      <t>イジ</t>
    </rPh>
    <rPh sb="155" eb="158">
      <t>シュウゼンヒ</t>
    </rPh>
    <rPh sb="159" eb="160">
      <t>ゾウ</t>
    </rPh>
    <rPh sb="161" eb="162">
      <t>カンガ</t>
    </rPh>
    <rPh sb="166" eb="168">
      <t>カイシュウ</t>
    </rPh>
    <rPh sb="168" eb="169">
      <t>リツ</t>
    </rPh>
    <rPh sb="178" eb="180">
      <t>ケネン</t>
    </rPh>
    <rPh sb="208" eb="210">
      <t>オスイ</t>
    </rPh>
    <rPh sb="210" eb="212">
      <t>ショリ</t>
    </rPh>
    <rPh sb="212" eb="214">
      <t>ゲンカ</t>
    </rPh>
    <rPh sb="216" eb="218">
      <t>ジンコウ</t>
    </rPh>
    <rPh sb="218" eb="220">
      <t>ゲンショウ</t>
    </rPh>
    <rPh sb="221" eb="222">
      <t>トモナ</t>
    </rPh>
    <rPh sb="223" eb="224">
      <t>ユウ</t>
    </rPh>
    <rPh sb="224" eb="225">
      <t>シュウ</t>
    </rPh>
    <rPh sb="225" eb="227">
      <t>スイリョウ</t>
    </rPh>
    <rPh sb="228" eb="230">
      <t>ゲンショウ</t>
    </rPh>
    <rPh sb="234" eb="236">
      <t>ルイジ</t>
    </rPh>
    <rPh sb="236" eb="238">
      <t>ダンタイ</t>
    </rPh>
    <rPh sb="240" eb="241">
      <t>タカ</t>
    </rPh>
    <rPh sb="256" eb="258">
      <t>シセツ</t>
    </rPh>
    <rPh sb="258" eb="261">
      <t>リヨウリツ</t>
    </rPh>
    <rPh sb="263" eb="265">
      <t>ケイカク</t>
    </rPh>
    <rPh sb="265" eb="267">
      <t>ジンコウ</t>
    </rPh>
    <rPh sb="268" eb="269">
      <t>クラ</t>
    </rPh>
    <rPh sb="270" eb="272">
      <t>ジンコウ</t>
    </rPh>
    <rPh sb="272" eb="275">
      <t>ゲンショウリツ</t>
    </rPh>
    <rPh sb="280" eb="281">
      <t>イチジル</t>
    </rPh>
    <rPh sb="284" eb="286">
      <t>コンゴ</t>
    </rPh>
    <rPh sb="287" eb="289">
      <t>ジンコウ</t>
    </rPh>
    <rPh sb="289" eb="291">
      <t>ゲンショウ</t>
    </rPh>
    <rPh sb="292" eb="294">
      <t>ヨソク</t>
    </rPh>
    <rPh sb="302" eb="303">
      <t>ヨコ</t>
    </rPh>
    <rPh sb="317" eb="319">
      <t>ケネン</t>
    </rPh>
    <rPh sb="326" eb="329">
      <t>スイセンカ</t>
    </rPh>
    <rPh sb="329" eb="330">
      <t>リツ</t>
    </rPh>
    <rPh sb="332" eb="334">
      <t>キョウヨウ</t>
    </rPh>
    <rPh sb="334" eb="336">
      <t>カイシ</t>
    </rPh>
    <rPh sb="336" eb="337">
      <t>ジ</t>
    </rPh>
    <rPh sb="339" eb="340">
      <t>マチ</t>
    </rPh>
    <rPh sb="340" eb="342">
      <t>ドクジ</t>
    </rPh>
    <rPh sb="343" eb="345">
      <t>カクシュ</t>
    </rPh>
    <rPh sb="345" eb="347">
      <t>ジョセイ</t>
    </rPh>
    <rPh sb="347" eb="349">
      <t>セイド</t>
    </rPh>
    <rPh sb="353" eb="355">
      <t>ルイジ</t>
    </rPh>
    <rPh sb="355" eb="357">
      <t>ダンタイ</t>
    </rPh>
    <rPh sb="359" eb="360">
      <t>タカ</t>
    </rPh>
    <rPh sb="361" eb="362">
      <t>リツ</t>
    </rPh>
    <rPh sb="369" eb="371">
      <t>コンゴ</t>
    </rPh>
    <rPh sb="372" eb="374">
      <t>イジ</t>
    </rPh>
    <phoneticPr fontId="4"/>
  </si>
  <si>
    <t>・当町の農業集落排水事業は平成１１年度に着手し、平成１４年１２月に供用開始、平成１５年度で事業完了した比較的新しい施設となっている。　　　　・管渠は、硬質塩化ビニル管を使用しており、圧送管の橋梁添架にも耐食性の高い材質を使用していることから、更新等についてはまだ考えていない。　　　・処理施設は、更新時期を検討しているが、特定環境保全公共下水道との統合も視野に入れて検討している。</t>
    <rPh sb="1" eb="3">
      <t>トウチョウ</t>
    </rPh>
    <rPh sb="4" eb="6">
      <t>ノウギョウ</t>
    </rPh>
    <rPh sb="6" eb="8">
      <t>シュウラク</t>
    </rPh>
    <rPh sb="8" eb="10">
      <t>ハイスイ</t>
    </rPh>
    <rPh sb="10" eb="12">
      <t>ジギョウ</t>
    </rPh>
    <rPh sb="13" eb="15">
      <t>ヘイセイ</t>
    </rPh>
    <rPh sb="17" eb="19">
      <t>ネンド</t>
    </rPh>
    <rPh sb="20" eb="22">
      <t>チャクシュ</t>
    </rPh>
    <rPh sb="24" eb="26">
      <t>ヘイセイ</t>
    </rPh>
    <rPh sb="28" eb="29">
      <t>ネン</t>
    </rPh>
    <rPh sb="31" eb="32">
      <t>ガツ</t>
    </rPh>
    <rPh sb="33" eb="35">
      <t>キョウヨウ</t>
    </rPh>
    <rPh sb="35" eb="37">
      <t>カイシ</t>
    </rPh>
    <rPh sb="38" eb="40">
      <t>ヘイセイ</t>
    </rPh>
    <rPh sb="42" eb="44">
      <t>ネンド</t>
    </rPh>
    <rPh sb="45" eb="47">
      <t>ジギョウ</t>
    </rPh>
    <rPh sb="47" eb="49">
      <t>カンリョウ</t>
    </rPh>
    <rPh sb="51" eb="54">
      <t>ヒカクテキ</t>
    </rPh>
    <rPh sb="54" eb="55">
      <t>アタラ</t>
    </rPh>
    <rPh sb="57" eb="59">
      <t>シセツ</t>
    </rPh>
    <rPh sb="71" eb="72">
      <t>カン</t>
    </rPh>
    <rPh sb="72" eb="73">
      <t>キョ</t>
    </rPh>
    <rPh sb="75" eb="77">
      <t>コウシツ</t>
    </rPh>
    <rPh sb="77" eb="79">
      <t>エンカ</t>
    </rPh>
    <rPh sb="82" eb="83">
      <t>カン</t>
    </rPh>
    <rPh sb="84" eb="86">
      <t>シヨウ</t>
    </rPh>
    <rPh sb="91" eb="92">
      <t>アッ</t>
    </rPh>
    <rPh sb="92" eb="93">
      <t>ソウ</t>
    </rPh>
    <rPh sb="93" eb="94">
      <t>カン</t>
    </rPh>
    <rPh sb="95" eb="97">
      <t>キョウリョウ</t>
    </rPh>
    <rPh sb="97" eb="98">
      <t>テン</t>
    </rPh>
    <rPh sb="98" eb="99">
      <t>カ</t>
    </rPh>
    <rPh sb="101" eb="104">
      <t>タイショクセイ</t>
    </rPh>
    <rPh sb="105" eb="106">
      <t>タカ</t>
    </rPh>
    <rPh sb="107" eb="109">
      <t>ザイシツ</t>
    </rPh>
    <rPh sb="110" eb="112">
      <t>シヨウ</t>
    </rPh>
    <rPh sb="121" eb="123">
      <t>コウシン</t>
    </rPh>
    <rPh sb="123" eb="124">
      <t>トウ</t>
    </rPh>
    <rPh sb="131" eb="132">
      <t>カンガ</t>
    </rPh>
    <rPh sb="142" eb="144">
      <t>ショリ</t>
    </rPh>
    <rPh sb="144" eb="146">
      <t>シセツ</t>
    </rPh>
    <rPh sb="148" eb="150">
      <t>コウシン</t>
    </rPh>
    <rPh sb="150" eb="152">
      <t>ジキ</t>
    </rPh>
    <rPh sb="153" eb="155">
      <t>ケントウ</t>
    </rPh>
    <rPh sb="161" eb="163">
      <t>トクテイ</t>
    </rPh>
    <rPh sb="163" eb="165">
      <t>カンキョウ</t>
    </rPh>
    <rPh sb="165" eb="167">
      <t>ホゼン</t>
    </rPh>
    <rPh sb="167" eb="169">
      <t>コウキョウ</t>
    </rPh>
    <rPh sb="169" eb="172">
      <t>ゲスイドウ</t>
    </rPh>
    <rPh sb="174" eb="176">
      <t>トウゴウ</t>
    </rPh>
    <rPh sb="177" eb="179">
      <t>シヤ</t>
    </rPh>
    <rPh sb="180" eb="181">
      <t>イ</t>
    </rPh>
    <rPh sb="183" eb="185">
      <t>ケントウシセツリヨウリツケイカクジンコウクラジンコウゲンショウリツイチジルコンゴジンコウゲンショウヨソクヨコケネンスイセンカリツキョウヨウカイシジマチドクジカクシュジョセイセイドルイジダンタイタカリツコンゴイジ</t>
    </rPh>
    <phoneticPr fontId="4"/>
  </si>
  <si>
    <t>・処理施設は、更新時期、特定環境保全公共下水道との統合を検討しながら、修繕を行うこととし、管渠は、幹線管渠を中心に点検しながら、計画的に修繕を行う。　　　　　　　　　　　　　　　　　　　・今後の人口減少による使用料収入の減少に対応し、健全な経営をしていくために、使用料の改定と収入アップの方策を検討していく必要がある。　　　　・平成３２年度に企業会計へ移行する特定環境保全公共下水道事業と同時に移行できるか検討する。</t>
    <rPh sb="1" eb="3">
      <t>ショリ</t>
    </rPh>
    <rPh sb="3" eb="5">
      <t>シセツ</t>
    </rPh>
    <rPh sb="7" eb="9">
      <t>コウシン</t>
    </rPh>
    <rPh sb="9" eb="11">
      <t>ジキ</t>
    </rPh>
    <rPh sb="12" eb="14">
      <t>トクテイ</t>
    </rPh>
    <rPh sb="14" eb="16">
      <t>カンキョウ</t>
    </rPh>
    <rPh sb="16" eb="18">
      <t>ホゼン</t>
    </rPh>
    <rPh sb="18" eb="20">
      <t>コウキョウ</t>
    </rPh>
    <rPh sb="20" eb="23">
      <t>ゲスイドウ</t>
    </rPh>
    <rPh sb="25" eb="27">
      <t>トウゴウ</t>
    </rPh>
    <rPh sb="28" eb="30">
      <t>ケントウ</t>
    </rPh>
    <rPh sb="35" eb="37">
      <t>シュウゼン</t>
    </rPh>
    <rPh sb="38" eb="39">
      <t>オコナ</t>
    </rPh>
    <rPh sb="45" eb="46">
      <t>カン</t>
    </rPh>
    <rPh sb="46" eb="47">
      <t>キョ</t>
    </rPh>
    <rPh sb="49" eb="51">
      <t>カンセン</t>
    </rPh>
    <rPh sb="51" eb="52">
      <t>カン</t>
    </rPh>
    <rPh sb="52" eb="53">
      <t>キョ</t>
    </rPh>
    <rPh sb="54" eb="56">
      <t>チュウシン</t>
    </rPh>
    <rPh sb="57" eb="59">
      <t>テンケン</t>
    </rPh>
    <rPh sb="64" eb="67">
      <t>ケイカクテキ</t>
    </rPh>
    <rPh sb="68" eb="70">
      <t>シュウゼン</t>
    </rPh>
    <rPh sb="71" eb="72">
      <t>オコナ</t>
    </rPh>
    <rPh sb="94" eb="96">
      <t>コンゴ</t>
    </rPh>
    <rPh sb="97" eb="99">
      <t>ジンコウ</t>
    </rPh>
    <rPh sb="99" eb="101">
      <t>ゲンショウ</t>
    </rPh>
    <rPh sb="104" eb="106">
      <t>シヨウ</t>
    </rPh>
    <rPh sb="106" eb="107">
      <t>リョウ</t>
    </rPh>
    <rPh sb="107" eb="109">
      <t>シュウニュウ</t>
    </rPh>
    <rPh sb="110" eb="112">
      <t>ゲンショウ</t>
    </rPh>
    <rPh sb="113" eb="115">
      <t>タイオウ</t>
    </rPh>
    <rPh sb="117" eb="119">
      <t>ケンゼン</t>
    </rPh>
    <rPh sb="120" eb="122">
      <t>ケイエイ</t>
    </rPh>
    <rPh sb="131" eb="133">
      <t>シヨウ</t>
    </rPh>
    <rPh sb="133" eb="134">
      <t>リョウ</t>
    </rPh>
    <rPh sb="135" eb="137">
      <t>カイテイ</t>
    </rPh>
    <rPh sb="138" eb="140">
      <t>シュウニュウ</t>
    </rPh>
    <rPh sb="144" eb="146">
      <t>ホウサク</t>
    </rPh>
    <rPh sb="147" eb="149">
      <t>ケントウ</t>
    </rPh>
    <rPh sb="153" eb="155">
      <t>ヒツヨウ</t>
    </rPh>
    <rPh sb="164" eb="166">
      <t>ヘイセイ</t>
    </rPh>
    <rPh sb="168" eb="170">
      <t>ネンド</t>
    </rPh>
    <rPh sb="171" eb="173">
      <t>キギョウ</t>
    </rPh>
    <rPh sb="173" eb="175">
      <t>カイケイ</t>
    </rPh>
    <rPh sb="176" eb="178">
      <t>イコウ</t>
    </rPh>
    <rPh sb="180" eb="182">
      <t>トクテイ</t>
    </rPh>
    <rPh sb="182" eb="184">
      <t>カンキョウ</t>
    </rPh>
    <rPh sb="184" eb="186">
      <t>ホゼン</t>
    </rPh>
    <rPh sb="186" eb="188">
      <t>コウキョウ</t>
    </rPh>
    <rPh sb="188" eb="191">
      <t>ゲスイドウ</t>
    </rPh>
    <rPh sb="191" eb="193">
      <t>ジギョウ</t>
    </rPh>
    <rPh sb="194" eb="196">
      <t>ドウジ</t>
    </rPh>
    <rPh sb="197" eb="199">
      <t>イコウ</t>
    </rPh>
    <rPh sb="203" eb="205">
      <t>ケントウ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</si>
</sst>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69688320"/>
        <c:axId val="93187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formatCode="#,##0.00;&quot;△&quot;#,##0.00">
                  <c:v>0</c:v>
                </c:pt>
                <c:pt idx="1">
                  <c:v>0.08</c:v>
                </c:pt>
                <c:pt idx="2">
                  <c:v>0.06</c:v>
                </c:pt>
                <c:pt idx="3">
                  <c:v>0.04</c:v>
                </c:pt>
                <c:pt idx="4">
                  <c:v>7.0000000000000007E-2</c:v>
                </c:pt>
              </c:numCache>
            </c:numRef>
          </c:val>
          <c:smooth val="0"/>
        </c:ser>
        <c:dLbls>
          <c:showLegendKey val="0"/>
          <c:showVal val="0"/>
          <c:showCatName val="0"/>
          <c:showSerName val="0"/>
          <c:showPercent val="0"/>
          <c:showBubbleSize val="0"/>
        </c:dLbls>
        <c:marker val="1"/>
        <c:smooth val="0"/>
        <c:axId val="69688320"/>
        <c:axId val="93187456"/>
      </c:lineChart>
      <c:dateAx>
        <c:axId val="69688320"/>
        <c:scaling>
          <c:orientation val="minMax"/>
        </c:scaling>
        <c:delete val="1"/>
        <c:axPos val="b"/>
        <c:numFmt formatCode="ge" sourceLinked="1"/>
        <c:majorTickMark val="none"/>
        <c:minorTickMark val="none"/>
        <c:tickLblPos val="none"/>
        <c:crossAx val="93187456"/>
        <c:crosses val="autoZero"/>
        <c:auto val="1"/>
        <c:lblOffset val="100"/>
        <c:baseTimeUnit val="years"/>
      </c:dateAx>
      <c:valAx>
        <c:axId val="93187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9688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48.48</c:v>
                </c:pt>
                <c:pt idx="1">
                  <c:v>46.67</c:v>
                </c:pt>
                <c:pt idx="2">
                  <c:v>46.67</c:v>
                </c:pt>
                <c:pt idx="3">
                  <c:v>35.15</c:v>
                </c:pt>
                <c:pt idx="4">
                  <c:v>39.39</c:v>
                </c:pt>
              </c:numCache>
            </c:numRef>
          </c:val>
        </c:ser>
        <c:dLbls>
          <c:showLegendKey val="0"/>
          <c:showVal val="0"/>
          <c:showCatName val="0"/>
          <c:showSerName val="0"/>
          <c:showPercent val="0"/>
          <c:showBubbleSize val="0"/>
        </c:dLbls>
        <c:gapWidth val="150"/>
        <c:axId val="96552832"/>
        <c:axId val="96567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44.65</c:v>
                </c:pt>
                <c:pt idx="1">
                  <c:v>46.85</c:v>
                </c:pt>
                <c:pt idx="2">
                  <c:v>46.06</c:v>
                </c:pt>
                <c:pt idx="3">
                  <c:v>45.95</c:v>
                </c:pt>
                <c:pt idx="4">
                  <c:v>44.69</c:v>
                </c:pt>
              </c:numCache>
            </c:numRef>
          </c:val>
          <c:smooth val="0"/>
        </c:ser>
        <c:dLbls>
          <c:showLegendKey val="0"/>
          <c:showVal val="0"/>
          <c:showCatName val="0"/>
          <c:showSerName val="0"/>
          <c:showPercent val="0"/>
          <c:showBubbleSize val="0"/>
        </c:dLbls>
        <c:marker val="1"/>
        <c:smooth val="0"/>
        <c:axId val="96552832"/>
        <c:axId val="96567296"/>
      </c:lineChart>
      <c:dateAx>
        <c:axId val="96552832"/>
        <c:scaling>
          <c:orientation val="minMax"/>
        </c:scaling>
        <c:delete val="1"/>
        <c:axPos val="b"/>
        <c:numFmt formatCode="ge" sourceLinked="1"/>
        <c:majorTickMark val="none"/>
        <c:minorTickMark val="none"/>
        <c:tickLblPos val="none"/>
        <c:crossAx val="96567296"/>
        <c:crosses val="autoZero"/>
        <c:auto val="1"/>
        <c:lblOffset val="100"/>
        <c:baseTimeUnit val="years"/>
      </c:dateAx>
      <c:valAx>
        <c:axId val="96567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552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95.14</c:v>
                </c:pt>
                <c:pt idx="1">
                  <c:v>90.61</c:v>
                </c:pt>
                <c:pt idx="2">
                  <c:v>93.54</c:v>
                </c:pt>
                <c:pt idx="3">
                  <c:v>94.09</c:v>
                </c:pt>
                <c:pt idx="4">
                  <c:v>95.82</c:v>
                </c:pt>
              </c:numCache>
            </c:numRef>
          </c:val>
        </c:ser>
        <c:dLbls>
          <c:showLegendKey val="0"/>
          <c:showVal val="0"/>
          <c:showCatName val="0"/>
          <c:showSerName val="0"/>
          <c:showPercent val="0"/>
          <c:showBubbleSize val="0"/>
        </c:dLbls>
        <c:gapWidth val="150"/>
        <c:axId val="96605696"/>
        <c:axId val="96607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73.599999999999994</c:v>
                </c:pt>
                <c:pt idx="1">
                  <c:v>73.78</c:v>
                </c:pt>
                <c:pt idx="2">
                  <c:v>72.989999999999995</c:v>
                </c:pt>
                <c:pt idx="3">
                  <c:v>71.97</c:v>
                </c:pt>
                <c:pt idx="4">
                  <c:v>70.59</c:v>
                </c:pt>
              </c:numCache>
            </c:numRef>
          </c:val>
          <c:smooth val="0"/>
        </c:ser>
        <c:dLbls>
          <c:showLegendKey val="0"/>
          <c:showVal val="0"/>
          <c:showCatName val="0"/>
          <c:showSerName val="0"/>
          <c:showPercent val="0"/>
          <c:showBubbleSize val="0"/>
        </c:dLbls>
        <c:marker val="1"/>
        <c:smooth val="0"/>
        <c:axId val="96605696"/>
        <c:axId val="96607616"/>
      </c:lineChart>
      <c:dateAx>
        <c:axId val="96605696"/>
        <c:scaling>
          <c:orientation val="minMax"/>
        </c:scaling>
        <c:delete val="1"/>
        <c:axPos val="b"/>
        <c:numFmt formatCode="ge" sourceLinked="1"/>
        <c:majorTickMark val="none"/>
        <c:minorTickMark val="none"/>
        <c:tickLblPos val="none"/>
        <c:crossAx val="96607616"/>
        <c:crosses val="autoZero"/>
        <c:auto val="1"/>
        <c:lblOffset val="100"/>
        <c:baseTimeUnit val="years"/>
      </c:dateAx>
      <c:valAx>
        <c:axId val="96607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605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67.069999999999993</c:v>
                </c:pt>
                <c:pt idx="1">
                  <c:v>52.71</c:v>
                </c:pt>
                <c:pt idx="2">
                  <c:v>36.119999999999997</c:v>
                </c:pt>
                <c:pt idx="3">
                  <c:v>38.74</c:v>
                </c:pt>
                <c:pt idx="4">
                  <c:v>36.5</c:v>
                </c:pt>
              </c:numCache>
            </c:numRef>
          </c:val>
        </c:ser>
        <c:dLbls>
          <c:showLegendKey val="0"/>
          <c:showVal val="0"/>
          <c:showCatName val="0"/>
          <c:showSerName val="0"/>
          <c:showPercent val="0"/>
          <c:showBubbleSize val="0"/>
        </c:dLbls>
        <c:gapWidth val="150"/>
        <c:axId val="93369472"/>
        <c:axId val="93371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3369472"/>
        <c:axId val="93371392"/>
      </c:lineChart>
      <c:dateAx>
        <c:axId val="93369472"/>
        <c:scaling>
          <c:orientation val="minMax"/>
        </c:scaling>
        <c:delete val="1"/>
        <c:axPos val="b"/>
        <c:numFmt formatCode="ge" sourceLinked="1"/>
        <c:majorTickMark val="none"/>
        <c:minorTickMark val="none"/>
        <c:tickLblPos val="none"/>
        <c:crossAx val="93371392"/>
        <c:crosses val="autoZero"/>
        <c:auto val="1"/>
        <c:lblOffset val="100"/>
        <c:baseTimeUnit val="years"/>
      </c:dateAx>
      <c:valAx>
        <c:axId val="93371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369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3475584"/>
        <c:axId val="93477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3475584"/>
        <c:axId val="93477504"/>
      </c:lineChart>
      <c:dateAx>
        <c:axId val="93475584"/>
        <c:scaling>
          <c:orientation val="minMax"/>
        </c:scaling>
        <c:delete val="1"/>
        <c:axPos val="b"/>
        <c:numFmt formatCode="ge" sourceLinked="1"/>
        <c:majorTickMark val="none"/>
        <c:minorTickMark val="none"/>
        <c:tickLblPos val="none"/>
        <c:crossAx val="93477504"/>
        <c:crosses val="autoZero"/>
        <c:auto val="1"/>
        <c:lblOffset val="100"/>
        <c:baseTimeUnit val="years"/>
      </c:dateAx>
      <c:valAx>
        <c:axId val="93477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475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3512064"/>
        <c:axId val="93513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3512064"/>
        <c:axId val="93513984"/>
      </c:lineChart>
      <c:dateAx>
        <c:axId val="93512064"/>
        <c:scaling>
          <c:orientation val="minMax"/>
        </c:scaling>
        <c:delete val="1"/>
        <c:axPos val="b"/>
        <c:numFmt formatCode="ge" sourceLinked="1"/>
        <c:majorTickMark val="none"/>
        <c:minorTickMark val="none"/>
        <c:tickLblPos val="none"/>
        <c:crossAx val="93513984"/>
        <c:crosses val="autoZero"/>
        <c:auto val="1"/>
        <c:lblOffset val="100"/>
        <c:baseTimeUnit val="years"/>
      </c:dateAx>
      <c:valAx>
        <c:axId val="93513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512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5659904"/>
        <c:axId val="95666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5659904"/>
        <c:axId val="95666176"/>
      </c:lineChart>
      <c:dateAx>
        <c:axId val="95659904"/>
        <c:scaling>
          <c:orientation val="minMax"/>
        </c:scaling>
        <c:delete val="1"/>
        <c:axPos val="b"/>
        <c:numFmt formatCode="ge" sourceLinked="1"/>
        <c:majorTickMark val="none"/>
        <c:minorTickMark val="none"/>
        <c:tickLblPos val="none"/>
        <c:crossAx val="95666176"/>
        <c:crosses val="autoZero"/>
        <c:auto val="1"/>
        <c:lblOffset val="100"/>
        <c:baseTimeUnit val="years"/>
      </c:dateAx>
      <c:valAx>
        <c:axId val="95666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659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671616"/>
        <c:axId val="96686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671616"/>
        <c:axId val="96686080"/>
      </c:lineChart>
      <c:dateAx>
        <c:axId val="96671616"/>
        <c:scaling>
          <c:orientation val="minMax"/>
        </c:scaling>
        <c:delete val="1"/>
        <c:axPos val="b"/>
        <c:numFmt formatCode="ge" sourceLinked="1"/>
        <c:majorTickMark val="none"/>
        <c:minorTickMark val="none"/>
        <c:tickLblPos val="none"/>
        <c:crossAx val="96686080"/>
        <c:crosses val="autoZero"/>
        <c:auto val="1"/>
        <c:lblOffset val="100"/>
        <c:baseTimeUnit val="years"/>
      </c:dateAx>
      <c:valAx>
        <c:axId val="96686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671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6752.86</c:v>
                </c:pt>
                <c:pt idx="1">
                  <c:v>5774.52</c:v>
                </c:pt>
                <c:pt idx="2">
                  <c:v>7050.9</c:v>
                </c:pt>
                <c:pt idx="3">
                  <c:v>6103.7</c:v>
                </c:pt>
                <c:pt idx="4">
                  <c:v>6444.82</c:v>
                </c:pt>
              </c:numCache>
            </c:numRef>
          </c:val>
        </c:ser>
        <c:dLbls>
          <c:showLegendKey val="0"/>
          <c:showVal val="0"/>
          <c:showCatName val="0"/>
          <c:showSerName val="0"/>
          <c:showPercent val="0"/>
          <c:showBubbleSize val="0"/>
        </c:dLbls>
        <c:gapWidth val="150"/>
        <c:axId val="96720384"/>
        <c:axId val="96722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1316.7</c:v>
                </c:pt>
                <c:pt idx="1">
                  <c:v>1224.75</c:v>
                </c:pt>
                <c:pt idx="2">
                  <c:v>1144.05</c:v>
                </c:pt>
                <c:pt idx="3">
                  <c:v>1117.1099999999999</c:v>
                </c:pt>
                <c:pt idx="4">
                  <c:v>1161.05</c:v>
                </c:pt>
              </c:numCache>
            </c:numRef>
          </c:val>
          <c:smooth val="0"/>
        </c:ser>
        <c:dLbls>
          <c:showLegendKey val="0"/>
          <c:showVal val="0"/>
          <c:showCatName val="0"/>
          <c:showSerName val="0"/>
          <c:showPercent val="0"/>
          <c:showBubbleSize val="0"/>
        </c:dLbls>
        <c:marker val="1"/>
        <c:smooth val="0"/>
        <c:axId val="96720384"/>
        <c:axId val="96722304"/>
      </c:lineChart>
      <c:dateAx>
        <c:axId val="96720384"/>
        <c:scaling>
          <c:orientation val="minMax"/>
        </c:scaling>
        <c:delete val="1"/>
        <c:axPos val="b"/>
        <c:numFmt formatCode="ge" sourceLinked="1"/>
        <c:majorTickMark val="none"/>
        <c:minorTickMark val="none"/>
        <c:tickLblPos val="none"/>
        <c:crossAx val="96722304"/>
        <c:crosses val="autoZero"/>
        <c:auto val="1"/>
        <c:lblOffset val="100"/>
        <c:baseTimeUnit val="years"/>
      </c:dateAx>
      <c:valAx>
        <c:axId val="96722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720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21.54</c:v>
                </c:pt>
                <c:pt idx="1">
                  <c:v>21.11</c:v>
                </c:pt>
                <c:pt idx="2">
                  <c:v>15.28</c:v>
                </c:pt>
                <c:pt idx="3">
                  <c:v>18.850000000000001</c:v>
                </c:pt>
                <c:pt idx="4">
                  <c:v>17.190000000000001</c:v>
                </c:pt>
              </c:numCache>
            </c:numRef>
          </c:val>
        </c:ser>
        <c:dLbls>
          <c:showLegendKey val="0"/>
          <c:showVal val="0"/>
          <c:showCatName val="0"/>
          <c:showSerName val="0"/>
          <c:showPercent val="0"/>
          <c:showBubbleSize val="0"/>
        </c:dLbls>
        <c:gapWidth val="150"/>
        <c:axId val="96441472"/>
        <c:axId val="96443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43.24</c:v>
                </c:pt>
                <c:pt idx="1">
                  <c:v>42.13</c:v>
                </c:pt>
                <c:pt idx="2">
                  <c:v>42.48</c:v>
                </c:pt>
                <c:pt idx="3">
                  <c:v>41.04</c:v>
                </c:pt>
                <c:pt idx="4">
                  <c:v>41.08</c:v>
                </c:pt>
              </c:numCache>
            </c:numRef>
          </c:val>
          <c:smooth val="0"/>
        </c:ser>
        <c:dLbls>
          <c:showLegendKey val="0"/>
          <c:showVal val="0"/>
          <c:showCatName val="0"/>
          <c:showSerName val="0"/>
          <c:showPercent val="0"/>
          <c:showBubbleSize val="0"/>
        </c:dLbls>
        <c:marker val="1"/>
        <c:smooth val="0"/>
        <c:axId val="96441472"/>
        <c:axId val="96443392"/>
      </c:lineChart>
      <c:dateAx>
        <c:axId val="96441472"/>
        <c:scaling>
          <c:orientation val="minMax"/>
        </c:scaling>
        <c:delete val="1"/>
        <c:axPos val="b"/>
        <c:numFmt formatCode="ge" sourceLinked="1"/>
        <c:majorTickMark val="none"/>
        <c:minorTickMark val="none"/>
        <c:tickLblPos val="none"/>
        <c:crossAx val="96443392"/>
        <c:crosses val="autoZero"/>
        <c:auto val="1"/>
        <c:lblOffset val="100"/>
        <c:baseTimeUnit val="years"/>
      </c:dateAx>
      <c:valAx>
        <c:axId val="96443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441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518.83000000000004</c:v>
                </c:pt>
                <c:pt idx="1">
                  <c:v>535.64</c:v>
                </c:pt>
                <c:pt idx="2">
                  <c:v>712.59</c:v>
                </c:pt>
                <c:pt idx="3">
                  <c:v>697.69</c:v>
                </c:pt>
                <c:pt idx="4">
                  <c:v>787.58</c:v>
                </c:pt>
              </c:numCache>
            </c:numRef>
          </c:val>
        </c:ser>
        <c:dLbls>
          <c:showLegendKey val="0"/>
          <c:showVal val="0"/>
          <c:showCatName val="0"/>
          <c:showSerName val="0"/>
          <c:showPercent val="0"/>
          <c:showBubbleSize val="0"/>
        </c:dLbls>
        <c:gapWidth val="150"/>
        <c:axId val="95624576"/>
        <c:axId val="96465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338.76</c:v>
                </c:pt>
                <c:pt idx="1">
                  <c:v>348.41</c:v>
                </c:pt>
                <c:pt idx="2">
                  <c:v>343.8</c:v>
                </c:pt>
                <c:pt idx="3">
                  <c:v>357.08</c:v>
                </c:pt>
                <c:pt idx="4">
                  <c:v>378.08</c:v>
                </c:pt>
              </c:numCache>
            </c:numRef>
          </c:val>
          <c:smooth val="0"/>
        </c:ser>
        <c:dLbls>
          <c:showLegendKey val="0"/>
          <c:showVal val="0"/>
          <c:showCatName val="0"/>
          <c:showSerName val="0"/>
          <c:showPercent val="0"/>
          <c:showBubbleSize val="0"/>
        </c:dLbls>
        <c:marker val="1"/>
        <c:smooth val="0"/>
        <c:axId val="95624576"/>
        <c:axId val="96465280"/>
      </c:lineChart>
      <c:dateAx>
        <c:axId val="95624576"/>
        <c:scaling>
          <c:orientation val="minMax"/>
        </c:scaling>
        <c:delete val="1"/>
        <c:axPos val="b"/>
        <c:numFmt formatCode="ge" sourceLinked="1"/>
        <c:majorTickMark val="none"/>
        <c:minorTickMark val="none"/>
        <c:tickLblPos val="none"/>
        <c:crossAx val="96465280"/>
        <c:crosses val="autoZero"/>
        <c:auto val="1"/>
        <c:lblOffset val="100"/>
        <c:baseTimeUnit val="years"/>
      </c:dateAx>
      <c:valAx>
        <c:axId val="96465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624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藤里町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F3</v>
      </c>
      <c r="X8" s="70"/>
      <c r="Y8" s="70"/>
      <c r="Z8" s="70"/>
      <c r="AA8" s="70"/>
      <c r="AB8" s="70"/>
      <c r="AC8" s="70"/>
      <c r="AD8" s="3"/>
      <c r="AE8" s="3"/>
      <c r="AF8" s="3"/>
      <c r="AG8" s="3"/>
      <c r="AH8" s="3"/>
      <c r="AI8" s="3"/>
      <c r="AJ8" s="3"/>
      <c r="AK8" s="3"/>
      <c r="AL8" s="64">
        <f>データ!R6</f>
        <v>3634</v>
      </c>
      <c r="AM8" s="64"/>
      <c r="AN8" s="64"/>
      <c r="AO8" s="64"/>
      <c r="AP8" s="64"/>
      <c r="AQ8" s="64"/>
      <c r="AR8" s="64"/>
      <c r="AS8" s="64"/>
      <c r="AT8" s="63">
        <f>データ!S6</f>
        <v>282.13</v>
      </c>
      <c r="AU8" s="63"/>
      <c r="AV8" s="63"/>
      <c r="AW8" s="63"/>
      <c r="AX8" s="63"/>
      <c r="AY8" s="63"/>
      <c r="AZ8" s="63"/>
      <c r="BA8" s="63"/>
      <c r="BB8" s="63">
        <f>データ!T6</f>
        <v>12.88</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6.64</v>
      </c>
      <c r="Q10" s="63"/>
      <c r="R10" s="63"/>
      <c r="S10" s="63"/>
      <c r="T10" s="63"/>
      <c r="U10" s="63"/>
      <c r="V10" s="63"/>
      <c r="W10" s="63">
        <f>データ!P6</f>
        <v>83.18</v>
      </c>
      <c r="X10" s="63"/>
      <c r="Y10" s="63"/>
      <c r="Z10" s="63"/>
      <c r="AA10" s="63"/>
      <c r="AB10" s="63"/>
      <c r="AC10" s="63"/>
      <c r="AD10" s="64">
        <f>データ!Q6</f>
        <v>2592</v>
      </c>
      <c r="AE10" s="64"/>
      <c r="AF10" s="64"/>
      <c r="AG10" s="64"/>
      <c r="AH10" s="64"/>
      <c r="AI10" s="64"/>
      <c r="AJ10" s="64"/>
      <c r="AK10" s="2"/>
      <c r="AL10" s="64">
        <f>データ!U6</f>
        <v>239</v>
      </c>
      <c r="AM10" s="64"/>
      <c r="AN10" s="64"/>
      <c r="AO10" s="64"/>
      <c r="AP10" s="64"/>
      <c r="AQ10" s="64"/>
      <c r="AR10" s="64"/>
      <c r="AS10" s="64"/>
      <c r="AT10" s="63">
        <f>データ!V6</f>
        <v>0.32</v>
      </c>
      <c r="AU10" s="63"/>
      <c r="AV10" s="63"/>
      <c r="AW10" s="63"/>
      <c r="AX10" s="63"/>
      <c r="AY10" s="63"/>
      <c r="AZ10" s="63"/>
      <c r="BA10" s="63"/>
      <c r="BB10" s="63">
        <f>データ!W6</f>
        <v>746.88</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53465</v>
      </c>
      <c r="D6" s="31">
        <f t="shared" si="3"/>
        <v>47</v>
      </c>
      <c r="E6" s="31">
        <f t="shared" si="3"/>
        <v>17</v>
      </c>
      <c r="F6" s="31">
        <f t="shared" si="3"/>
        <v>5</v>
      </c>
      <c r="G6" s="31">
        <f t="shared" si="3"/>
        <v>0</v>
      </c>
      <c r="H6" s="31" t="str">
        <f t="shared" si="3"/>
        <v>秋田県　藤里町</v>
      </c>
      <c r="I6" s="31" t="str">
        <f t="shared" si="3"/>
        <v>法非適用</v>
      </c>
      <c r="J6" s="31" t="str">
        <f t="shared" si="3"/>
        <v>下水道事業</v>
      </c>
      <c r="K6" s="31" t="str">
        <f t="shared" si="3"/>
        <v>農業集落排水</v>
      </c>
      <c r="L6" s="31" t="str">
        <f t="shared" si="3"/>
        <v>F3</v>
      </c>
      <c r="M6" s="32" t="str">
        <f t="shared" si="3"/>
        <v>-</v>
      </c>
      <c r="N6" s="32" t="str">
        <f t="shared" si="3"/>
        <v>該当数値なし</v>
      </c>
      <c r="O6" s="32">
        <f t="shared" si="3"/>
        <v>6.64</v>
      </c>
      <c r="P6" s="32">
        <f t="shared" si="3"/>
        <v>83.18</v>
      </c>
      <c r="Q6" s="32">
        <f t="shared" si="3"/>
        <v>2592</v>
      </c>
      <c r="R6" s="32">
        <f t="shared" si="3"/>
        <v>3634</v>
      </c>
      <c r="S6" s="32">
        <f t="shared" si="3"/>
        <v>282.13</v>
      </c>
      <c r="T6" s="32">
        <f t="shared" si="3"/>
        <v>12.88</v>
      </c>
      <c r="U6" s="32">
        <f t="shared" si="3"/>
        <v>239</v>
      </c>
      <c r="V6" s="32">
        <f t="shared" si="3"/>
        <v>0.32</v>
      </c>
      <c r="W6" s="32">
        <f t="shared" si="3"/>
        <v>746.88</v>
      </c>
      <c r="X6" s="33">
        <f>IF(X7="",NA(),X7)</f>
        <v>67.069999999999993</v>
      </c>
      <c r="Y6" s="33">
        <f t="shared" ref="Y6:AG6" si="4">IF(Y7="",NA(),Y7)</f>
        <v>52.71</v>
      </c>
      <c r="Z6" s="33">
        <f t="shared" si="4"/>
        <v>36.119999999999997</v>
      </c>
      <c r="AA6" s="33">
        <f t="shared" si="4"/>
        <v>38.74</v>
      </c>
      <c r="AB6" s="33">
        <f t="shared" si="4"/>
        <v>36.5</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6752.86</v>
      </c>
      <c r="BF6" s="33">
        <f t="shared" ref="BF6:BN6" si="7">IF(BF7="",NA(),BF7)</f>
        <v>5774.52</v>
      </c>
      <c r="BG6" s="33">
        <f t="shared" si="7"/>
        <v>7050.9</v>
      </c>
      <c r="BH6" s="33">
        <f t="shared" si="7"/>
        <v>6103.7</v>
      </c>
      <c r="BI6" s="33">
        <f t="shared" si="7"/>
        <v>6444.82</v>
      </c>
      <c r="BJ6" s="33">
        <f t="shared" si="7"/>
        <v>1316.7</v>
      </c>
      <c r="BK6" s="33">
        <f t="shared" si="7"/>
        <v>1224.75</v>
      </c>
      <c r="BL6" s="33">
        <f t="shared" si="7"/>
        <v>1144.05</v>
      </c>
      <c r="BM6" s="33">
        <f t="shared" si="7"/>
        <v>1117.1099999999999</v>
      </c>
      <c r="BN6" s="33">
        <f t="shared" si="7"/>
        <v>1161.05</v>
      </c>
      <c r="BO6" s="32" t="str">
        <f>IF(BO7="","",IF(BO7="-","【-】","【"&amp;SUBSTITUTE(TEXT(BO7,"#,##0.00"),"-","△")&amp;"】"))</f>
        <v>【992.47】</v>
      </c>
      <c r="BP6" s="33">
        <f>IF(BP7="",NA(),BP7)</f>
        <v>21.54</v>
      </c>
      <c r="BQ6" s="33">
        <f t="shared" ref="BQ6:BY6" si="8">IF(BQ7="",NA(),BQ7)</f>
        <v>21.11</v>
      </c>
      <c r="BR6" s="33">
        <f t="shared" si="8"/>
        <v>15.28</v>
      </c>
      <c r="BS6" s="33">
        <f t="shared" si="8"/>
        <v>18.850000000000001</v>
      </c>
      <c r="BT6" s="33">
        <f t="shared" si="8"/>
        <v>17.190000000000001</v>
      </c>
      <c r="BU6" s="33">
        <f t="shared" si="8"/>
        <v>43.24</v>
      </c>
      <c r="BV6" s="33">
        <f t="shared" si="8"/>
        <v>42.13</v>
      </c>
      <c r="BW6" s="33">
        <f t="shared" si="8"/>
        <v>42.48</v>
      </c>
      <c r="BX6" s="33">
        <f t="shared" si="8"/>
        <v>41.04</v>
      </c>
      <c r="BY6" s="33">
        <f t="shared" si="8"/>
        <v>41.08</v>
      </c>
      <c r="BZ6" s="32" t="str">
        <f>IF(BZ7="","",IF(BZ7="-","【-】","【"&amp;SUBSTITUTE(TEXT(BZ7,"#,##0.00"),"-","△")&amp;"】"))</f>
        <v>【51.49】</v>
      </c>
      <c r="CA6" s="33">
        <f>IF(CA7="",NA(),CA7)</f>
        <v>518.83000000000004</v>
      </c>
      <c r="CB6" s="33">
        <f t="shared" ref="CB6:CJ6" si="9">IF(CB7="",NA(),CB7)</f>
        <v>535.64</v>
      </c>
      <c r="CC6" s="33">
        <f t="shared" si="9"/>
        <v>712.59</v>
      </c>
      <c r="CD6" s="33">
        <f t="shared" si="9"/>
        <v>697.69</v>
      </c>
      <c r="CE6" s="33">
        <f t="shared" si="9"/>
        <v>787.58</v>
      </c>
      <c r="CF6" s="33">
        <f t="shared" si="9"/>
        <v>338.76</v>
      </c>
      <c r="CG6" s="33">
        <f t="shared" si="9"/>
        <v>348.41</v>
      </c>
      <c r="CH6" s="33">
        <f t="shared" si="9"/>
        <v>343.8</v>
      </c>
      <c r="CI6" s="33">
        <f t="shared" si="9"/>
        <v>357.08</v>
      </c>
      <c r="CJ6" s="33">
        <f t="shared" si="9"/>
        <v>378.08</v>
      </c>
      <c r="CK6" s="32" t="str">
        <f>IF(CK7="","",IF(CK7="-","【-】","【"&amp;SUBSTITUTE(TEXT(CK7,"#,##0.00"),"-","△")&amp;"】"))</f>
        <v>【295.10】</v>
      </c>
      <c r="CL6" s="33">
        <f>IF(CL7="",NA(),CL7)</f>
        <v>48.48</v>
      </c>
      <c r="CM6" s="33">
        <f t="shared" ref="CM6:CU6" si="10">IF(CM7="",NA(),CM7)</f>
        <v>46.67</v>
      </c>
      <c r="CN6" s="33">
        <f t="shared" si="10"/>
        <v>46.67</v>
      </c>
      <c r="CO6" s="33">
        <f t="shared" si="10"/>
        <v>35.15</v>
      </c>
      <c r="CP6" s="33">
        <f t="shared" si="10"/>
        <v>39.39</v>
      </c>
      <c r="CQ6" s="33">
        <f t="shared" si="10"/>
        <v>44.65</v>
      </c>
      <c r="CR6" s="33">
        <f t="shared" si="10"/>
        <v>46.85</v>
      </c>
      <c r="CS6" s="33">
        <f t="shared" si="10"/>
        <v>46.06</v>
      </c>
      <c r="CT6" s="33">
        <f t="shared" si="10"/>
        <v>45.95</v>
      </c>
      <c r="CU6" s="33">
        <f t="shared" si="10"/>
        <v>44.69</v>
      </c>
      <c r="CV6" s="32" t="str">
        <f>IF(CV7="","",IF(CV7="-","【-】","【"&amp;SUBSTITUTE(TEXT(CV7,"#,##0.00"),"-","△")&amp;"】"))</f>
        <v>【53.32】</v>
      </c>
      <c r="CW6" s="33">
        <f>IF(CW7="",NA(),CW7)</f>
        <v>95.14</v>
      </c>
      <c r="CX6" s="33">
        <f t="shared" ref="CX6:DF6" si="11">IF(CX7="",NA(),CX7)</f>
        <v>90.61</v>
      </c>
      <c r="CY6" s="33">
        <f t="shared" si="11"/>
        <v>93.54</v>
      </c>
      <c r="CZ6" s="33">
        <f t="shared" si="11"/>
        <v>94.09</v>
      </c>
      <c r="DA6" s="33">
        <f t="shared" si="11"/>
        <v>95.82</v>
      </c>
      <c r="DB6" s="33">
        <f t="shared" si="11"/>
        <v>73.599999999999994</v>
      </c>
      <c r="DC6" s="33">
        <f t="shared" si="11"/>
        <v>73.78</v>
      </c>
      <c r="DD6" s="33">
        <f t="shared" si="11"/>
        <v>72.989999999999995</v>
      </c>
      <c r="DE6" s="33">
        <f t="shared" si="11"/>
        <v>71.97</v>
      </c>
      <c r="DF6" s="33">
        <f t="shared" si="11"/>
        <v>70.59</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3">
        <f t="shared" si="14"/>
        <v>0.08</v>
      </c>
      <c r="EK6" s="33">
        <f t="shared" si="14"/>
        <v>0.06</v>
      </c>
      <c r="EL6" s="33">
        <f t="shared" si="14"/>
        <v>0.04</v>
      </c>
      <c r="EM6" s="33">
        <f t="shared" si="14"/>
        <v>7.0000000000000007E-2</v>
      </c>
      <c r="EN6" s="32" t="str">
        <f>IF(EN7="","",IF(EN7="-","【-】","【"&amp;SUBSTITUTE(TEXT(EN7,"#,##0.00"),"-","△")&amp;"】"))</f>
        <v>【0.03】</v>
      </c>
    </row>
    <row r="7" spans="1:144" s="34" customFormat="1">
      <c r="A7" s="26"/>
      <c r="B7" s="35">
        <v>2014</v>
      </c>
      <c r="C7" s="35">
        <v>53465</v>
      </c>
      <c r="D7" s="35">
        <v>47</v>
      </c>
      <c r="E7" s="35">
        <v>17</v>
      </c>
      <c r="F7" s="35">
        <v>5</v>
      </c>
      <c r="G7" s="35">
        <v>0</v>
      </c>
      <c r="H7" s="35" t="s">
        <v>96</v>
      </c>
      <c r="I7" s="35" t="s">
        <v>97</v>
      </c>
      <c r="J7" s="35" t="s">
        <v>98</v>
      </c>
      <c r="K7" s="35" t="s">
        <v>99</v>
      </c>
      <c r="L7" s="35" t="s">
        <v>100</v>
      </c>
      <c r="M7" s="36" t="s">
        <v>101</v>
      </c>
      <c r="N7" s="36" t="s">
        <v>102</v>
      </c>
      <c r="O7" s="36">
        <v>6.64</v>
      </c>
      <c r="P7" s="36">
        <v>83.18</v>
      </c>
      <c r="Q7" s="36">
        <v>2592</v>
      </c>
      <c r="R7" s="36">
        <v>3634</v>
      </c>
      <c r="S7" s="36">
        <v>282.13</v>
      </c>
      <c r="T7" s="36">
        <v>12.88</v>
      </c>
      <c r="U7" s="36">
        <v>239</v>
      </c>
      <c r="V7" s="36">
        <v>0.32</v>
      </c>
      <c r="W7" s="36">
        <v>746.88</v>
      </c>
      <c r="X7" s="36">
        <v>67.069999999999993</v>
      </c>
      <c r="Y7" s="36">
        <v>52.71</v>
      </c>
      <c r="Z7" s="36">
        <v>36.119999999999997</v>
      </c>
      <c r="AA7" s="36">
        <v>38.74</v>
      </c>
      <c r="AB7" s="36">
        <v>36.5</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6752.86</v>
      </c>
      <c r="BF7" s="36">
        <v>5774.52</v>
      </c>
      <c r="BG7" s="36">
        <v>7050.9</v>
      </c>
      <c r="BH7" s="36">
        <v>6103.7</v>
      </c>
      <c r="BI7" s="36">
        <v>6444.82</v>
      </c>
      <c r="BJ7" s="36">
        <v>1316.7</v>
      </c>
      <c r="BK7" s="36">
        <v>1224.75</v>
      </c>
      <c r="BL7" s="36">
        <v>1144.05</v>
      </c>
      <c r="BM7" s="36">
        <v>1117.1099999999999</v>
      </c>
      <c r="BN7" s="36">
        <v>1161.05</v>
      </c>
      <c r="BO7" s="36">
        <v>992.47</v>
      </c>
      <c r="BP7" s="36">
        <v>21.54</v>
      </c>
      <c r="BQ7" s="36">
        <v>21.11</v>
      </c>
      <c r="BR7" s="36">
        <v>15.28</v>
      </c>
      <c r="BS7" s="36">
        <v>18.850000000000001</v>
      </c>
      <c r="BT7" s="36">
        <v>17.190000000000001</v>
      </c>
      <c r="BU7" s="36">
        <v>43.24</v>
      </c>
      <c r="BV7" s="36">
        <v>42.13</v>
      </c>
      <c r="BW7" s="36">
        <v>42.48</v>
      </c>
      <c r="BX7" s="36">
        <v>41.04</v>
      </c>
      <c r="BY7" s="36">
        <v>41.08</v>
      </c>
      <c r="BZ7" s="36">
        <v>51.49</v>
      </c>
      <c r="CA7" s="36">
        <v>518.83000000000004</v>
      </c>
      <c r="CB7" s="36">
        <v>535.64</v>
      </c>
      <c r="CC7" s="36">
        <v>712.59</v>
      </c>
      <c r="CD7" s="36">
        <v>697.69</v>
      </c>
      <c r="CE7" s="36">
        <v>787.58</v>
      </c>
      <c r="CF7" s="36">
        <v>338.76</v>
      </c>
      <c r="CG7" s="36">
        <v>348.41</v>
      </c>
      <c r="CH7" s="36">
        <v>343.8</v>
      </c>
      <c r="CI7" s="36">
        <v>357.08</v>
      </c>
      <c r="CJ7" s="36">
        <v>378.08</v>
      </c>
      <c r="CK7" s="36">
        <v>295.10000000000002</v>
      </c>
      <c r="CL7" s="36">
        <v>48.48</v>
      </c>
      <c r="CM7" s="36">
        <v>46.67</v>
      </c>
      <c r="CN7" s="36">
        <v>46.67</v>
      </c>
      <c r="CO7" s="36">
        <v>35.15</v>
      </c>
      <c r="CP7" s="36">
        <v>39.39</v>
      </c>
      <c r="CQ7" s="36">
        <v>44.65</v>
      </c>
      <c r="CR7" s="36">
        <v>46.85</v>
      </c>
      <c r="CS7" s="36">
        <v>46.06</v>
      </c>
      <c r="CT7" s="36">
        <v>45.95</v>
      </c>
      <c r="CU7" s="36">
        <v>44.69</v>
      </c>
      <c r="CV7" s="36">
        <v>53.32</v>
      </c>
      <c r="CW7" s="36">
        <v>95.14</v>
      </c>
      <c r="CX7" s="36">
        <v>90.61</v>
      </c>
      <c r="CY7" s="36">
        <v>93.54</v>
      </c>
      <c r="CZ7" s="36">
        <v>94.09</v>
      </c>
      <c r="DA7" s="36">
        <v>95.82</v>
      </c>
      <c r="DB7" s="36">
        <v>73.599999999999994</v>
      </c>
      <c r="DC7" s="36">
        <v>73.78</v>
      </c>
      <c r="DD7" s="36">
        <v>72.989999999999995</v>
      </c>
      <c r="DE7" s="36">
        <v>71.97</v>
      </c>
      <c r="DF7" s="36">
        <v>70.59</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0.08</v>
      </c>
      <c r="EK7" s="36">
        <v>0.06</v>
      </c>
      <c r="EL7" s="36">
        <v>0.04</v>
      </c>
      <c r="EM7" s="36">
        <v>7.0000000000000007E-2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2016-02-03T09:09:31Z</dcterms:created>
  <dcterms:modified xsi:type="dcterms:W3CDTF">2016-02-25T00:28:06Z</dcterms:modified>
  <cp:category/>
</cp:coreProperties>
</file>