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AT8" i="4" s="1"/>
  <c r="R6" i="5"/>
  <c r="AL8" i="4" s="1"/>
  <c r="Q6" i="5"/>
  <c r="AD10" i="4" s="1"/>
  <c r="P6" i="5"/>
  <c r="O6" i="5"/>
  <c r="P10" i="4" s="1"/>
  <c r="N6" i="5"/>
  <c r="M6" i="5"/>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W10" i="4"/>
  <c r="I10" i="4"/>
  <c r="B10" i="4"/>
  <c r="BB8" i="4"/>
  <c r="W8" i="4"/>
  <c r="I8" i="4"/>
  <c r="B6" i="4"/>
  <c r="C10" i="5" l="1"/>
  <c r="D10" i="5"/>
  <c r="E10" i="5"/>
  <c r="B10" i="5"/>
</calcChain>
</file>

<file path=xl/sharedStrings.xml><?xml version="1.0" encoding="utf-8"?>
<sst xmlns="http://schemas.openxmlformats.org/spreadsheetml/2006/main" count="232" uniqueCount="111">
  <si>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</si>
  <si>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</si>
  <si>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</si>
  <si>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</si>
  <si>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</si>
  <si>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</si>
  <si>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</si>
  <si>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</si>
  <si>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</si>
  <si>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</si>
  <si>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</si>
  <si>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</si>
  <si>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</si>
  <si>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</si>
  <si>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</si>
  <si>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</si>
  <si>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</si>
  <si>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</si>
  <si>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</si>
  <si>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</si>
  <si>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</si>
  <si>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</si>
  <si>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</si>
  <si>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</si>
  <si>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</si>
  <si>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</si>
  <si>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</si>
  <si>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</si>
  <si>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</si>
  <si>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</si>
  <si>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</si>
  <si>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</si>
  <si>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</si>
  <si>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</si>
  <si>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</si>
  <si>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</si>
  <si>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</si>
  <si>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</si>
  <si>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</si>
  <si>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</si>
  <si>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</si>
  <si>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</si>
  <si>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</si>
  <si>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</si>
  <si>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</si>
  <si>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</si>
  <si>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</si>
  <si>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</si>
  <si>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</si>
  <si>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</si>
  <si>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</si>
  <si>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</si>
  <si>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</si>
  <si>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</si>
  <si>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</si>
  <si>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</si>
  <si>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</si>
  <si>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</si>
  <si>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</si>
  <si>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</si>
  <si>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</si>
  <si>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</si>
  <si>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</si>
  <si>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</si>
  <si>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</si>
  <si>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</si>
  <si>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</si>
  <si>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</si>
  <si>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</si>
  <si>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</si>
  <si>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</si>
  <si>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</si>
  <si>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</si>
  <si>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</si>
  <si>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</si>
  <si>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</si>
  <si>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</si>
  <si>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</si>
  <si>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</si>
  <si>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</si>
  <si>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</si>
  <si>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</si>
  <si>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</si>
  <si>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</si>
  <si>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</si>
  <si>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</si>
  <si>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</si>
  <si>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</si>
  <si>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</si>
  <si>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</si>
  <si>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</si>
  <si>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</si>
  <si>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</si>
  <si>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</si>
  <si>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</si>
  <si>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</si>
  <si>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藤里町</t>
  </si>
  <si>
    <t>法非適用</t>
  </si>
  <si>
    <t>下水道事業</t>
  </si>
  <si>
    <t>特定地域生活排水処理</t>
  </si>
  <si>
    <t>K3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</si>
  <si>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</si>
  <si>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</si>
  <si>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</si>
  <si>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</si>
  <si>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</si>
  <si>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</si>
  <si>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</si>
  <si>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・収益的収支比率は、人口減少による使用料収入の減少、企業債償還のピークが平成３８年度であることから、比率がダウンすることが懸念される。　　　　・企業債残高対事業規模比率は、企業債償還のピークが平成３８年度であることから、横ばいもしくはアップすることが懸念される。　　　　　　　　　　　・経費回収率は、今後、人口減少による使用料収入の減収が考えられ、回収率がダウンすることが懸念される。　　　　　　　　　　　　　　　　　　　　　　　・汚水処理原価は、人口減少に伴う使用料収入の減少により、類似団体より高くなっている。　　　　　　　・施設利用率は、計画人口と比べ人口減少率が３０％と著しく、今後も人口減少が予測されることから、横ばいもしくはダウンすることが懸念される。　　・水洗化率は、供用開始時から町独自の各種助成制度により、類似団体より高い率となっており、今後も維持できる。</t>
    <rPh sb="1" eb="4">
      <t>シュウエキテキ</t>
    </rPh>
    <rPh sb="4" eb="6">
      <t>シュウシ</t>
    </rPh>
    <rPh sb="6" eb="8">
      <t>ヒリツ</t>
    </rPh>
    <rPh sb="10" eb="12">
      <t>ジンコウ</t>
    </rPh>
    <rPh sb="12" eb="14">
      <t>ゲンショウ</t>
    </rPh>
    <rPh sb="17" eb="19">
      <t>シヨウ</t>
    </rPh>
    <rPh sb="19" eb="20">
      <t>リョウ</t>
    </rPh>
    <rPh sb="20" eb="22">
      <t>シュウニュウ</t>
    </rPh>
    <rPh sb="23" eb="25">
      <t>ゲンショウ</t>
    </rPh>
    <rPh sb="26" eb="31">
      <t>キギョウサイショウカン</t>
    </rPh>
    <rPh sb="36" eb="38">
      <t>ヘイセイ</t>
    </rPh>
    <rPh sb="40" eb="42">
      <t>ネンド</t>
    </rPh>
    <rPh sb="50" eb="52">
      <t>ヒリツ</t>
    </rPh>
    <rPh sb="61" eb="63">
      <t>ケネン</t>
    </rPh>
    <rPh sb="72" eb="74">
      <t>キギョウ</t>
    </rPh>
    <rPh sb="74" eb="75">
      <t>サイ</t>
    </rPh>
    <rPh sb="75" eb="77">
      <t>ザンダカ</t>
    </rPh>
    <rPh sb="77" eb="78">
      <t>タイ</t>
    </rPh>
    <rPh sb="78" eb="80">
      <t>ジギョウ</t>
    </rPh>
    <rPh sb="80" eb="82">
      <t>キボ</t>
    </rPh>
    <rPh sb="82" eb="84">
      <t>ヒリツ</t>
    </rPh>
    <rPh sb="86" eb="88">
      <t>キギョウ</t>
    </rPh>
    <rPh sb="88" eb="89">
      <t>サイ</t>
    </rPh>
    <rPh sb="89" eb="91">
      <t>ショウカン</t>
    </rPh>
    <rPh sb="96" eb="98">
      <t>ヘイセイ</t>
    </rPh>
    <rPh sb="100" eb="102">
      <t>ネンド</t>
    </rPh>
    <rPh sb="110" eb="111">
      <t>ヨコ</t>
    </rPh>
    <rPh sb="125" eb="127">
      <t>ケネン</t>
    </rPh>
    <rPh sb="143" eb="145">
      <t>ケイヒ</t>
    </rPh>
    <rPh sb="145" eb="147">
      <t>カイシュウ</t>
    </rPh>
    <rPh sb="147" eb="148">
      <t>リツ</t>
    </rPh>
    <rPh sb="150" eb="152">
      <t>コンゴ</t>
    </rPh>
    <rPh sb="153" eb="155">
      <t>ジンコウ</t>
    </rPh>
    <rPh sb="155" eb="157">
      <t>ゲンショウ</t>
    </rPh>
    <rPh sb="160" eb="162">
      <t>シヨウ</t>
    </rPh>
    <rPh sb="162" eb="163">
      <t>リョウ</t>
    </rPh>
    <rPh sb="163" eb="165">
      <t>シュウニュウ</t>
    </rPh>
    <rPh sb="166" eb="168">
      <t>ゲンシュウ</t>
    </rPh>
    <rPh sb="169" eb="170">
      <t>カンガ</t>
    </rPh>
    <rPh sb="174" eb="176">
      <t>カイシュウ</t>
    </rPh>
    <rPh sb="176" eb="177">
      <t>リツ</t>
    </rPh>
    <rPh sb="186" eb="188">
      <t>ケネン</t>
    </rPh>
    <rPh sb="216" eb="218">
      <t>オスイ</t>
    </rPh>
    <rPh sb="218" eb="220">
      <t>ショリ</t>
    </rPh>
    <rPh sb="220" eb="222">
      <t>ゲンカ</t>
    </rPh>
    <rPh sb="224" eb="226">
      <t>ジンコウ</t>
    </rPh>
    <rPh sb="226" eb="228">
      <t>ゲンショウ</t>
    </rPh>
    <rPh sb="229" eb="230">
      <t>トモナ</t>
    </rPh>
    <rPh sb="231" eb="233">
      <t>シヨウ</t>
    </rPh>
    <rPh sb="233" eb="234">
      <t>リョウ</t>
    </rPh>
    <rPh sb="234" eb="236">
      <t>シュウニュウ</t>
    </rPh>
    <rPh sb="237" eb="239">
      <t>ゲンショウ</t>
    </rPh>
    <rPh sb="243" eb="245">
      <t>ルイジ</t>
    </rPh>
    <rPh sb="245" eb="247">
      <t>ダンタイ</t>
    </rPh>
    <rPh sb="249" eb="250">
      <t>タカ</t>
    </rPh>
    <rPh sb="265" eb="267">
      <t>シセツ</t>
    </rPh>
    <rPh sb="267" eb="270">
      <t>リヨウリツ</t>
    </rPh>
    <rPh sb="272" eb="274">
      <t>ケイカク</t>
    </rPh>
    <rPh sb="274" eb="276">
      <t>ジンコウ</t>
    </rPh>
    <rPh sb="277" eb="278">
      <t>クラ</t>
    </rPh>
    <rPh sb="279" eb="281">
      <t>ジンコウ</t>
    </rPh>
    <rPh sb="281" eb="284">
      <t>ゲンショウリツ</t>
    </rPh>
    <rPh sb="289" eb="290">
      <t>イチジル</t>
    </rPh>
    <rPh sb="293" eb="295">
      <t>コンゴ</t>
    </rPh>
    <rPh sb="296" eb="298">
      <t>ジンコウ</t>
    </rPh>
    <rPh sb="298" eb="300">
      <t>ゲンショウ</t>
    </rPh>
    <rPh sb="301" eb="303">
      <t>ヨソク</t>
    </rPh>
    <rPh sb="311" eb="312">
      <t>ヨコ</t>
    </rPh>
    <rPh sb="326" eb="328">
      <t>ケネン</t>
    </rPh>
    <rPh sb="335" eb="338">
      <t>スイセンカ</t>
    </rPh>
    <rPh sb="338" eb="339">
      <t>リツ</t>
    </rPh>
    <rPh sb="341" eb="343">
      <t>キョウヨウ</t>
    </rPh>
    <rPh sb="343" eb="345">
      <t>カイシ</t>
    </rPh>
    <rPh sb="345" eb="346">
      <t>ジ</t>
    </rPh>
    <rPh sb="348" eb="349">
      <t>マチ</t>
    </rPh>
    <rPh sb="349" eb="351">
      <t>ドクジ</t>
    </rPh>
    <rPh sb="352" eb="354">
      <t>カクシュ</t>
    </rPh>
    <rPh sb="354" eb="356">
      <t>ジョセイ</t>
    </rPh>
    <rPh sb="356" eb="358">
      <t>セイド</t>
    </rPh>
    <rPh sb="362" eb="364">
      <t>ルイジ</t>
    </rPh>
    <rPh sb="364" eb="366">
      <t>ダンタイ</t>
    </rPh>
    <rPh sb="368" eb="369">
      <t>タカ</t>
    </rPh>
    <rPh sb="370" eb="371">
      <t>リツ</t>
    </rPh>
    <rPh sb="378" eb="380">
      <t>コンゴ</t>
    </rPh>
    <rPh sb="381" eb="383">
      <t>イジ</t>
    </rPh>
    <phoneticPr fontId="4"/>
  </si>
  <si>
    <t>・当町の特定地域生活排水処理事業は平成１５年度に着手し、平成２２年度で完了している比較的新しい施設となっている。　　　　　　　　　　　　　・合併処理浄化槽本体の耐用年数は３０年となっていることから、更新等については、現在、計画はないが、ブロアについては、故障の都度修繕していく。</t>
    <rPh sb="1" eb="3">
      <t>トウチョウ</t>
    </rPh>
    <rPh sb="4" eb="6">
      <t>トクテイ</t>
    </rPh>
    <rPh sb="6" eb="8">
      <t>チイキ</t>
    </rPh>
    <rPh sb="8" eb="10">
      <t>セイカツ</t>
    </rPh>
    <rPh sb="10" eb="12">
      <t>ハイスイ</t>
    </rPh>
    <rPh sb="12" eb="14">
      <t>ショリ</t>
    </rPh>
    <rPh sb="14" eb="16">
      <t>ジギョウ</t>
    </rPh>
    <rPh sb="17" eb="19">
      <t>ヘイセイ</t>
    </rPh>
    <rPh sb="21" eb="23">
      <t>ネンド</t>
    </rPh>
    <rPh sb="24" eb="26">
      <t>チャクシュ</t>
    </rPh>
    <rPh sb="28" eb="30">
      <t>ヘイセイ</t>
    </rPh>
    <rPh sb="32" eb="34">
      <t>ネンド</t>
    </rPh>
    <rPh sb="35" eb="37">
      <t>カンリョウ</t>
    </rPh>
    <rPh sb="41" eb="44">
      <t>ヒカクテキ</t>
    </rPh>
    <rPh sb="44" eb="45">
      <t>アタラ</t>
    </rPh>
    <rPh sb="47" eb="49">
      <t>シセツ</t>
    </rPh>
    <rPh sb="70" eb="72">
      <t>ガッペイ</t>
    </rPh>
    <rPh sb="72" eb="74">
      <t>ショリ</t>
    </rPh>
    <rPh sb="74" eb="77">
      <t>ジョウカソウ</t>
    </rPh>
    <rPh sb="77" eb="79">
      <t>ホンタイ</t>
    </rPh>
    <rPh sb="80" eb="82">
      <t>タイヨウ</t>
    </rPh>
    <rPh sb="82" eb="84">
      <t>ネンスウ</t>
    </rPh>
    <rPh sb="87" eb="88">
      <t>ネン</t>
    </rPh>
    <rPh sb="99" eb="101">
      <t>コウシン</t>
    </rPh>
    <rPh sb="101" eb="102">
      <t>トウ</t>
    </rPh>
    <rPh sb="108" eb="110">
      <t>ゲンザイ</t>
    </rPh>
    <rPh sb="111" eb="113">
      <t>ケイカク</t>
    </rPh>
    <rPh sb="127" eb="129">
      <t>コショウ</t>
    </rPh>
    <rPh sb="130" eb="132">
      <t>ツド</t>
    </rPh>
    <rPh sb="132" eb="134">
      <t>シュウゼン</t>
    </rPh>
    <phoneticPr fontId="4"/>
  </si>
  <si>
    <t>・今後の人口減少による使用料収入の減少に対応し、健全な経営をしていくために、使用料の改定と収入アップの方策を検討していく必要がある。　　　　・平成３２年度に企業会計へ移行する特定環境保全公共下水道事業と同時に移行できるか検討する。</t>
    <rPh sb="1" eb="3">
      <t>コンゴ</t>
    </rPh>
    <rPh sb="4" eb="6">
      <t>ジンコウ</t>
    </rPh>
    <rPh sb="6" eb="8">
      <t>ゲンショウ</t>
    </rPh>
    <rPh sb="11" eb="13">
      <t>シヨウ</t>
    </rPh>
    <rPh sb="13" eb="14">
      <t>リョウ</t>
    </rPh>
    <rPh sb="14" eb="16">
      <t>シュウニュウ</t>
    </rPh>
    <rPh sb="17" eb="19">
      <t>ゲンショウ</t>
    </rPh>
    <rPh sb="20" eb="22">
      <t>タイオウ</t>
    </rPh>
    <rPh sb="24" eb="26">
      <t>ケンゼン</t>
    </rPh>
    <rPh sb="27" eb="29">
      <t>ケイエイ</t>
    </rPh>
    <rPh sb="38" eb="40">
      <t>シヨウ</t>
    </rPh>
    <rPh sb="40" eb="41">
      <t>リョウ</t>
    </rPh>
    <rPh sb="42" eb="44">
      <t>カイテイ</t>
    </rPh>
    <rPh sb="45" eb="47">
      <t>シュウニュウ</t>
    </rPh>
    <rPh sb="51" eb="53">
      <t>ホウサク</t>
    </rPh>
    <rPh sb="54" eb="56">
      <t>ケントウ</t>
    </rPh>
    <rPh sb="60" eb="62">
      <t>ヒツヨウ</t>
    </rPh>
    <rPh sb="71" eb="73">
      <t>ヘイセイ</t>
    </rPh>
    <rPh sb="75" eb="77">
      <t>ネンド</t>
    </rPh>
    <rPh sb="78" eb="80">
      <t>キギョウ</t>
    </rPh>
    <rPh sb="80" eb="82">
      <t>カイケイ</t>
    </rPh>
    <rPh sb="83" eb="85">
      <t>イコウ</t>
    </rPh>
    <rPh sb="87" eb="89">
      <t>トクテイ</t>
    </rPh>
    <rPh sb="89" eb="91">
      <t>カンキョウ</t>
    </rPh>
    <rPh sb="91" eb="93">
      <t>ホゼン</t>
    </rPh>
    <rPh sb="93" eb="95">
      <t>コウキョウ</t>
    </rPh>
    <rPh sb="95" eb="98">
      <t>ゲスイドウ</t>
    </rPh>
    <rPh sb="98" eb="100">
      <t>ジギョウ</t>
    </rPh>
    <rPh sb="101" eb="103">
      <t>ドウジ</t>
    </rPh>
    <rPh sb="104" eb="106">
      <t>イコウ</t>
    </rPh>
    <rPh sb="110" eb="112">
      <t>ケントウ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</si>
</sst>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6959744"/>
        <c:axId val="36961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36959744"/>
        <c:axId val="36961664"/>
      </c:lineChart>
      <c:dateAx>
        <c:axId val="36959744"/>
        <c:scaling>
          <c:orientation val="minMax"/>
        </c:scaling>
        <c:delete val="1"/>
        <c:axPos val="b"/>
        <c:numFmt formatCode="ge" sourceLinked="1"/>
        <c:majorTickMark val="none"/>
        <c:minorTickMark val="none"/>
        <c:tickLblPos val="none"/>
        <c:crossAx val="36961664"/>
        <c:crosses val="autoZero"/>
        <c:auto val="1"/>
        <c:lblOffset val="100"/>
        <c:baseTimeUnit val="years"/>
      </c:dateAx>
      <c:valAx>
        <c:axId val="36961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959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50</c:v>
                </c:pt>
                <c:pt idx="1">
                  <c:v>50</c:v>
                </c:pt>
                <c:pt idx="2">
                  <c:v>50</c:v>
                </c:pt>
                <c:pt idx="3">
                  <c:v>50</c:v>
                </c:pt>
                <c:pt idx="4">
                  <c:v>50</c:v>
                </c:pt>
              </c:numCache>
            </c:numRef>
          </c:val>
        </c:ser>
        <c:dLbls>
          <c:showLegendKey val="0"/>
          <c:showVal val="0"/>
          <c:showCatName val="0"/>
          <c:showSerName val="0"/>
          <c:showPercent val="0"/>
          <c:showBubbleSize val="0"/>
        </c:dLbls>
        <c:gapWidth val="150"/>
        <c:axId val="38102912"/>
        <c:axId val="38113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57.53</c:v>
                </c:pt>
                <c:pt idx="1">
                  <c:v>60.03</c:v>
                </c:pt>
                <c:pt idx="2">
                  <c:v>61.93</c:v>
                </c:pt>
                <c:pt idx="3">
                  <c:v>58.06</c:v>
                </c:pt>
                <c:pt idx="4">
                  <c:v>59.08</c:v>
                </c:pt>
              </c:numCache>
            </c:numRef>
          </c:val>
          <c:smooth val="0"/>
        </c:ser>
        <c:dLbls>
          <c:showLegendKey val="0"/>
          <c:showVal val="0"/>
          <c:showCatName val="0"/>
          <c:showSerName val="0"/>
          <c:showPercent val="0"/>
          <c:showBubbleSize val="0"/>
        </c:dLbls>
        <c:marker val="1"/>
        <c:smooth val="0"/>
        <c:axId val="38102912"/>
        <c:axId val="38113280"/>
      </c:lineChart>
      <c:dateAx>
        <c:axId val="38102912"/>
        <c:scaling>
          <c:orientation val="minMax"/>
        </c:scaling>
        <c:delete val="1"/>
        <c:axPos val="b"/>
        <c:numFmt formatCode="ge" sourceLinked="1"/>
        <c:majorTickMark val="none"/>
        <c:minorTickMark val="none"/>
        <c:tickLblPos val="none"/>
        <c:crossAx val="38113280"/>
        <c:crosses val="autoZero"/>
        <c:auto val="1"/>
        <c:lblOffset val="100"/>
        <c:baseTimeUnit val="years"/>
      </c:dateAx>
      <c:valAx>
        <c:axId val="38113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102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38151680"/>
        <c:axId val="38153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76.78</c:v>
                </c:pt>
                <c:pt idx="1">
                  <c:v>76.8</c:v>
                </c:pt>
                <c:pt idx="2">
                  <c:v>77.25</c:v>
                </c:pt>
                <c:pt idx="3">
                  <c:v>75.790000000000006</c:v>
                </c:pt>
                <c:pt idx="4">
                  <c:v>77.12</c:v>
                </c:pt>
              </c:numCache>
            </c:numRef>
          </c:val>
          <c:smooth val="0"/>
        </c:ser>
        <c:dLbls>
          <c:showLegendKey val="0"/>
          <c:showVal val="0"/>
          <c:showCatName val="0"/>
          <c:showSerName val="0"/>
          <c:showPercent val="0"/>
          <c:showBubbleSize val="0"/>
        </c:dLbls>
        <c:marker val="1"/>
        <c:smooth val="0"/>
        <c:axId val="38151680"/>
        <c:axId val="38153600"/>
      </c:lineChart>
      <c:dateAx>
        <c:axId val="38151680"/>
        <c:scaling>
          <c:orientation val="minMax"/>
        </c:scaling>
        <c:delete val="1"/>
        <c:axPos val="b"/>
        <c:numFmt formatCode="ge" sourceLinked="1"/>
        <c:majorTickMark val="none"/>
        <c:minorTickMark val="none"/>
        <c:tickLblPos val="none"/>
        <c:crossAx val="38153600"/>
        <c:crosses val="autoZero"/>
        <c:auto val="1"/>
        <c:lblOffset val="100"/>
        <c:baseTimeUnit val="years"/>
      </c:dateAx>
      <c:valAx>
        <c:axId val="38153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151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99.96</c:v>
                </c:pt>
                <c:pt idx="1">
                  <c:v>96.06</c:v>
                </c:pt>
                <c:pt idx="2">
                  <c:v>86.7</c:v>
                </c:pt>
                <c:pt idx="3">
                  <c:v>91.36</c:v>
                </c:pt>
                <c:pt idx="4">
                  <c:v>87.43</c:v>
                </c:pt>
              </c:numCache>
            </c:numRef>
          </c:val>
        </c:ser>
        <c:dLbls>
          <c:showLegendKey val="0"/>
          <c:showVal val="0"/>
          <c:showCatName val="0"/>
          <c:showSerName val="0"/>
          <c:showPercent val="0"/>
          <c:showBubbleSize val="0"/>
        </c:dLbls>
        <c:gapWidth val="150"/>
        <c:axId val="37725312"/>
        <c:axId val="37727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725312"/>
        <c:axId val="37727232"/>
      </c:lineChart>
      <c:dateAx>
        <c:axId val="37725312"/>
        <c:scaling>
          <c:orientation val="minMax"/>
        </c:scaling>
        <c:delete val="1"/>
        <c:axPos val="b"/>
        <c:numFmt formatCode="ge" sourceLinked="1"/>
        <c:majorTickMark val="none"/>
        <c:minorTickMark val="none"/>
        <c:tickLblPos val="none"/>
        <c:crossAx val="37727232"/>
        <c:crosses val="autoZero"/>
        <c:auto val="1"/>
        <c:lblOffset val="100"/>
        <c:baseTimeUnit val="years"/>
      </c:dateAx>
      <c:valAx>
        <c:axId val="37727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725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7769984"/>
        <c:axId val="37771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769984"/>
        <c:axId val="37771904"/>
      </c:lineChart>
      <c:dateAx>
        <c:axId val="37769984"/>
        <c:scaling>
          <c:orientation val="minMax"/>
        </c:scaling>
        <c:delete val="1"/>
        <c:axPos val="b"/>
        <c:numFmt formatCode="ge" sourceLinked="1"/>
        <c:majorTickMark val="none"/>
        <c:minorTickMark val="none"/>
        <c:tickLblPos val="none"/>
        <c:crossAx val="37771904"/>
        <c:crosses val="autoZero"/>
        <c:auto val="1"/>
        <c:lblOffset val="100"/>
        <c:baseTimeUnit val="years"/>
      </c:dateAx>
      <c:valAx>
        <c:axId val="37771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769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7806464"/>
        <c:axId val="37808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806464"/>
        <c:axId val="37808384"/>
      </c:lineChart>
      <c:dateAx>
        <c:axId val="37806464"/>
        <c:scaling>
          <c:orientation val="minMax"/>
        </c:scaling>
        <c:delete val="1"/>
        <c:axPos val="b"/>
        <c:numFmt formatCode="ge" sourceLinked="1"/>
        <c:majorTickMark val="none"/>
        <c:minorTickMark val="none"/>
        <c:tickLblPos val="none"/>
        <c:crossAx val="37808384"/>
        <c:crosses val="autoZero"/>
        <c:auto val="1"/>
        <c:lblOffset val="100"/>
        <c:baseTimeUnit val="years"/>
      </c:dateAx>
      <c:valAx>
        <c:axId val="37808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806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7855616"/>
        <c:axId val="37857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855616"/>
        <c:axId val="37857536"/>
      </c:lineChart>
      <c:dateAx>
        <c:axId val="37855616"/>
        <c:scaling>
          <c:orientation val="minMax"/>
        </c:scaling>
        <c:delete val="1"/>
        <c:axPos val="b"/>
        <c:numFmt formatCode="ge" sourceLinked="1"/>
        <c:majorTickMark val="none"/>
        <c:minorTickMark val="none"/>
        <c:tickLblPos val="none"/>
        <c:crossAx val="37857536"/>
        <c:crosses val="autoZero"/>
        <c:auto val="1"/>
        <c:lblOffset val="100"/>
        <c:baseTimeUnit val="years"/>
      </c:dateAx>
      <c:valAx>
        <c:axId val="37857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855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8227968"/>
        <c:axId val="38229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8227968"/>
        <c:axId val="38229888"/>
      </c:lineChart>
      <c:dateAx>
        <c:axId val="38227968"/>
        <c:scaling>
          <c:orientation val="minMax"/>
        </c:scaling>
        <c:delete val="1"/>
        <c:axPos val="b"/>
        <c:numFmt formatCode="ge" sourceLinked="1"/>
        <c:majorTickMark val="none"/>
        <c:minorTickMark val="none"/>
        <c:tickLblPos val="none"/>
        <c:crossAx val="38229888"/>
        <c:crosses val="autoZero"/>
        <c:auto val="1"/>
        <c:lblOffset val="100"/>
        <c:baseTimeUnit val="years"/>
      </c:dateAx>
      <c:valAx>
        <c:axId val="38229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227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554.15</c:v>
                </c:pt>
                <c:pt idx="1">
                  <c:v>520.46</c:v>
                </c:pt>
                <c:pt idx="2">
                  <c:v>511.7</c:v>
                </c:pt>
                <c:pt idx="3">
                  <c:v>490.17</c:v>
                </c:pt>
                <c:pt idx="4">
                  <c:v>472.29</c:v>
                </c:pt>
              </c:numCache>
            </c:numRef>
          </c:val>
        </c:ser>
        <c:dLbls>
          <c:showLegendKey val="0"/>
          <c:showVal val="0"/>
          <c:showCatName val="0"/>
          <c:showSerName val="0"/>
          <c:showPercent val="0"/>
          <c:showBubbleSize val="0"/>
        </c:dLbls>
        <c:gapWidth val="150"/>
        <c:axId val="38256000"/>
        <c:axId val="38266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442.18</c:v>
                </c:pt>
                <c:pt idx="1">
                  <c:v>421.01</c:v>
                </c:pt>
                <c:pt idx="2">
                  <c:v>430.64</c:v>
                </c:pt>
                <c:pt idx="3">
                  <c:v>446.63</c:v>
                </c:pt>
                <c:pt idx="4">
                  <c:v>416.91</c:v>
                </c:pt>
              </c:numCache>
            </c:numRef>
          </c:val>
          <c:smooth val="0"/>
        </c:ser>
        <c:dLbls>
          <c:showLegendKey val="0"/>
          <c:showVal val="0"/>
          <c:showCatName val="0"/>
          <c:showSerName val="0"/>
          <c:showPercent val="0"/>
          <c:showBubbleSize val="0"/>
        </c:dLbls>
        <c:marker val="1"/>
        <c:smooth val="0"/>
        <c:axId val="38256000"/>
        <c:axId val="38266368"/>
      </c:lineChart>
      <c:dateAx>
        <c:axId val="38256000"/>
        <c:scaling>
          <c:orientation val="minMax"/>
        </c:scaling>
        <c:delete val="1"/>
        <c:axPos val="b"/>
        <c:numFmt formatCode="ge" sourceLinked="1"/>
        <c:majorTickMark val="none"/>
        <c:minorTickMark val="none"/>
        <c:tickLblPos val="none"/>
        <c:crossAx val="38266368"/>
        <c:crosses val="autoZero"/>
        <c:auto val="1"/>
        <c:lblOffset val="100"/>
        <c:baseTimeUnit val="years"/>
      </c:dateAx>
      <c:valAx>
        <c:axId val="38266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256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60.87</c:v>
                </c:pt>
                <c:pt idx="1">
                  <c:v>55.75</c:v>
                </c:pt>
                <c:pt idx="2">
                  <c:v>54.72</c:v>
                </c:pt>
                <c:pt idx="3">
                  <c:v>53.01</c:v>
                </c:pt>
                <c:pt idx="4">
                  <c:v>49.85</c:v>
                </c:pt>
              </c:numCache>
            </c:numRef>
          </c:val>
        </c:ser>
        <c:dLbls>
          <c:showLegendKey val="0"/>
          <c:showVal val="0"/>
          <c:showCatName val="0"/>
          <c:showSerName val="0"/>
          <c:showPercent val="0"/>
          <c:showBubbleSize val="0"/>
        </c:dLbls>
        <c:gapWidth val="150"/>
        <c:axId val="37981184"/>
        <c:axId val="37983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61.59</c:v>
                </c:pt>
                <c:pt idx="1">
                  <c:v>58.98</c:v>
                </c:pt>
                <c:pt idx="2">
                  <c:v>58.78</c:v>
                </c:pt>
                <c:pt idx="3">
                  <c:v>58.53</c:v>
                </c:pt>
                <c:pt idx="4">
                  <c:v>57.93</c:v>
                </c:pt>
              </c:numCache>
            </c:numRef>
          </c:val>
          <c:smooth val="0"/>
        </c:ser>
        <c:dLbls>
          <c:showLegendKey val="0"/>
          <c:showVal val="0"/>
          <c:showCatName val="0"/>
          <c:showSerName val="0"/>
          <c:showPercent val="0"/>
          <c:showBubbleSize val="0"/>
        </c:dLbls>
        <c:marker val="1"/>
        <c:smooth val="0"/>
        <c:axId val="37981184"/>
        <c:axId val="37983360"/>
      </c:lineChart>
      <c:dateAx>
        <c:axId val="37981184"/>
        <c:scaling>
          <c:orientation val="minMax"/>
        </c:scaling>
        <c:delete val="1"/>
        <c:axPos val="b"/>
        <c:numFmt formatCode="ge" sourceLinked="1"/>
        <c:majorTickMark val="none"/>
        <c:minorTickMark val="none"/>
        <c:tickLblPos val="none"/>
        <c:crossAx val="37983360"/>
        <c:crosses val="autoZero"/>
        <c:auto val="1"/>
        <c:lblOffset val="100"/>
        <c:baseTimeUnit val="years"/>
      </c:dateAx>
      <c:valAx>
        <c:axId val="37983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981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236.51</c:v>
                </c:pt>
                <c:pt idx="1">
                  <c:v>271.08</c:v>
                </c:pt>
                <c:pt idx="2">
                  <c:v>274.33</c:v>
                </c:pt>
                <c:pt idx="3">
                  <c:v>287.86</c:v>
                </c:pt>
                <c:pt idx="4">
                  <c:v>308.10000000000002</c:v>
                </c:pt>
              </c:numCache>
            </c:numRef>
          </c:val>
        </c:ser>
        <c:dLbls>
          <c:showLegendKey val="0"/>
          <c:showVal val="0"/>
          <c:showCatName val="0"/>
          <c:showSerName val="0"/>
          <c:showPercent val="0"/>
          <c:showBubbleSize val="0"/>
        </c:dLbls>
        <c:gapWidth val="150"/>
        <c:axId val="38009088"/>
        <c:axId val="38076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242.92</c:v>
                </c:pt>
                <c:pt idx="1">
                  <c:v>253.84</c:v>
                </c:pt>
                <c:pt idx="2">
                  <c:v>257.02999999999997</c:v>
                </c:pt>
                <c:pt idx="3">
                  <c:v>266.57</c:v>
                </c:pt>
                <c:pt idx="4">
                  <c:v>276.93</c:v>
                </c:pt>
              </c:numCache>
            </c:numRef>
          </c:val>
          <c:smooth val="0"/>
        </c:ser>
        <c:dLbls>
          <c:showLegendKey val="0"/>
          <c:showVal val="0"/>
          <c:showCatName val="0"/>
          <c:showSerName val="0"/>
          <c:showPercent val="0"/>
          <c:showBubbleSize val="0"/>
        </c:dLbls>
        <c:marker val="1"/>
        <c:smooth val="0"/>
        <c:axId val="38009088"/>
        <c:axId val="38076800"/>
      </c:lineChart>
      <c:dateAx>
        <c:axId val="38009088"/>
        <c:scaling>
          <c:orientation val="minMax"/>
        </c:scaling>
        <c:delete val="1"/>
        <c:axPos val="b"/>
        <c:numFmt formatCode="ge" sourceLinked="1"/>
        <c:majorTickMark val="none"/>
        <c:minorTickMark val="none"/>
        <c:tickLblPos val="none"/>
        <c:crossAx val="38076800"/>
        <c:crosses val="autoZero"/>
        <c:auto val="1"/>
        <c:lblOffset val="100"/>
        <c:baseTimeUnit val="years"/>
      </c:dateAx>
      <c:valAx>
        <c:axId val="38076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009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【375.36】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【81.06】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【57.75】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【267.61】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【60.44】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秋田県　藤里町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特定地域生活排水処理</v>
      </c>
      <c r="Q8" s="70"/>
      <c r="R8" s="70"/>
      <c r="S8" s="70"/>
      <c r="T8" s="70"/>
      <c r="U8" s="70"/>
      <c r="V8" s="70"/>
      <c r="W8" s="70" t="str">
        <f>データ!L6</f>
        <v>K3</v>
      </c>
      <c r="X8" s="70"/>
      <c r="Y8" s="70"/>
      <c r="Z8" s="70"/>
      <c r="AA8" s="70"/>
      <c r="AB8" s="70"/>
      <c r="AC8" s="70"/>
      <c r="AD8" s="3"/>
      <c r="AE8" s="3"/>
      <c r="AF8" s="3"/>
      <c r="AG8" s="3"/>
      <c r="AH8" s="3"/>
      <c r="AI8" s="3"/>
      <c r="AJ8" s="3"/>
      <c r="AK8" s="3"/>
      <c r="AL8" s="64">
        <f>データ!R6</f>
        <v>3634</v>
      </c>
      <c r="AM8" s="64"/>
      <c r="AN8" s="64"/>
      <c r="AO8" s="64"/>
      <c r="AP8" s="64"/>
      <c r="AQ8" s="64"/>
      <c r="AR8" s="64"/>
      <c r="AS8" s="64"/>
      <c r="AT8" s="63">
        <f>データ!S6</f>
        <v>282.13</v>
      </c>
      <c r="AU8" s="63"/>
      <c r="AV8" s="63"/>
      <c r="AW8" s="63"/>
      <c r="AX8" s="63"/>
      <c r="AY8" s="63"/>
      <c r="AZ8" s="63"/>
      <c r="BA8" s="63"/>
      <c r="BB8" s="63">
        <f>データ!T6</f>
        <v>12.88</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13.49</v>
      </c>
      <c r="Q10" s="63"/>
      <c r="R10" s="63"/>
      <c r="S10" s="63"/>
      <c r="T10" s="63"/>
      <c r="U10" s="63"/>
      <c r="V10" s="63"/>
      <c r="W10" s="63">
        <f>データ!P6</f>
        <v>100</v>
      </c>
      <c r="X10" s="63"/>
      <c r="Y10" s="63"/>
      <c r="Z10" s="63"/>
      <c r="AA10" s="63"/>
      <c r="AB10" s="63"/>
      <c r="AC10" s="63"/>
      <c r="AD10" s="64">
        <f>データ!Q6</f>
        <v>2613</v>
      </c>
      <c r="AE10" s="64"/>
      <c r="AF10" s="64"/>
      <c r="AG10" s="64"/>
      <c r="AH10" s="64"/>
      <c r="AI10" s="64"/>
      <c r="AJ10" s="64"/>
      <c r="AK10" s="2"/>
      <c r="AL10" s="64">
        <f>データ!U6</f>
        <v>486</v>
      </c>
      <c r="AM10" s="64"/>
      <c r="AN10" s="64"/>
      <c r="AO10" s="64"/>
      <c r="AP10" s="64"/>
      <c r="AQ10" s="64"/>
      <c r="AR10" s="64"/>
      <c r="AS10" s="64"/>
      <c r="AT10" s="63">
        <f>データ!V6</f>
        <v>0.77</v>
      </c>
      <c r="AU10" s="63"/>
      <c r="AV10" s="63"/>
      <c r="AW10" s="63"/>
      <c r="AX10" s="63"/>
      <c r="AY10" s="63"/>
      <c r="AZ10" s="63"/>
      <c r="BA10" s="63"/>
      <c r="BB10" s="63">
        <f>データ!W6</f>
        <v>631.16999999999996</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topLeftCell="CO1" workbookViewId="0">
      <selection activeCell="CQ10" sqref="CQ10"/>
    </sheetView>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53465</v>
      </c>
      <c r="D6" s="31">
        <f t="shared" si="3"/>
        <v>47</v>
      </c>
      <c r="E6" s="31">
        <f t="shared" si="3"/>
        <v>18</v>
      </c>
      <c r="F6" s="31">
        <f t="shared" si="3"/>
        <v>0</v>
      </c>
      <c r="G6" s="31">
        <f t="shared" si="3"/>
        <v>0</v>
      </c>
      <c r="H6" s="31" t="str">
        <f t="shared" si="3"/>
        <v>秋田県　藤里町</v>
      </c>
      <c r="I6" s="31" t="str">
        <f t="shared" si="3"/>
        <v>法非適用</v>
      </c>
      <c r="J6" s="31" t="str">
        <f t="shared" si="3"/>
        <v>下水道事業</v>
      </c>
      <c r="K6" s="31" t="str">
        <f t="shared" si="3"/>
        <v>特定地域生活排水処理</v>
      </c>
      <c r="L6" s="31" t="str">
        <f t="shared" si="3"/>
        <v>K3</v>
      </c>
      <c r="M6" s="32" t="str">
        <f t="shared" si="3"/>
        <v>-</v>
      </c>
      <c r="N6" s="32" t="str">
        <f t="shared" si="3"/>
        <v>該当数値なし</v>
      </c>
      <c r="O6" s="32">
        <f t="shared" si="3"/>
        <v>13.49</v>
      </c>
      <c r="P6" s="32">
        <f t="shared" si="3"/>
        <v>100</v>
      </c>
      <c r="Q6" s="32">
        <f t="shared" si="3"/>
        <v>2613</v>
      </c>
      <c r="R6" s="32">
        <f t="shared" si="3"/>
        <v>3634</v>
      </c>
      <c r="S6" s="32">
        <f t="shared" si="3"/>
        <v>282.13</v>
      </c>
      <c r="T6" s="32">
        <f t="shared" si="3"/>
        <v>12.88</v>
      </c>
      <c r="U6" s="32">
        <f t="shared" si="3"/>
        <v>486</v>
      </c>
      <c r="V6" s="32">
        <f t="shared" si="3"/>
        <v>0.77</v>
      </c>
      <c r="W6" s="32">
        <f t="shared" si="3"/>
        <v>631.16999999999996</v>
      </c>
      <c r="X6" s="33">
        <f>IF(X7="",NA(),X7)</f>
        <v>99.96</v>
      </c>
      <c r="Y6" s="33">
        <f t="shared" ref="Y6:AG6" si="4">IF(Y7="",NA(),Y7)</f>
        <v>96.06</v>
      </c>
      <c r="Z6" s="33">
        <f t="shared" si="4"/>
        <v>86.7</v>
      </c>
      <c r="AA6" s="33">
        <f t="shared" si="4"/>
        <v>91.36</v>
      </c>
      <c r="AB6" s="33">
        <f t="shared" si="4"/>
        <v>87.43</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554.15</v>
      </c>
      <c r="BF6" s="33">
        <f t="shared" ref="BF6:BN6" si="7">IF(BF7="",NA(),BF7)</f>
        <v>520.46</v>
      </c>
      <c r="BG6" s="33">
        <f t="shared" si="7"/>
        <v>511.7</v>
      </c>
      <c r="BH6" s="33">
        <f t="shared" si="7"/>
        <v>490.17</v>
      </c>
      <c r="BI6" s="33">
        <f t="shared" si="7"/>
        <v>472.29</v>
      </c>
      <c r="BJ6" s="33">
        <f t="shared" si="7"/>
        <v>442.18</v>
      </c>
      <c r="BK6" s="33">
        <f t="shared" si="7"/>
        <v>421.01</v>
      </c>
      <c r="BL6" s="33">
        <f t="shared" si="7"/>
        <v>430.64</v>
      </c>
      <c r="BM6" s="33">
        <f t="shared" si="7"/>
        <v>446.63</v>
      </c>
      <c r="BN6" s="33">
        <f t="shared" si="7"/>
        <v>416.91</v>
      </c>
      <c r="BO6" s="32" t="str">
        <f>IF(BO7="","",IF(BO7="-","【-】","【"&amp;SUBSTITUTE(TEXT(BO7,"#,##0.00"),"-","△")&amp;"】"))</f>
        <v>【375.36】</v>
      </c>
      <c r="BP6" s="33">
        <f>IF(BP7="",NA(),BP7)</f>
        <v>60.87</v>
      </c>
      <c r="BQ6" s="33">
        <f t="shared" ref="BQ6:BY6" si="8">IF(BQ7="",NA(),BQ7)</f>
        <v>55.75</v>
      </c>
      <c r="BR6" s="33">
        <f t="shared" si="8"/>
        <v>54.72</v>
      </c>
      <c r="BS6" s="33">
        <f t="shared" si="8"/>
        <v>53.01</v>
      </c>
      <c r="BT6" s="33">
        <f t="shared" si="8"/>
        <v>49.85</v>
      </c>
      <c r="BU6" s="33">
        <f t="shared" si="8"/>
        <v>61.59</v>
      </c>
      <c r="BV6" s="33">
        <f t="shared" si="8"/>
        <v>58.98</v>
      </c>
      <c r="BW6" s="33">
        <f t="shared" si="8"/>
        <v>58.78</v>
      </c>
      <c r="BX6" s="33">
        <f t="shared" si="8"/>
        <v>58.53</v>
      </c>
      <c r="BY6" s="33">
        <f t="shared" si="8"/>
        <v>57.93</v>
      </c>
      <c r="BZ6" s="32" t="str">
        <f>IF(BZ7="","",IF(BZ7="-","【-】","【"&amp;SUBSTITUTE(TEXT(BZ7,"#,##0.00"),"-","△")&amp;"】"))</f>
        <v>【60.44】</v>
      </c>
      <c r="CA6" s="33">
        <f>IF(CA7="",NA(),CA7)</f>
        <v>236.51</v>
      </c>
      <c r="CB6" s="33">
        <f t="shared" ref="CB6:CJ6" si="9">IF(CB7="",NA(),CB7)</f>
        <v>271.08</v>
      </c>
      <c r="CC6" s="33">
        <f t="shared" si="9"/>
        <v>274.33</v>
      </c>
      <c r="CD6" s="33">
        <f t="shared" si="9"/>
        <v>287.86</v>
      </c>
      <c r="CE6" s="33">
        <f t="shared" si="9"/>
        <v>308.10000000000002</v>
      </c>
      <c r="CF6" s="33">
        <f t="shared" si="9"/>
        <v>242.92</v>
      </c>
      <c r="CG6" s="33">
        <f t="shared" si="9"/>
        <v>253.84</v>
      </c>
      <c r="CH6" s="33">
        <f t="shared" si="9"/>
        <v>257.02999999999997</v>
      </c>
      <c r="CI6" s="33">
        <f t="shared" si="9"/>
        <v>266.57</v>
      </c>
      <c r="CJ6" s="33">
        <f t="shared" si="9"/>
        <v>276.93</v>
      </c>
      <c r="CK6" s="32" t="str">
        <f>IF(CK7="","",IF(CK7="-","【-】","【"&amp;SUBSTITUTE(TEXT(CK7,"#,##0.00"),"-","△")&amp;"】"))</f>
        <v>【267.61】</v>
      </c>
      <c r="CL6" s="33">
        <f>IF(CL7="",NA(),CL7)</f>
        <v>50</v>
      </c>
      <c r="CM6" s="33">
        <f t="shared" ref="CM6:CU6" si="10">IF(CM7="",NA(),CM7)</f>
        <v>50</v>
      </c>
      <c r="CN6" s="33">
        <f t="shared" si="10"/>
        <v>50</v>
      </c>
      <c r="CO6" s="33">
        <f t="shared" si="10"/>
        <v>50</v>
      </c>
      <c r="CP6" s="33">
        <f t="shared" si="10"/>
        <v>50</v>
      </c>
      <c r="CQ6" s="33">
        <f t="shared" si="10"/>
        <v>57.53</v>
      </c>
      <c r="CR6" s="33">
        <f t="shared" si="10"/>
        <v>60.03</v>
      </c>
      <c r="CS6" s="33">
        <f t="shared" si="10"/>
        <v>61.93</v>
      </c>
      <c r="CT6" s="33">
        <f t="shared" si="10"/>
        <v>58.06</v>
      </c>
      <c r="CU6" s="33">
        <f t="shared" si="10"/>
        <v>59.08</v>
      </c>
      <c r="CV6" s="32" t="str">
        <f>IF(CV7="","",IF(CV7="-","【-】","【"&amp;SUBSTITUTE(TEXT(CV7,"#,##0.00"),"-","△")&amp;"】"))</f>
        <v>【57.75】</v>
      </c>
      <c r="CW6" s="33">
        <f>IF(CW7="",NA(),CW7)</f>
        <v>100</v>
      </c>
      <c r="CX6" s="33">
        <f t="shared" ref="CX6:DF6" si="11">IF(CX7="",NA(),CX7)</f>
        <v>100</v>
      </c>
      <c r="CY6" s="33">
        <f t="shared" si="11"/>
        <v>100</v>
      </c>
      <c r="CZ6" s="33">
        <f t="shared" si="11"/>
        <v>100</v>
      </c>
      <c r="DA6" s="33">
        <f t="shared" si="11"/>
        <v>100</v>
      </c>
      <c r="DB6" s="33">
        <f t="shared" si="11"/>
        <v>76.78</v>
      </c>
      <c r="DC6" s="33">
        <f t="shared" si="11"/>
        <v>76.8</v>
      </c>
      <c r="DD6" s="33">
        <f t="shared" si="11"/>
        <v>77.25</v>
      </c>
      <c r="DE6" s="33">
        <f t="shared" si="11"/>
        <v>75.790000000000006</v>
      </c>
      <c r="DF6" s="33">
        <f t="shared" si="11"/>
        <v>77.12</v>
      </c>
      <c r="DG6" s="32" t="str">
        <f>IF(DG7="","",IF(DG7="-","【-】","【"&amp;SUBSTITUTE(TEXT(DG7,"#,##0.00"),"-","△")&amp;"】"))</f>
        <v>【81.06】</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4" s="34" customFormat="1">
      <c r="A7" s="26"/>
      <c r="B7" s="35">
        <v>2014</v>
      </c>
      <c r="C7" s="35">
        <v>53465</v>
      </c>
      <c r="D7" s="35">
        <v>47</v>
      </c>
      <c r="E7" s="35">
        <v>18</v>
      </c>
      <c r="F7" s="35">
        <v>0</v>
      </c>
      <c r="G7" s="35">
        <v>0</v>
      </c>
      <c r="H7" s="35" t="s">
        <v>96</v>
      </c>
      <c r="I7" s="35" t="s">
        <v>97</v>
      </c>
      <c r="J7" s="35" t="s">
        <v>98</v>
      </c>
      <c r="K7" s="35" t="s">
        <v>99</v>
      </c>
      <c r="L7" s="35" t="s">
        <v>100</v>
      </c>
      <c r="M7" s="36" t="s">
        <v>101</v>
      </c>
      <c r="N7" s="36" t="s">
        <v>102</v>
      </c>
      <c r="O7" s="36">
        <v>13.49</v>
      </c>
      <c r="P7" s="36">
        <v>100</v>
      </c>
      <c r="Q7" s="36">
        <v>2613</v>
      </c>
      <c r="R7" s="36">
        <v>3634</v>
      </c>
      <c r="S7" s="36">
        <v>282.13</v>
      </c>
      <c r="T7" s="36">
        <v>12.88</v>
      </c>
      <c r="U7" s="36">
        <v>486</v>
      </c>
      <c r="V7" s="36">
        <v>0.77</v>
      </c>
      <c r="W7" s="36">
        <v>631.16999999999996</v>
      </c>
      <c r="X7" s="36">
        <v>99.96</v>
      </c>
      <c r="Y7" s="36">
        <v>96.06</v>
      </c>
      <c r="Z7" s="36">
        <v>86.7</v>
      </c>
      <c r="AA7" s="36">
        <v>91.36</v>
      </c>
      <c r="AB7" s="36">
        <v>87.43</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554.15</v>
      </c>
      <c r="BF7" s="36">
        <v>520.46</v>
      </c>
      <c r="BG7" s="36">
        <v>511.7</v>
      </c>
      <c r="BH7" s="36">
        <v>490.17</v>
      </c>
      <c r="BI7" s="36">
        <v>472.29</v>
      </c>
      <c r="BJ7" s="36">
        <v>442.18</v>
      </c>
      <c r="BK7" s="36">
        <v>421.01</v>
      </c>
      <c r="BL7" s="36">
        <v>430.64</v>
      </c>
      <c r="BM7" s="36">
        <v>446.63</v>
      </c>
      <c r="BN7" s="36">
        <v>416.91</v>
      </c>
      <c r="BO7" s="36">
        <v>375.36</v>
      </c>
      <c r="BP7" s="36">
        <v>60.87</v>
      </c>
      <c r="BQ7" s="36">
        <v>55.75</v>
      </c>
      <c r="BR7" s="36">
        <v>54.72</v>
      </c>
      <c r="BS7" s="36">
        <v>53.01</v>
      </c>
      <c r="BT7" s="36">
        <v>49.85</v>
      </c>
      <c r="BU7" s="36">
        <v>61.59</v>
      </c>
      <c r="BV7" s="36">
        <v>58.98</v>
      </c>
      <c r="BW7" s="36">
        <v>58.78</v>
      </c>
      <c r="BX7" s="36">
        <v>58.53</v>
      </c>
      <c r="BY7" s="36">
        <v>57.93</v>
      </c>
      <c r="BZ7" s="36">
        <v>60.44</v>
      </c>
      <c r="CA7" s="36">
        <v>236.51</v>
      </c>
      <c r="CB7" s="36">
        <v>271.08</v>
      </c>
      <c r="CC7" s="36">
        <v>274.33</v>
      </c>
      <c r="CD7" s="36">
        <v>287.86</v>
      </c>
      <c r="CE7" s="36">
        <v>308.10000000000002</v>
      </c>
      <c r="CF7" s="36">
        <v>242.92</v>
      </c>
      <c r="CG7" s="36">
        <v>253.84</v>
      </c>
      <c r="CH7" s="36">
        <v>257.02999999999997</v>
      </c>
      <c r="CI7" s="36">
        <v>266.57</v>
      </c>
      <c r="CJ7" s="36">
        <v>276.93</v>
      </c>
      <c r="CK7" s="36">
        <v>267.61</v>
      </c>
      <c r="CL7" s="36">
        <v>50</v>
      </c>
      <c r="CM7" s="36">
        <v>50</v>
      </c>
      <c r="CN7" s="36">
        <v>50</v>
      </c>
      <c r="CO7" s="36">
        <v>50</v>
      </c>
      <c r="CP7" s="36">
        <v>50</v>
      </c>
      <c r="CQ7" s="36">
        <v>57.53</v>
      </c>
      <c r="CR7" s="36">
        <v>60.03</v>
      </c>
      <c r="CS7" s="36">
        <v>61.93</v>
      </c>
      <c r="CT7" s="36">
        <v>58.06</v>
      </c>
      <c r="CU7" s="36">
        <v>59.08</v>
      </c>
      <c r="CV7" s="36">
        <v>57.75</v>
      </c>
      <c r="CW7" s="36">
        <v>100</v>
      </c>
      <c r="CX7" s="36">
        <v>100</v>
      </c>
      <c r="CY7" s="36">
        <v>100</v>
      </c>
      <c r="CZ7" s="36">
        <v>100</v>
      </c>
      <c r="DA7" s="36">
        <v>100</v>
      </c>
      <c r="DB7" s="36">
        <v>76.78</v>
      </c>
      <c r="DC7" s="36">
        <v>76.8</v>
      </c>
      <c r="DD7" s="36">
        <v>77.25</v>
      </c>
      <c r="DE7" s="36">
        <v>75.790000000000006</v>
      </c>
      <c r="DF7" s="36">
        <v>77.12</v>
      </c>
      <c r="DG7" s="36">
        <v>81.06</v>
      </c>
      <c r="DH7" s="36"/>
      <c r="DI7" s="36"/>
      <c r="DJ7" s="36"/>
      <c r="DK7" s="36"/>
      <c r="DL7" s="36"/>
      <c r="DM7" s="36"/>
      <c r="DN7" s="36"/>
      <c r="DO7" s="36"/>
      <c r="DP7" s="36"/>
      <c r="DQ7" s="36"/>
      <c r="DR7" s="36"/>
      <c r="DS7" s="36"/>
      <c r="DT7" s="36"/>
      <c r="DU7" s="36"/>
      <c r="DV7" s="36"/>
      <c r="DW7" s="36"/>
      <c r="DX7" s="36"/>
      <c r="DY7" s="36"/>
      <c r="DZ7" s="36"/>
      <c r="EA7" s="36"/>
      <c r="EB7" s="36"/>
      <c r="EC7" s="36"/>
      <c r="ED7" s="36" t="s">
        <v>101</v>
      </c>
      <c r="EE7" s="36" t="s">
        <v>101</v>
      </c>
      <c r="EF7" s="36" t="s">
        <v>101</v>
      </c>
      <c r="EG7" s="36" t="s">
        <v>101</v>
      </c>
      <c r="EH7" s="36" t="s">
        <v>101</v>
      </c>
      <c r="EI7" s="36" t="s">
        <v>101</v>
      </c>
      <c r="EJ7" s="36" t="s">
        <v>101</v>
      </c>
      <c r="EK7" s="36" t="s">
        <v>101</v>
      </c>
      <c r="EL7" s="36" t="s">
        <v>101</v>
      </c>
      <c r="EM7" s="36" t="s">
        <v>101</v>
      </c>
      <c r="EN7" s="36" t="s">
        <v>101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2016-02-03T09:24:15Z</dcterms:created>
  <dcterms:modified xsi:type="dcterms:W3CDTF">2016-02-25T00:28:12Z</dcterms:modified>
  <cp:category/>
</cp:coreProperties>
</file>