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3315" yWindow="102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<sst xmlns="http://schemas.openxmlformats.org/spreadsheetml/2006/main" count="231" uniqueCount="110">
  <si>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</si>
  <si>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</si>
  <si>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</si>
  <si>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</si>
  <si>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</si>
  <si>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</si>
  <si>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</si>
  <si>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</si>
  <si>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</si>
  <si>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</si>
  <si>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</si>
  <si>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</si>
  <si>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</si>
  <si>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</si>
  <si>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</si>
  <si>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</si>
  <si>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</si>
  <si>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</si>
  <si>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</si>
  <si>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</si>
  <si>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</si>
  <si>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</si>
  <si>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</si>
  <si>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</si>
  <si>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</si>
  <si>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</si>
  <si>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</si>
  <si>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</si>
  <si>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</si>
  <si>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</si>
  <si>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</si>
  <si>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</si>
  <si>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</si>
  <si>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</si>
  <si>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</si>
  <si>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</si>
  <si>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</si>
  <si>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</si>
  <si>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</si>
  <si>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</si>
  <si>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</si>
  <si>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</si>
  <si>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</si>
  <si>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</si>
  <si>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</si>
  <si>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</si>
  <si>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</si>
  <si>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</si>
  <si>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</si>
  <si>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</si>
  <si>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</si>
  <si>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</si>
  <si>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</si>
  <si>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</si>
  <si>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</si>
  <si>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</si>
  <si>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</si>
  <si>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</si>
  <si>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</si>
  <si>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</si>
  <si>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</si>
  <si>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</si>
  <si>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</si>
  <si>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</si>
  <si>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</si>
  <si>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</si>
  <si>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</si>
  <si>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</si>
  <si>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</si>
  <si>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</si>
  <si>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</si>
  <si>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</si>
  <si>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</si>
  <si>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</si>
  <si>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</si>
  <si>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</si>
  <si>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</si>
  <si>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</si>
  <si>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</si>
  <si>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</si>
  <si>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</si>
  <si>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</si>
  <si>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</si>
  <si>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</si>
  <si>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</si>
  <si>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</si>
  <si>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</si>
  <si>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</si>
  <si>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</si>
  <si>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</si>
  <si>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</si>
  <si>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</si>
  <si>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</si>
  <si>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</si>
  <si>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</si>
  <si>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</si>
  <si>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</si>
  <si>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</si>
  <si>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</si>
  <si>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</si>
  <si>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</si>
  <si>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</si>
  <si>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</si>
  <si>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</si>
  <si>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</si>
  <si>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</si>
  <si>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</si>
  <si>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</si>
  <si>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本市における現在の下水道行政は、下水道使用料で汚水処理費を賄えず一般会計からの繰入金がないと維持できない状況が続いている。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rPh sb="1" eb="2">
      <t>ホン</t>
    </rPh>
    <rPh sb="2" eb="3">
      <t>シ</t>
    </rPh>
    <rPh sb="7" eb="9">
      <t>ゲンザイ</t>
    </rPh>
    <rPh sb="10" eb="13">
      <t>ゲスイドウ</t>
    </rPh>
    <rPh sb="13" eb="15">
      <t>ギョウセイ</t>
    </rPh>
    <rPh sb="17" eb="20">
      <t>ゲスイドウ</t>
    </rPh>
    <rPh sb="20" eb="22">
      <t>シヨウ</t>
    </rPh>
    <rPh sb="22" eb="23">
      <t>リョウ</t>
    </rPh>
    <rPh sb="24" eb="26">
      <t>オスイ</t>
    </rPh>
    <rPh sb="26" eb="28">
      <t>ショリ</t>
    </rPh>
    <rPh sb="28" eb="29">
      <t>ヒ</t>
    </rPh>
    <rPh sb="30" eb="31">
      <t>マカナ</t>
    </rPh>
    <rPh sb="33" eb="35">
      <t>イッパン</t>
    </rPh>
    <rPh sb="35" eb="37">
      <t>カイケイ</t>
    </rPh>
    <rPh sb="40" eb="42">
      <t>クリイレ</t>
    </rPh>
    <rPh sb="42" eb="43">
      <t>キン</t>
    </rPh>
    <rPh sb="47" eb="49">
      <t>イジ</t>
    </rPh>
    <rPh sb="53" eb="55">
      <t>ジョウキョウ</t>
    </rPh>
    <rPh sb="56" eb="57">
      <t>ツヅ</t>
    </rPh>
    <rPh sb="88" eb="90">
      <t>イジ</t>
    </rPh>
    <phoneticPr fontId="4"/>
  </si>
  <si>
    <t xml:space="preserve">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
</t>
    <rPh sb="142" eb="144">
      <t>カンリ</t>
    </rPh>
    <rPh sb="144" eb="146">
      <t>ウンエイ</t>
    </rPh>
    <rPh sb="146" eb="147">
      <t>ヒ</t>
    </rPh>
    <rPh sb="148" eb="150">
      <t>ヨクセイ</t>
    </rPh>
    <rPh sb="152" eb="154">
      <t>ジュウミン</t>
    </rPh>
    <rPh sb="154" eb="156">
      <t>フタン</t>
    </rPh>
    <rPh sb="157" eb="159">
      <t>キョクリョク</t>
    </rPh>
    <rPh sb="159" eb="161">
      <t>ケイゲン</t>
    </rPh>
    <rPh sb="168" eb="170">
      <t>イジ</t>
    </rPh>
    <rPh sb="170" eb="172">
      <t>カンリ</t>
    </rPh>
    <rPh sb="173" eb="174">
      <t>ア</t>
    </rPh>
    <rPh sb="177" eb="179">
      <t>ソシキ</t>
    </rPh>
    <rPh sb="180" eb="182">
      <t>カンソ</t>
    </rPh>
    <rPh sb="182" eb="185">
      <t>ゴウリカ</t>
    </rPh>
    <rPh sb="186" eb="188">
      <t>テイイン</t>
    </rPh>
    <rPh sb="188" eb="190">
      <t>カンリ</t>
    </rPh>
    <rPh sb="191" eb="194">
      <t>テキセイカ</t>
    </rPh>
    <rPh sb="195" eb="197">
      <t>ギョウム</t>
    </rPh>
    <rPh sb="198" eb="200">
      <t>ミンカン</t>
    </rPh>
    <rPh sb="200" eb="202">
      <t>イタク</t>
    </rPh>
    <rPh sb="202" eb="203">
      <t>トウ</t>
    </rPh>
    <rPh sb="204" eb="206">
      <t>スイシン</t>
    </rPh>
    <rPh sb="208" eb="210">
      <t>ケイヒ</t>
    </rPh>
    <rPh sb="211" eb="214">
      <t>テッテイテキ</t>
    </rPh>
    <rPh sb="215" eb="217">
      <t>ヨクセイ</t>
    </rPh>
    <rPh sb="218" eb="219">
      <t>ハカ</t>
    </rPh>
    <rPh sb="220" eb="222">
      <t>ヒツヨウ</t>
    </rPh>
    <rPh sb="231" eb="233">
      <t>ジギョウ</t>
    </rPh>
    <rPh sb="234" eb="236">
      <t>ケイエイ</t>
    </rPh>
    <rPh sb="236" eb="238">
      <t>ジョウキョウ</t>
    </rPh>
    <rPh sb="239" eb="242">
      <t>トウメイセイ</t>
    </rPh>
    <rPh sb="243" eb="246">
      <t>メイカクカ</t>
    </rPh>
    <rPh sb="247" eb="248">
      <t>ハカ</t>
    </rPh>
    <rPh sb="249" eb="251">
      <t>ヒツヨウ</t>
    </rPh>
    <rPh sb="266" eb="268">
      <t>チホウ</t>
    </rPh>
    <rPh sb="268" eb="270">
      <t>コウエイ</t>
    </rPh>
    <rPh sb="270" eb="272">
      <t>キギョウ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</si>
</sst>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6466432"/>
        <c:axId val="9646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6466432"/>
        <c:axId val="96468352"/>
      </c:lineChart>
      <c:dateAx>
        <c:axId val="96466432"/>
        <c:scaling>
          <c:orientation val="minMax"/>
        </c:scaling>
        <c:delete val="1"/>
        <c:axPos val="b"/>
        <c:numFmt formatCode="ge" sourceLinked="1"/>
        <c:majorTickMark val="none"/>
        <c:minorTickMark val="none"/>
        <c:tickLblPos val="none"/>
        <c:crossAx val="96468352"/>
        <c:crosses val="autoZero"/>
        <c:auto val="1"/>
        <c:lblOffset val="100"/>
        <c:baseTimeUnit val="years"/>
      </c:dateAx>
      <c:valAx>
        <c:axId val="9646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6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56.35</c:v>
                </c:pt>
                <c:pt idx="1">
                  <c:v>56.81</c:v>
                </c:pt>
                <c:pt idx="2">
                  <c:v>52.51</c:v>
                </c:pt>
                <c:pt idx="3">
                  <c:v>51.61</c:v>
                </c:pt>
                <c:pt idx="4">
                  <c:v>51.25</c:v>
                </c:pt>
              </c:numCache>
            </c:numRef>
          </c:val>
        </c:ser>
        <c:dLbls>
          <c:showLegendKey val="0"/>
          <c:showVal val="0"/>
          <c:showCatName val="0"/>
          <c:showSerName val="0"/>
          <c:showPercent val="0"/>
          <c:showBubbleSize val="0"/>
        </c:dLbls>
        <c:gapWidth val="150"/>
        <c:axId val="102844288"/>
        <c:axId val="10285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102844288"/>
        <c:axId val="102858752"/>
      </c:lineChart>
      <c:dateAx>
        <c:axId val="102844288"/>
        <c:scaling>
          <c:orientation val="minMax"/>
        </c:scaling>
        <c:delete val="1"/>
        <c:axPos val="b"/>
        <c:numFmt formatCode="ge" sourceLinked="1"/>
        <c:majorTickMark val="none"/>
        <c:minorTickMark val="none"/>
        <c:tickLblPos val="none"/>
        <c:crossAx val="102858752"/>
        <c:crosses val="autoZero"/>
        <c:auto val="1"/>
        <c:lblOffset val="100"/>
        <c:baseTimeUnit val="years"/>
      </c:dateAx>
      <c:valAx>
        <c:axId val="10285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4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3159296"/>
        <c:axId val="10316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103159296"/>
        <c:axId val="103161216"/>
      </c:lineChart>
      <c:dateAx>
        <c:axId val="103159296"/>
        <c:scaling>
          <c:orientation val="minMax"/>
        </c:scaling>
        <c:delete val="1"/>
        <c:axPos val="b"/>
        <c:numFmt formatCode="ge" sourceLinked="1"/>
        <c:majorTickMark val="none"/>
        <c:minorTickMark val="none"/>
        <c:tickLblPos val="none"/>
        <c:crossAx val="103161216"/>
        <c:crosses val="autoZero"/>
        <c:auto val="1"/>
        <c:lblOffset val="100"/>
        <c:baseTimeUnit val="years"/>
      </c:dateAx>
      <c:valAx>
        <c:axId val="10316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15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96.84</c:v>
                </c:pt>
                <c:pt idx="1">
                  <c:v>85.01</c:v>
                </c:pt>
                <c:pt idx="2">
                  <c:v>89.09</c:v>
                </c:pt>
                <c:pt idx="3">
                  <c:v>89.06</c:v>
                </c:pt>
                <c:pt idx="4">
                  <c:v>89.97</c:v>
                </c:pt>
              </c:numCache>
            </c:numRef>
          </c:val>
        </c:ser>
        <c:dLbls>
          <c:showLegendKey val="0"/>
          <c:showVal val="0"/>
          <c:showCatName val="0"/>
          <c:showSerName val="0"/>
          <c:showPercent val="0"/>
          <c:showBubbleSize val="0"/>
        </c:dLbls>
        <c:gapWidth val="150"/>
        <c:axId val="99132544"/>
        <c:axId val="99134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132544"/>
        <c:axId val="99134464"/>
      </c:lineChart>
      <c:dateAx>
        <c:axId val="99132544"/>
        <c:scaling>
          <c:orientation val="minMax"/>
        </c:scaling>
        <c:delete val="1"/>
        <c:axPos val="b"/>
        <c:numFmt formatCode="ge" sourceLinked="1"/>
        <c:majorTickMark val="none"/>
        <c:minorTickMark val="none"/>
        <c:tickLblPos val="none"/>
        <c:crossAx val="99134464"/>
        <c:crosses val="autoZero"/>
        <c:auto val="1"/>
        <c:lblOffset val="100"/>
        <c:baseTimeUnit val="years"/>
      </c:dateAx>
      <c:valAx>
        <c:axId val="9913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3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454016"/>
        <c:axId val="102455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454016"/>
        <c:axId val="102455936"/>
      </c:lineChart>
      <c:dateAx>
        <c:axId val="102454016"/>
        <c:scaling>
          <c:orientation val="minMax"/>
        </c:scaling>
        <c:delete val="1"/>
        <c:axPos val="b"/>
        <c:numFmt formatCode="ge" sourceLinked="1"/>
        <c:majorTickMark val="none"/>
        <c:minorTickMark val="none"/>
        <c:tickLblPos val="none"/>
        <c:crossAx val="102455936"/>
        <c:crosses val="autoZero"/>
        <c:auto val="1"/>
        <c:lblOffset val="100"/>
        <c:baseTimeUnit val="years"/>
      </c:dateAx>
      <c:valAx>
        <c:axId val="102455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54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490496"/>
        <c:axId val="10249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490496"/>
        <c:axId val="102492416"/>
      </c:lineChart>
      <c:dateAx>
        <c:axId val="102490496"/>
        <c:scaling>
          <c:orientation val="minMax"/>
        </c:scaling>
        <c:delete val="1"/>
        <c:axPos val="b"/>
        <c:numFmt formatCode="ge" sourceLinked="1"/>
        <c:majorTickMark val="none"/>
        <c:minorTickMark val="none"/>
        <c:tickLblPos val="none"/>
        <c:crossAx val="102492416"/>
        <c:crosses val="autoZero"/>
        <c:auto val="1"/>
        <c:lblOffset val="100"/>
        <c:baseTimeUnit val="years"/>
      </c:dateAx>
      <c:valAx>
        <c:axId val="10249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9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539648"/>
        <c:axId val="10254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539648"/>
        <c:axId val="102541568"/>
      </c:lineChart>
      <c:dateAx>
        <c:axId val="102539648"/>
        <c:scaling>
          <c:orientation val="minMax"/>
        </c:scaling>
        <c:delete val="1"/>
        <c:axPos val="b"/>
        <c:numFmt formatCode="ge" sourceLinked="1"/>
        <c:majorTickMark val="none"/>
        <c:minorTickMark val="none"/>
        <c:tickLblPos val="none"/>
        <c:crossAx val="102541568"/>
        <c:crosses val="autoZero"/>
        <c:auto val="1"/>
        <c:lblOffset val="100"/>
        <c:baseTimeUnit val="years"/>
      </c:dateAx>
      <c:valAx>
        <c:axId val="10254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3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569856"/>
        <c:axId val="10258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569856"/>
        <c:axId val="102584320"/>
      </c:lineChart>
      <c:dateAx>
        <c:axId val="102569856"/>
        <c:scaling>
          <c:orientation val="minMax"/>
        </c:scaling>
        <c:delete val="1"/>
        <c:axPos val="b"/>
        <c:numFmt formatCode="ge" sourceLinked="1"/>
        <c:majorTickMark val="none"/>
        <c:minorTickMark val="none"/>
        <c:tickLblPos val="none"/>
        <c:crossAx val="102584320"/>
        <c:crosses val="autoZero"/>
        <c:auto val="1"/>
        <c:lblOffset val="100"/>
        <c:baseTimeUnit val="years"/>
      </c:dateAx>
      <c:valAx>
        <c:axId val="10258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165.78</c:v>
                </c:pt>
                <c:pt idx="1">
                  <c:v>520.97</c:v>
                </c:pt>
                <c:pt idx="2">
                  <c:v>385.17</c:v>
                </c:pt>
                <c:pt idx="3">
                  <c:v>348.05</c:v>
                </c:pt>
                <c:pt idx="4">
                  <c:v>404.77</c:v>
                </c:pt>
              </c:numCache>
            </c:numRef>
          </c:val>
        </c:ser>
        <c:dLbls>
          <c:showLegendKey val="0"/>
          <c:showVal val="0"/>
          <c:showCatName val="0"/>
          <c:showSerName val="0"/>
          <c:showPercent val="0"/>
          <c:showBubbleSize val="0"/>
        </c:dLbls>
        <c:gapWidth val="150"/>
        <c:axId val="102600064"/>
        <c:axId val="10261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102600064"/>
        <c:axId val="102618624"/>
      </c:lineChart>
      <c:dateAx>
        <c:axId val="102600064"/>
        <c:scaling>
          <c:orientation val="minMax"/>
        </c:scaling>
        <c:delete val="1"/>
        <c:axPos val="b"/>
        <c:numFmt formatCode="ge" sourceLinked="1"/>
        <c:majorTickMark val="none"/>
        <c:minorTickMark val="none"/>
        <c:tickLblPos val="none"/>
        <c:crossAx val="102618624"/>
        <c:crosses val="autoZero"/>
        <c:auto val="1"/>
        <c:lblOffset val="100"/>
        <c:baseTimeUnit val="years"/>
      </c:dateAx>
      <c:valAx>
        <c:axId val="10261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0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64.63</c:v>
                </c:pt>
                <c:pt idx="1">
                  <c:v>73.69</c:v>
                </c:pt>
                <c:pt idx="2">
                  <c:v>83.47</c:v>
                </c:pt>
                <c:pt idx="3">
                  <c:v>83.31</c:v>
                </c:pt>
                <c:pt idx="4">
                  <c:v>84.26</c:v>
                </c:pt>
              </c:numCache>
            </c:numRef>
          </c:val>
        </c:ser>
        <c:dLbls>
          <c:showLegendKey val="0"/>
          <c:showVal val="0"/>
          <c:showCatName val="0"/>
          <c:showSerName val="0"/>
          <c:showPercent val="0"/>
          <c:showBubbleSize val="0"/>
        </c:dLbls>
        <c:gapWidth val="150"/>
        <c:axId val="102665216"/>
        <c:axId val="102667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102665216"/>
        <c:axId val="102667392"/>
      </c:lineChart>
      <c:dateAx>
        <c:axId val="102665216"/>
        <c:scaling>
          <c:orientation val="minMax"/>
        </c:scaling>
        <c:delete val="1"/>
        <c:axPos val="b"/>
        <c:numFmt formatCode="ge" sourceLinked="1"/>
        <c:majorTickMark val="none"/>
        <c:minorTickMark val="none"/>
        <c:tickLblPos val="none"/>
        <c:crossAx val="102667392"/>
        <c:crosses val="autoZero"/>
        <c:auto val="1"/>
        <c:lblOffset val="100"/>
        <c:baseTimeUnit val="years"/>
      </c:dateAx>
      <c:valAx>
        <c:axId val="102667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6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186.42</c:v>
                </c:pt>
                <c:pt idx="1">
                  <c:v>178.69</c:v>
                </c:pt>
                <c:pt idx="2">
                  <c:v>179.66</c:v>
                </c:pt>
                <c:pt idx="3">
                  <c:v>182.53</c:v>
                </c:pt>
                <c:pt idx="4">
                  <c:v>184.81</c:v>
                </c:pt>
              </c:numCache>
            </c:numRef>
          </c:val>
        </c:ser>
        <c:dLbls>
          <c:showLegendKey val="0"/>
          <c:showVal val="0"/>
          <c:showCatName val="0"/>
          <c:showSerName val="0"/>
          <c:showPercent val="0"/>
          <c:showBubbleSize val="0"/>
        </c:dLbls>
        <c:gapWidth val="150"/>
        <c:axId val="102689024"/>
        <c:axId val="10269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102689024"/>
        <c:axId val="102691200"/>
      </c:lineChart>
      <c:dateAx>
        <c:axId val="102689024"/>
        <c:scaling>
          <c:orientation val="minMax"/>
        </c:scaling>
        <c:delete val="1"/>
        <c:axPos val="b"/>
        <c:numFmt formatCode="ge" sourceLinked="1"/>
        <c:majorTickMark val="none"/>
        <c:minorTickMark val="none"/>
        <c:tickLblPos val="none"/>
        <c:crossAx val="102691200"/>
        <c:crosses val="autoZero"/>
        <c:auto val="1"/>
        <c:lblOffset val="100"/>
        <c:baseTimeUnit val="years"/>
      </c:dateAx>
      <c:valAx>
        <c:axId val="10269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8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大仙市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86644</v>
      </c>
      <c r="AM8" s="47"/>
      <c r="AN8" s="47"/>
      <c r="AO8" s="47"/>
      <c r="AP8" s="47"/>
      <c r="AQ8" s="47"/>
      <c r="AR8" s="47"/>
      <c r="AS8" s="47"/>
      <c r="AT8" s="43">
        <f>データ!S6</f>
        <v>866.77</v>
      </c>
      <c r="AU8" s="43"/>
      <c r="AV8" s="43"/>
      <c r="AW8" s="43"/>
      <c r="AX8" s="43"/>
      <c r="AY8" s="43"/>
      <c r="AZ8" s="43"/>
      <c r="BA8" s="43"/>
      <c r="BB8" s="43">
        <f>データ!T6</f>
        <v>99.96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1.61</v>
      </c>
      <c r="Q10" s="43"/>
      <c r="R10" s="43"/>
      <c r="S10" s="43"/>
      <c r="T10" s="43"/>
      <c r="U10" s="43"/>
      <c r="V10" s="43"/>
      <c r="W10" s="43">
        <f>データ!P6</f>
        <v>100</v>
      </c>
      <c r="X10" s="43"/>
      <c r="Y10" s="43"/>
      <c r="Z10" s="43"/>
      <c r="AA10" s="43"/>
      <c r="AB10" s="43"/>
      <c r="AC10" s="43"/>
      <c r="AD10" s="47">
        <f>データ!Q6</f>
        <v>2840</v>
      </c>
      <c r="AE10" s="47"/>
      <c r="AF10" s="47"/>
      <c r="AG10" s="47"/>
      <c r="AH10" s="47"/>
      <c r="AI10" s="47"/>
      <c r="AJ10" s="47"/>
      <c r="AK10" s="2"/>
      <c r="AL10" s="47">
        <f>データ!U6</f>
        <v>1386</v>
      </c>
      <c r="AM10" s="47"/>
      <c r="AN10" s="47"/>
      <c r="AO10" s="47"/>
      <c r="AP10" s="47"/>
      <c r="AQ10" s="47"/>
      <c r="AR10" s="47"/>
      <c r="AS10" s="47"/>
      <c r="AT10" s="43">
        <f>データ!V6</f>
        <v>0.87</v>
      </c>
      <c r="AU10" s="43"/>
      <c r="AV10" s="43"/>
      <c r="AW10" s="43"/>
      <c r="AX10" s="43"/>
      <c r="AY10" s="43"/>
      <c r="AZ10" s="43"/>
      <c r="BA10" s="43"/>
      <c r="BB10" s="43">
        <f>データ!W6</f>
        <v>1593.1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P1" workbookViewId="0">
      <selection activeCell="CR14" sqref="CR14"/>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52124</v>
      </c>
      <c r="D6" s="31">
        <f t="shared" si="3"/>
        <v>47</v>
      </c>
      <c r="E6" s="31">
        <f t="shared" si="3"/>
        <v>18</v>
      </c>
      <c r="F6" s="31">
        <f t="shared" si="3"/>
        <v>0</v>
      </c>
      <c r="G6" s="31">
        <f t="shared" si="3"/>
        <v>0</v>
      </c>
      <c r="H6" s="31" t="str">
        <f t="shared" si="3"/>
        <v>秋田県　大仙市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1.61</v>
      </c>
      <c r="P6" s="32">
        <f t="shared" si="3"/>
        <v>100</v>
      </c>
      <c r="Q6" s="32">
        <f t="shared" si="3"/>
        <v>2840</v>
      </c>
      <c r="R6" s="32">
        <f t="shared" si="3"/>
        <v>86644</v>
      </c>
      <c r="S6" s="32">
        <f t="shared" si="3"/>
        <v>866.77</v>
      </c>
      <c r="T6" s="32">
        <f t="shared" si="3"/>
        <v>99.96</v>
      </c>
      <c r="U6" s="32">
        <f t="shared" si="3"/>
        <v>1386</v>
      </c>
      <c r="V6" s="32">
        <f t="shared" si="3"/>
        <v>0.87</v>
      </c>
      <c r="W6" s="32">
        <f t="shared" si="3"/>
        <v>1593.1</v>
      </c>
      <c r="X6" s="33">
        <f>IF(X7="",NA(),X7)</f>
        <v>96.84</v>
      </c>
      <c r="Y6" s="33">
        <f t="shared" ref="Y6:AG6" si="4">IF(Y7="",NA(),Y7)</f>
        <v>85.01</v>
      </c>
      <c r="Z6" s="33">
        <f t="shared" si="4"/>
        <v>89.09</v>
      </c>
      <c r="AA6" s="33">
        <f t="shared" si="4"/>
        <v>89.06</v>
      </c>
      <c r="AB6" s="33">
        <f t="shared" si="4"/>
        <v>89.97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165.78</v>
      </c>
      <c r="BF6" s="33">
        <f t="shared" ref="BF6:BN6" si="7">IF(BF7="",NA(),BF7)</f>
        <v>520.97</v>
      </c>
      <c r="BG6" s="33">
        <f t="shared" si="7"/>
        <v>385.17</v>
      </c>
      <c r="BH6" s="33">
        <f t="shared" si="7"/>
        <v>348.05</v>
      </c>
      <c r="BI6" s="33">
        <f t="shared" si="7"/>
        <v>404.77</v>
      </c>
      <c r="BJ6" s="33">
        <f t="shared" si="7"/>
        <v>442.18</v>
      </c>
      <c r="BK6" s="33">
        <f t="shared" si="7"/>
        <v>421.01</v>
      </c>
      <c r="BL6" s="33">
        <f t="shared" si="7"/>
        <v>430.64</v>
      </c>
      <c r="BM6" s="33">
        <f t="shared" si="7"/>
        <v>446.63</v>
      </c>
      <c r="BN6" s="33">
        <f t="shared" si="7"/>
        <v>416.91</v>
      </c>
      <c r="BO6" s="32" t="str">
        <f>IF(BO7="","",IF(BO7="-","【-】","【"&amp;SUBSTITUTE(TEXT(BO7,"#,##0.00"),"-","△")&amp;"】"))</f>
        <v>【375.36】</v>
      </c>
      <c r="BP6" s="33">
        <f>IF(BP7="",NA(),BP7)</f>
        <v>64.63</v>
      </c>
      <c r="BQ6" s="33">
        <f t="shared" ref="BQ6:BY6" si="8">IF(BQ7="",NA(),BQ7)</f>
        <v>73.69</v>
      </c>
      <c r="BR6" s="33">
        <f t="shared" si="8"/>
        <v>83.47</v>
      </c>
      <c r="BS6" s="33">
        <f t="shared" si="8"/>
        <v>83.31</v>
      </c>
      <c r="BT6" s="33">
        <f t="shared" si="8"/>
        <v>84.26</v>
      </c>
      <c r="BU6" s="33">
        <f t="shared" si="8"/>
        <v>61.59</v>
      </c>
      <c r="BV6" s="33">
        <f t="shared" si="8"/>
        <v>58.98</v>
      </c>
      <c r="BW6" s="33">
        <f t="shared" si="8"/>
        <v>58.78</v>
      </c>
      <c r="BX6" s="33">
        <f t="shared" si="8"/>
        <v>58.53</v>
      </c>
      <c r="BY6" s="33">
        <f t="shared" si="8"/>
        <v>57.93</v>
      </c>
      <c r="BZ6" s="32" t="str">
        <f>IF(BZ7="","",IF(BZ7="-","【-】","【"&amp;SUBSTITUTE(TEXT(BZ7,"#,##0.00"),"-","△")&amp;"】"))</f>
        <v>【60.44】</v>
      </c>
      <c r="CA6" s="33">
        <f>IF(CA7="",NA(),CA7)</f>
        <v>186.42</v>
      </c>
      <c r="CB6" s="33">
        <f t="shared" ref="CB6:CJ6" si="9">IF(CB7="",NA(),CB7)</f>
        <v>178.69</v>
      </c>
      <c r="CC6" s="33">
        <f t="shared" si="9"/>
        <v>179.66</v>
      </c>
      <c r="CD6" s="33">
        <f t="shared" si="9"/>
        <v>182.53</v>
      </c>
      <c r="CE6" s="33">
        <f t="shared" si="9"/>
        <v>184.81</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56.35</v>
      </c>
      <c r="CM6" s="33">
        <f t="shared" ref="CM6:CU6" si="10">IF(CM7="",NA(),CM7)</f>
        <v>56.81</v>
      </c>
      <c r="CN6" s="33">
        <f t="shared" si="10"/>
        <v>52.51</v>
      </c>
      <c r="CO6" s="33">
        <f t="shared" si="10"/>
        <v>51.61</v>
      </c>
      <c r="CP6" s="33">
        <f t="shared" si="10"/>
        <v>51.25</v>
      </c>
      <c r="CQ6" s="33">
        <f t="shared" si="10"/>
        <v>57.53</v>
      </c>
      <c r="CR6" s="33">
        <f t="shared" si="10"/>
        <v>60.03</v>
      </c>
      <c r="CS6" s="33">
        <f t="shared" si="10"/>
        <v>61.93</v>
      </c>
      <c r="CT6" s="33">
        <f t="shared" si="10"/>
        <v>58.06</v>
      </c>
      <c r="CU6" s="33">
        <f t="shared" si="10"/>
        <v>59.08</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52124</v>
      </c>
      <c r="D7" s="35">
        <v>47</v>
      </c>
      <c r="E7" s="35">
        <v>18</v>
      </c>
      <c r="F7" s="35">
        <v>0</v>
      </c>
      <c r="G7" s="35">
        <v>0</v>
      </c>
      <c r="H7" s="35" t="s">
        <v>96</v>
      </c>
      <c r="I7" s="35" t="s">
        <v>97</v>
      </c>
      <c r="J7" s="35" t="s">
        <v>98</v>
      </c>
      <c r="K7" s="35" t="s">
        <v>99</v>
      </c>
      <c r="L7" s="35" t="s">
        <v>100</v>
      </c>
      <c r="M7" s="36" t="s">
        <v>101</v>
      </c>
      <c r="N7" s="36" t="s">
        <v>102</v>
      </c>
      <c r="O7" s="36">
        <v>1.61</v>
      </c>
      <c r="P7" s="36">
        <v>100</v>
      </c>
      <c r="Q7" s="36">
        <v>2840</v>
      </c>
      <c r="R7" s="36">
        <v>86644</v>
      </c>
      <c r="S7" s="36">
        <v>866.77</v>
      </c>
      <c r="T7" s="36">
        <v>99.96</v>
      </c>
      <c r="U7" s="36">
        <v>1386</v>
      </c>
      <c r="V7" s="36">
        <v>0.87</v>
      </c>
      <c r="W7" s="36">
        <v>1593.1</v>
      </c>
      <c r="X7" s="36">
        <v>96.84</v>
      </c>
      <c r="Y7" s="36">
        <v>85.01</v>
      </c>
      <c r="Z7" s="36">
        <v>89.09</v>
      </c>
      <c r="AA7" s="36">
        <v>89.06</v>
      </c>
      <c r="AB7" s="36">
        <v>89.97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165.78</v>
      </c>
      <c r="BF7" s="36">
        <v>520.97</v>
      </c>
      <c r="BG7" s="36">
        <v>385.17</v>
      </c>
      <c r="BH7" s="36">
        <v>348.05</v>
      </c>
      <c r="BI7" s="36">
        <v>404.77</v>
      </c>
      <c r="BJ7" s="36">
        <v>442.18</v>
      </c>
      <c r="BK7" s="36">
        <v>421.01</v>
      </c>
      <c r="BL7" s="36">
        <v>430.64</v>
      </c>
      <c r="BM7" s="36">
        <v>446.63</v>
      </c>
      <c r="BN7" s="36">
        <v>416.91</v>
      </c>
      <c r="BO7" s="36">
        <v>375.36</v>
      </c>
      <c r="BP7" s="36">
        <v>64.63</v>
      </c>
      <c r="BQ7" s="36">
        <v>73.69</v>
      </c>
      <c r="BR7" s="36">
        <v>83.47</v>
      </c>
      <c r="BS7" s="36">
        <v>83.31</v>
      </c>
      <c r="BT7" s="36">
        <v>84.26</v>
      </c>
      <c r="BU7" s="36">
        <v>61.59</v>
      </c>
      <c r="BV7" s="36">
        <v>58.98</v>
      </c>
      <c r="BW7" s="36">
        <v>58.78</v>
      </c>
      <c r="BX7" s="36">
        <v>58.53</v>
      </c>
      <c r="BY7" s="36">
        <v>57.93</v>
      </c>
      <c r="BZ7" s="36">
        <v>60.44</v>
      </c>
      <c r="CA7" s="36">
        <v>186.42</v>
      </c>
      <c r="CB7" s="36">
        <v>178.69</v>
      </c>
      <c r="CC7" s="36">
        <v>179.66</v>
      </c>
      <c r="CD7" s="36">
        <v>182.53</v>
      </c>
      <c r="CE7" s="36">
        <v>184.81</v>
      </c>
      <c r="CF7" s="36">
        <v>242.92</v>
      </c>
      <c r="CG7" s="36">
        <v>253.84</v>
      </c>
      <c r="CH7" s="36">
        <v>257.02999999999997</v>
      </c>
      <c r="CI7" s="36">
        <v>266.57</v>
      </c>
      <c r="CJ7" s="36">
        <v>276.93</v>
      </c>
      <c r="CK7" s="36">
        <v>267.61</v>
      </c>
      <c r="CL7" s="36">
        <v>56.35</v>
      </c>
      <c r="CM7" s="36">
        <v>56.81</v>
      </c>
      <c r="CN7" s="36">
        <v>52.51</v>
      </c>
      <c r="CO7" s="36">
        <v>51.61</v>
      </c>
      <c r="CP7" s="36">
        <v>51.25</v>
      </c>
      <c r="CQ7" s="36">
        <v>57.53</v>
      </c>
      <c r="CR7" s="36">
        <v>60.03</v>
      </c>
      <c r="CS7" s="36">
        <v>61.93</v>
      </c>
      <c r="CT7" s="36">
        <v>58.06</v>
      </c>
      <c r="CU7" s="36">
        <v>59.08</v>
      </c>
      <c r="CV7" s="36">
        <v>57.75</v>
      </c>
      <c r="CW7" s="36">
        <v>100</v>
      </c>
      <c r="CX7" s="36">
        <v>100</v>
      </c>
      <c r="CY7" s="36">
        <v>100</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2016-02-03T09:24:12Z</dcterms:created>
  <dcterms:modified xsi:type="dcterms:W3CDTF">2016-02-25T00:17:52Z</dcterms:modified>
  <cp:category/>
</cp:coreProperties>
</file>