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3225" yWindow="48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<sst xmlns="http://schemas.openxmlformats.org/spreadsheetml/2006/main" count="221" uniqueCount="111">
  <si>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</si>
  <si>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</si>
  <si>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</si>
  <si>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</si>
  <si>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</si>
  <si>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</si>
  <si>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</si>
  <si>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</si>
  <si>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</si>
  <si>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</si>
  <si>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</si>
  <si>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</si>
  <si>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</si>
  <si>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</si>
  <si>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</si>
  <si>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</si>
  <si>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</si>
  <si>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</si>
  <si>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</si>
  <si>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</si>
  <si>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</si>
  <si>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</si>
  <si>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</si>
  <si>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</si>
  <si>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</si>
  <si>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</si>
  <si>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</si>
  <si>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</si>
  <si>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</si>
  <si>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</si>
  <si>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</si>
  <si>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</si>
  <si>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</si>
  <si>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</si>
  <si>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</si>
  <si>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</si>
  <si>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</si>
  <si>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</si>
  <si>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</si>
  <si>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</si>
  <si>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</si>
  <si>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</si>
  <si>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</si>
  <si>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</si>
  <si>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</si>
  <si>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</si>
  <si>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</si>
  <si>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</si>
  <si>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</si>
  <si>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</si>
  <si>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</si>
  <si>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</si>
  <si>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</si>
  <si>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</si>
  <si>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</si>
  <si>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</si>
  <si>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</si>
  <si>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</si>
  <si>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</si>
  <si>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</si>
  <si>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</si>
  <si>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</si>
  <si>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</si>
  <si>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</si>
  <si>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</si>
  <si>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</si>
  <si>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</si>
  <si>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</si>
  <si>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</si>
  <si>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</si>
  <si>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</si>
  <si>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</si>
  <si>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</si>
  <si>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</si>
  <si>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</si>
  <si>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</si>
  <si>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</si>
  <si>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</si>
  <si>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</si>
  <si>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</si>
  <si>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</si>
  <si>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</si>
  <si>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</si>
  <si>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</si>
  <si>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</si>
  <si>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</si>
  <si>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</si>
  <si>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</si>
  <si>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</si>
  <si>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</si>
  <si>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</si>
  <si>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</si>
  <si>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</si>
  <si>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</si>
  <si>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</si>
  <si>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</si>
  <si>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</si>
  <si>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</si>
  <si>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</si>
  <si>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</si>
  <si>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</si>
  <si>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</si>
  <si>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</si>
  <si>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</si>
  <si>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</si>
  <si>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</si>
  <si>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</si>
  <si>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</si>
  <si>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本市における現在の下水道行政は、下水道使用料で汚水処理費を賄えず一般会計からの繰入金がないと維持できない状況が続いている。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2">
      <t>ホン</t>
    </rPh>
    <rPh sb="2" eb="3">
      <t>シ</t>
    </rPh>
    <rPh sb="7" eb="9">
      <t>ゲンザイ</t>
    </rPh>
    <rPh sb="10" eb="13">
      <t>ゲスイドウ</t>
    </rPh>
    <rPh sb="13" eb="15">
      <t>ギョウセイ</t>
    </rPh>
    <rPh sb="17" eb="20">
      <t>ゲスイドウ</t>
    </rPh>
    <rPh sb="20" eb="22">
      <t>シヨウ</t>
    </rPh>
    <rPh sb="22" eb="23">
      <t>リョウ</t>
    </rPh>
    <rPh sb="24" eb="26">
      <t>オスイ</t>
    </rPh>
    <rPh sb="26" eb="28">
      <t>ショリ</t>
    </rPh>
    <rPh sb="28" eb="29">
      <t>ヒ</t>
    </rPh>
    <rPh sb="30" eb="31">
      <t>マカナ</t>
    </rPh>
    <rPh sb="33" eb="35">
      <t>イッパン</t>
    </rPh>
    <rPh sb="35" eb="37">
      <t>カイケイ</t>
    </rPh>
    <rPh sb="40" eb="42">
      <t>クリイレ</t>
    </rPh>
    <rPh sb="42" eb="43">
      <t>キン</t>
    </rPh>
    <rPh sb="47" eb="49">
      <t>イジ</t>
    </rPh>
    <rPh sb="53" eb="55">
      <t>ジョウキョウ</t>
    </rPh>
    <rPh sb="56" eb="57">
      <t>ツヅ</t>
    </rPh>
    <rPh sb="88" eb="90">
      <t>イジ</t>
    </rPh>
    <phoneticPr fontId="4"/>
  </si>
  <si>
    <r>
      <t>　</t>
    </r>
    <r>
      <rPr>
        <sz val="11"/>
        <rFont val="ＭＳ ゴシック"/>
        <family val="3"/>
        <charset val="128"/>
      </rPr>
      <t>中仙地域は昭和６２年から事業を開始し、事業当初に整備した区域内の管路は施工から２５年以上が経過している。将来的に耐用年数を超える管路及び処理場</t>
    </r>
    <r>
      <rPr>
        <sz val="11"/>
        <color theme="1"/>
        <rFont val="ＭＳ ゴシック"/>
        <family val="3"/>
        <charset val="128"/>
      </rPr>
      <t>が年々増加していくことに備え、下水道の維持管理水準を確保しつつ、維持管理の効率化を実現し、下水道サービスを持続的に提供していくことが課題となる。</t>
    </r>
    <rPh sb="1" eb="3">
      <t>ナカセン</t>
    </rPh>
    <rPh sb="3" eb="5">
      <t>チイキ</t>
    </rPh>
    <rPh sb="6" eb="8">
      <t>ショウワ</t>
    </rPh>
    <rPh sb="10" eb="11">
      <t>ネン</t>
    </rPh>
    <rPh sb="13" eb="15">
      <t>ジギョウ</t>
    </rPh>
    <rPh sb="16" eb="18">
      <t>カイシ</t>
    </rPh>
    <rPh sb="20" eb="22">
      <t>ジギョウ</t>
    </rPh>
    <rPh sb="22" eb="24">
      <t>トウショ</t>
    </rPh>
    <rPh sb="25" eb="27">
      <t>セイビ</t>
    </rPh>
    <rPh sb="29" eb="32">
      <t>クイキナイ</t>
    </rPh>
    <rPh sb="33" eb="34">
      <t>カン</t>
    </rPh>
    <rPh sb="34" eb="35">
      <t>ロ</t>
    </rPh>
    <rPh sb="36" eb="38">
      <t>セコウ</t>
    </rPh>
    <rPh sb="42" eb="43">
      <t>ネン</t>
    </rPh>
    <rPh sb="43" eb="45">
      <t>イジョウ</t>
    </rPh>
    <rPh sb="46" eb="48">
      <t>ケイカ</t>
    </rPh>
    <rPh sb="53" eb="56">
      <t>ショウライテキ</t>
    </rPh>
    <rPh sb="57" eb="59">
      <t>タイヨウ</t>
    </rPh>
    <rPh sb="59" eb="61">
      <t>ネンスウ</t>
    </rPh>
    <rPh sb="62" eb="63">
      <t>コ</t>
    </rPh>
    <rPh sb="65" eb="66">
      <t>カン</t>
    </rPh>
    <rPh sb="66" eb="67">
      <t>ロ</t>
    </rPh>
    <rPh sb="67" eb="68">
      <t>オヨ</t>
    </rPh>
    <rPh sb="69" eb="72">
      <t>ショリジョウ</t>
    </rPh>
    <rPh sb="73" eb="75">
      <t>ネンネン</t>
    </rPh>
    <rPh sb="75" eb="77">
      <t>ゾウカ</t>
    </rPh>
    <rPh sb="84" eb="85">
      <t>ソナ</t>
    </rPh>
    <rPh sb="87" eb="90">
      <t>ゲスイドウ</t>
    </rPh>
    <rPh sb="91" eb="93">
      <t>イジ</t>
    </rPh>
    <rPh sb="93" eb="95">
      <t>カンリ</t>
    </rPh>
    <rPh sb="95" eb="97">
      <t>スイジュン</t>
    </rPh>
    <rPh sb="98" eb="100">
      <t>カクホ</t>
    </rPh>
    <rPh sb="104" eb="106">
      <t>イジ</t>
    </rPh>
    <rPh sb="106" eb="108">
      <t>カンリ</t>
    </rPh>
    <rPh sb="109" eb="112">
      <t>コウリツカ</t>
    </rPh>
    <rPh sb="113" eb="115">
      <t>ジツゲン</t>
    </rPh>
    <rPh sb="117" eb="120">
      <t>ゲスイドウ</t>
    </rPh>
    <rPh sb="125" eb="128">
      <t>ジゾクテキ</t>
    </rPh>
    <rPh sb="129" eb="131">
      <t>テイキョウ</t>
    </rPh>
    <rPh sb="138" eb="140">
      <t>カダイ</t>
    </rPh>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</si>
  <si>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rPh sb="142" eb="144">
      <t>カンリ</t>
    </rPh>
    <rPh sb="144" eb="146">
      <t>ウンエイ</t>
    </rPh>
    <rPh sb="146" eb="147">
      <t>ヒ</t>
    </rPh>
    <rPh sb="148" eb="150">
      <t>ヨクセイ</t>
    </rPh>
    <rPh sb="152" eb="154">
      <t>ジュウミン</t>
    </rPh>
    <rPh sb="154" eb="156">
      <t>フタン</t>
    </rPh>
    <rPh sb="157" eb="159">
      <t>キョクリョク</t>
    </rPh>
    <rPh sb="159" eb="161">
      <t>ケイゲン</t>
    </rPh>
    <rPh sb="168" eb="170">
      <t>イジ</t>
    </rPh>
    <rPh sb="170" eb="172">
      <t>カンリ</t>
    </rPh>
    <rPh sb="173" eb="174">
      <t>ア</t>
    </rPh>
    <rPh sb="177" eb="179">
      <t>ソシキ</t>
    </rPh>
    <rPh sb="180" eb="182">
      <t>カンソ</t>
    </rPh>
    <rPh sb="182" eb="185">
      <t>ゴウリカ</t>
    </rPh>
    <rPh sb="186" eb="188">
      <t>テイイン</t>
    </rPh>
    <rPh sb="188" eb="190">
      <t>カンリ</t>
    </rPh>
    <rPh sb="191" eb="194">
      <t>テキセイカ</t>
    </rPh>
    <rPh sb="195" eb="197">
      <t>ギョウム</t>
    </rPh>
    <rPh sb="198" eb="200">
      <t>ミンカン</t>
    </rPh>
    <rPh sb="200" eb="202">
      <t>イタク</t>
    </rPh>
    <rPh sb="202" eb="203">
      <t>トウ</t>
    </rPh>
    <rPh sb="204" eb="206">
      <t>スイシン</t>
    </rPh>
    <rPh sb="208" eb="210">
      <t>ケイヒ</t>
    </rPh>
    <rPh sb="211" eb="214">
      <t>テッテイテキ</t>
    </rPh>
    <rPh sb="215" eb="217">
      <t>ヨクセイ</t>
    </rPh>
    <rPh sb="218" eb="219">
      <t>ハカ</t>
    </rPh>
    <rPh sb="220" eb="222">
      <t>ヒツヨウ</t>
    </rPh>
    <rPh sb="231" eb="233">
      <t>ジギョウ</t>
    </rPh>
    <rPh sb="234" eb="236">
      <t>ケイエイ</t>
    </rPh>
    <rPh sb="236" eb="238">
      <t>ジョウキョウ</t>
    </rPh>
    <rPh sb="239" eb="242">
      <t>トウメイセイ</t>
    </rPh>
    <rPh sb="243" eb="246">
      <t>メイカクカ</t>
    </rPh>
    <rPh sb="247" eb="248">
      <t>ハカ</t>
    </rPh>
    <rPh sb="249" eb="251">
      <t>ヒツヨウ</t>
    </rPh>
    <rPh sb="266" eb="268">
      <t>チホウ</t>
    </rPh>
    <rPh sb="268" eb="270">
      <t>コウエイ</t>
    </rPh>
    <rPh sb="270" eb="272">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</si>
</sst>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531968"/>
        <c:axId val="9653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96531968"/>
        <c:axId val="96533888"/>
      </c:lineChart>
      <c:dateAx>
        <c:axId val="96531968"/>
        <c:scaling>
          <c:orientation val="minMax"/>
        </c:scaling>
        <c:delete val="1"/>
        <c:axPos val="b"/>
        <c:numFmt formatCode="ge" sourceLinked="1"/>
        <c:majorTickMark val="none"/>
        <c:minorTickMark val="none"/>
        <c:tickLblPos val="none"/>
        <c:crossAx val="96533888"/>
        <c:crosses val="autoZero"/>
        <c:auto val="1"/>
        <c:lblOffset val="100"/>
        <c:baseTimeUnit val="years"/>
      </c:dateAx>
      <c:valAx>
        <c:axId val="9653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3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27.9</c:v>
                </c:pt>
                <c:pt idx="1">
                  <c:v>27.79</c:v>
                </c:pt>
                <c:pt idx="2">
                  <c:v>27.53</c:v>
                </c:pt>
                <c:pt idx="3">
                  <c:v>28.04</c:v>
                </c:pt>
                <c:pt idx="4">
                  <c:v>27.38</c:v>
                </c:pt>
              </c:numCache>
            </c:numRef>
          </c:val>
        </c:ser>
        <c:dLbls>
          <c:showLegendKey val="0"/>
          <c:showVal val="0"/>
          <c:showCatName val="0"/>
          <c:showSerName val="0"/>
          <c:showPercent val="0"/>
          <c:showBubbleSize val="0"/>
        </c:dLbls>
        <c:gapWidth val="150"/>
        <c:axId val="98785152"/>
        <c:axId val="9879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98785152"/>
        <c:axId val="98799616"/>
      </c:lineChart>
      <c:dateAx>
        <c:axId val="98785152"/>
        <c:scaling>
          <c:orientation val="minMax"/>
        </c:scaling>
        <c:delete val="1"/>
        <c:axPos val="b"/>
        <c:numFmt formatCode="ge" sourceLinked="1"/>
        <c:majorTickMark val="none"/>
        <c:minorTickMark val="none"/>
        <c:tickLblPos val="none"/>
        <c:crossAx val="98799616"/>
        <c:crosses val="autoZero"/>
        <c:auto val="1"/>
        <c:lblOffset val="100"/>
        <c:baseTimeUnit val="years"/>
      </c:dateAx>
      <c:valAx>
        <c:axId val="9879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8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64</c:v>
                </c:pt>
                <c:pt idx="1">
                  <c:v>65.400000000000006</c:v>
                </c:pt>
                <c:pt idx="2">
                  <c:v>66.97</c:v>
                </c:pt>
                <c:pt idx="3">
                  <c:v>69.290000000000006</c:v>
                </c:pt>
                <c:pt idx="4">
                  <c:v>71.290000000000006</c:v>
                </c:pt>
              </c:numCache>
            </c:numRef>
          </c:val>
        </c:ser>
        <c:dLbls>
          <c:showLegendKey val="0"/>
          <c:showVal val="0"/>
          <c:showCatName val="0"/>
          <c:showSerName val="0"/>
          <c:showPercent val="0"/>
          <c:showBubbleSize val="0"/>
        </c:dLbls>
        <c:gapWidth val="150"/>
        <c:axId val="98838016"/>
        <c:axId val="9883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98838016"/>
        <c:axId val="98839936"/>
      </c:lineChart>
      <c:dateAx>
        <c:axId val="98838016"/>
        <c:scaling>
          <c:orientation val="minMax"/>
        </c:scaling>
        <c:delete val="1"/>
        <c:axPos val="b"/>
        <c:numFmt formatCode="ge" sourceLinked="1"/>
        <c:majorTickMark val="none"/>
        <c:minorTickMark val="none"/>
        <c:tickLblPos val="none"/>
        <c:crossAx val="98839936"/>
        <c:crosses val="autoZero"/>
        <c:auto val="1"/>
        <c:lblOffset val="100"/>
        <c:baseTimeUnit val="years"/>
      </c:dateAx>
      <c:valAx>
        <c:axId val="9883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3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70.2</c:v>
                </c:pt>
                <c:pt idx="1">
                  <c:v>69.42</c:v>
                </c:pt>
                <c:pt idx="2">
                  <c:v>71.28</c:v>
                </c:pt>
                <c:pt idx="3">
                  <c:v>71.97</c:v>
                </c:pt>
                <c:pt idx="4">
                  <c:v>72.569999999999993</c:v>
                </c:pt>
              </c:numCache>
            </c:numRef>
          </c:val>
        </c:ser>
        <c:dLbls>
          <c:showLegendKey val="0"/>
          <c:showVal val="0"/>
          <c:showCatName val="0"/>
          <c:showSerName val="0"/>
          <c:showPercent val="0"/>
          <c:showBubbleSize val="0"/>
        </c:dLbls>
        <c:gapWidth val="150"/>
        <c:axId val="96707712"/>
        <c:axId val="9670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707712"/>
        <c:axId val="96709632"/>
      </c:lineChart>
      <c:dateAx>
        <c:axId val="96707712"/>
        <c:scaling>
          <c:orientation val="minMax"/>
        </c:scaling>
        <c:delete val="1"/>
        <c:axPos val="b"/>
        <c:numFmt formatCode="ge" sourceLinked="1"/>
        <c:majorTickMark val="none"/>
        <c:minorTickMark val="none"/>
        <c:tickLblPos val="none"/>
        <c:crossAx val="96709632"/>
        <c:crosses val="autoZero"/>
        <c:auto val="1"/>
        <c:lblOffset val="100"/>
        <c:baseTimeUnit val="years"/>
      </c:dateAx>
      <c:valAx>
        <c:axId val="9670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0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11136"/>
        <c:axId val="972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11136"/>
        <c:axId val="97213056"/>
      </c:lineChart>
      <c:dateAx>
        <c:axId val="97211136"/>
        <c:scaling>
          <c:orientation val="minMax"/>
        </c:scaling>
        <c:delete val="1"/>
        <c:axPos val="b"/>
        <c:numFmt formatCode="ge" sourceLinked="1"/>
        <c:majorTickMark val="none"/>
        <c:minorTickMark val="none"/>
        <c:tickLblPos val="none"/>
        <c:crossAx val="97213056"/>
        <c:crosses val="autoZero"/>
        <c:auto val="1"/>
        <c:lblOffset val="100"/>
        <c:baseTimeUnit val="years"/>
      </c:dateAx>
      <c:valAx>
        <c:axId val="972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47616"/>
        <c:axId val="9724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47616"/>
        <c:axId val="97249536"/>
      </c:lineChart>
      <c:dateAx>
        <c:axId val="97247616"/>
        <c:scaling>
          <c:orientation val="minMax"/>
        </c:scaling>
        <c:delete val="1"/>
        <c:axPos val="b"/>
        <c:numFmt formatCode="ge" sourceLinked="1"/>
        <c:majorTickMark val="none"/>
        <c:minorTickMark val="none"/>
        <c:tickLblPos val="none"/>
        <c:crossAx val="97249536"/>
        <c:crosses val="autoZero"/>
        <c:auto val="1"/>
        <c:lblOffset val="100"/>
        <c:baseTimeUnit val="years"/>
      </c:dateAx>
      <c:valAx>
        <c:axId val="9724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4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76416"/>
        <c:axId val="9847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76416"/>
        <c:axId val="98478336"/>
      </c:lineChart>
      <c:dateAx>
        <c:axId val="98476416"/>
        <c:scaling>
          <c:orientation val="minMax"/>
        </c:scaling>
        <c:delete val="1"/>
        <c:axPos val="b"/>
        <c:numFmt formatCode="ge" sourceLinked="1"/>
        <c:majorTickMark val="none"/>
        <c:minorTickMark val="none"/>
        <c:tickLblPos val="none"/>
        <c:crossAx val="98478336"/>
        <c:crosses val="autoZero"/>
        <c:auto val="1"/>
        <c:lblOffset val="100"/>
        <c:baseTimeUnit val="years"/>
      </c:dateAx>
      <c:valAx>
        <c:axId val="9847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521088"/>
        <c:axId val="9852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521088"/>
        <c:axId val="98523008"/>
      </c:lineChart>
      <c:dateAx>
        <c:axId val="98521088"/>
        <c:scaling>
          <c:orientation val="minMax"/>
        </c:scaling>
        <c:delete val="1"/>
        <c:axPos val="b"/>
        <c:numFmt formatCode="ge" sourceLinked="1"/>
        <c:majorTickMark val="none"/>
        <c:minorTickMark val="none"/>
        <c:tickLblPos val="none"/>
        <c:crossAx val="98523008"/>
        <c:crosses val="autoZero"/>
        <c:auto val="1"/>
        <c:lblOffset val="100"/>
        <c:baseTimeUnit val="years"/>
      </c:dateAx>
      <c:valAx>
        <c:axId val="9852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2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1629.59</c:v>
                </c:pt>
                <c:pt idx="1">
                  <c:v>1651.19</c:v>
                </c:pt>
                <c:pt idx="2">
                  <c:v>1272.7</c:v>
                </c:pt>
                <c:pt idx="3">
                  <c:v>1216.22</c:v>
                </c:pt>
                <c:pt idx="4">
                  <c:v>1072.24</c:v>
                </c:pt>
              </c:numCache>
            </c:numRef>
          </c:val>
        </c:ser>
        <c:dLbls>
          <c:showLegendKey val="0"/>
          <c:showVal val="0"/>
          <c:showCatName val="0"/>
          <c:showSerName val="0"/>
          <c:showPercent val="0"/>
          <c:showBubbleSize val="0"/>
        </c:dLbls>
        <c:gapWidth val="150"/>
        <c:axId val="98549120"/>
        <c:axId val="9855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98549120"/>
        <c:axId val="98559488"/>
      </c:lineChart>
      <c:dateAx>
        <c:axId val="98549120"/>
        <c:scaling>
          <c:orientation val="minMax"/>
        </c:scaling>
        <c:delete val="1"/>
        <c:axPos val="b"/>
        <c:numFmt formatCode="ge" sourceLinked="1"/>
        <c:majorTickMark val="none"/>
        <c:minorTickMark val="none"/>
        <c:tickLblPos val="none"/>
        <c:crossAx val="98559488"/>
        <c:crosses val="autoZero"/>
        <c:auto val="1"/>
        <c:lblOffset val="100"/>
        <c:baseTimeUnit val="years"/>
      </c:dateAx>
      <c:valAx>
        <c:axId val="9855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4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37.51</c:v>
                </c:pt>
                <c:pt idx="1">
                  <c:v>36</c:v>
                </c:pt>
                <c:pt idx="2">
                  <c:v>47.32</c:v>
                </c:pt>
                <c:pt idx="3">
                  <c:v>47.6</c:v>
                </c:pt>
                <c:pt idx="4">
                  <c:v>52.99</c:v>
                </c:pt>
              </c:numCache>
            </c:numRef>
          </c:val>
        </c:ser>
        <c:dLbls>
          <c:showLegendKey val="0"/>
          <c:showVal val="0"/>
          <c:showCatName val="0"/>
          <c:showSerName val="0"/>
          <c:showPercent val="0"/>
          <c:showBubbleSize val="0"/>
        </c:dLbls>
        <c:gapWidth val="150"/>
        <c:axId val="98601984"/>
        <c:axId val="9860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98601984"/>
        <c:axId val="98604160"/>
      </c:lineChart>
      <c:dateAx>
        <c:axId val="98601984"/>
        <c:scaling>
          <c:orientation val="minMax"/>
        </c:scaling>
        <c:delete val="1"/>
        <c:axPos val="b"/>
        <c:numFmt formatCode="ge" sourceLinked="1"/>
        <c:majorTickMark val="none"/>
        <c:minorTickMark val="none"/>
        <c:tickLblPos val="none"/>
        <c:crossAx val="98604160"/>
        <c:crosses val="autoZero"/>
        <c:auto val="1"/>
        <c:lblOffset val="100"/>
        <c:baseTimeUnit val="years"/>
      </c:dateAx>
      <c:valAx>
        <c:axId val="9860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0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288.60000000000002</c:v>
                </c:pt>
                <c:pt idx="1">
                  <c:v>331.64</c:v>
                </c:pt>
                <c:pt idx="2">
                  <c:v>283.52999999999997</c:v>
                </c:pt>
                <c:pt idx="3">
                  <c:v>284.02</c:v>
                </c:pt>
                <c:pt idx="4">
                  <c:v>312.86</c:v>
                </c:pt>
              </c:numCache>
            </c:numRef>
          </c:val>
        </c:ser>
        <c:dLbls>
          <c:showLegendKey val="0"/>
          <c:showVal val="0"/>
          <c:showCatName val="0"/>
          <c:showSerName val="0"/>
          <c:showPercent val="0"/>
          <c:showBubbleSize val="0"/>
        </c:dLbls>
        <c:gapWidth val="150"/>
        <c:axId val="98629888"/>
        <c:axId val="9876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98629888"/>
        <c:axId val="98763136"/>
      </c:lineChart>
      <c:dateAx>
        <c:axId val="98629888"/>
        <c:scaling>
          <c:orientation val="minMax"/>
        </c:scaling>
        <c:delete val="1"/>
        <c:axPos val="b"/>
        <c:numFmt formatCode="ge" sourceLinked="1"/>
        <c:majorTickMark val="none"/>
        <c:minorTickMark val="none"/>
        <c:tickLblPos val="none"/>
        <c:crossAx val="98763136"/>
        <c:crosses val="autoZero"/>
        <c:auto val="1"/>
        <c:lblOffset val="100"/>
        <c:baseTimeUnit val="years"/>
      </c:dateAx>
      <c:valAx>
        <c:axId val="9876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2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86644</v>
      </c>
      <c r="AM8" s="47"/>
      <c r="AN8" s="47"/>
      <c r="AO8" s="47"/>
      <c r="AP8" s="47"/>
      <c r="AQ8" s="47"/>
      <c r="AR8" s="47"/>
      <c r="AS8" s="47"/>
      <c r="AT8" s="43">
        <f>データ!S6</f>
        <v>866.77</v>
      </c>
      <c r="AU8" s="43"/>
      <c r="AV8" s="43"/>
      <c r="AW8" s="43"/>
      <c r="AX8" s="43"/>
      <c r="AY8" s="43"/>
      <c r="AZ8" s="43"/>
      <c r="BA8" s="43"/>
      <c r="BB8" s="43">
        <f>データ!T6</f>
        <v>99.96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11.55</v>
      </c>
      <c r="Q10" s="43"/>
      <c r="R10" s="43"/>
      <c r="S10" s="43"/>
      <c r="T10" s="43"/>
      <c r="U10" s="43"/>
      <c r="V10" s="43"/>
      <c r="W10" s="43">
        <f>データ!P6</f>
        <v>88.5</v>
      </c>
      <c r="X10" s="43"/>
      <c r="Y10" s="43"/>
      <c r="Z10" s="43"/>
      <c r="AA10" s="43"/>
      <c r="AB10" s="43"/>
      <c r="AC10" s="43"/>
      <c r="AD10" s="47">
        <f>データ!Q6</f>
        <v>3160</v>
      </c>
      <c r="AE10" s="47"/>
      <c r="AF10" s="47"/>
      <c r="AG10" s="47"/>
      <c r="AH10" s="47"/>
      <c r="AI10" s="47"/>
      <c r="AJ10" s="47"/>
      <c r="AK10" s="2"/>
      <c r="AL10" s="47">
        <f>データ!U6</f>
        <v>9944</v>
      </c>
      <c r="AM10" s="47"/>
      <c r="AN10" s="47"/>
      <c r="AO10" s="47"/>
      <c r="AP10" s="47"/>
      <c r="AQ10" s="47"/>
      <c r="AR10" s="47"/>
      <c r="AS10" s="47"/>
      <c r="AT10" s="43">
        <f>データ!V6</f>
        <v>6.12</v>
      </c>
      <c r="AU10" s="43"/>
      <c r="AV10" s="43"/>
      <c r="AW10" s="43"/>
      <c r="AX10" s="43"/>
      <c r="AY10" s="43"/>
      <c r="AZ10" s="43"/>
      <c r="BA10" s="43"/>
      <c r="BB10" s="43">
        <f>データ!W6</f>
        <v>1624.84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52124</v>
      </c>
      <c r="D6" s="31">
        <f t="shared" si="3"/>
        <v>47</v>
      </c>
      <c r="E6" s="31">
        <f t="shared" si="3"/>
        <v>17</v>
      </c>
      <c r="F6" s="31">
        <f t="shared" si="3"/>
        <v>4</v>
      </c>
      <c r="G6" s="31">
        <f t="shared" si="3"/>
        <v>0</v>
      </c>
      <c r="H6" s="31" t="str">
        <f t="shared" si="3"/>
        <v>秋田県　大仙市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11.55</v>
      </c>
      <c r="P6" s="32">
        <f t="shared" si="3"/>
        <v>88.5</v>
      </c>
      <c r="Q6" s="32">
        <f t="shared" si="3"/>
        <v>3160</v>
      </c>
      <c r="R6" s="32">
        <f t="shared" si="3"/>
        <v>86644</v>
      </c>
      <c r="S6" s="32">
        <f t="shared" si="3"/>
        <v>866.77</v>
      </c>
      <c r="T6" s="32">
        <f t="shared" si="3"/>
        <v>99.96</v>
      </c>
      <c r="U6" s="32">
        <f t="shared" si="3"/>
        <v>9944</v>
      </c>
      <c r="V6" s="32">
        <f t="shared" si="3"/>
        <v>6.12</v>
      </c>
      <c r="W6" s="32">
        <f t="shared" si="3"/>
        <v>1624.84</v>
      </c>
      <c r="X6" s="33">
        <f>IF(X7="",NA(),X7)</f>
        <v>70.2</v>
      </c>
      <c r="Y6" s="33">
        <f t="shared" ref="Y6:AG6" si="4">IF(Y7="",NA(),Y7)</f>
        <v>69.42</v>
      </c>
      <c r="Z6" s="33">
        <f t="shared" si="4"/>
        <v>71.28</v>
      </c>
      <c r="AA6" s="33">
        <f t="shared" si="4"/>
        <v>71.97</v>
      </c>
      <c r="AB6" s="33">
        <f t="shared" si="4"/>
        <v>72.569999999999993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1629.59</v>
      </c>
      <c r="BF6" s="33">
        <f t="shared" ref="BF6:BN6" si="7">IF(BF7="",NA(),BF7)</f>
        <v>1651.19</v>
      </c>
      <c r="BG6" s="33">
        <f t="shared" si="7"/>
        <v>1272.7</v>
      </c>
      <c r="BH6" s="33">
        <f t="shared" si="7"/>
        <v>1216.22</v>
      </c>
      <c r="BI6" s="33">
        <f t="shared" si="7"/>
        <v>1072.24</v>
      </c>
      <c r="BJ6" s="33">
        <f t="shared" si="7"/>
        <v>1812.65</v>
      </c>
      <c r="BK6" s="33">
        <f t="shared" si="7"/>
        <v>1764.87</v>
      </c>
      <c r="BL6" s="33">
        <f t="shared" si="7"/>
        <v>1622.51</v>
      </c>
      <c r="BM6" s="33">
        <f t="shared" si="7"/>
        <v>1569.13</v>
      </c>
      <c r="BN6" s="33">
        <f t="shared" si="7"/>
        <v>1436</v>
      </c>
      <c r="BO6" s="32" t="str">
        <f>IF(BO7="","",IF(BO7="-","【-】","【"&amp;SUBSTITUTE(TEXT(BO7,"#,##0.00"),"-","△")&amp;"】"))</f>
        <v>【1,479.31】</v>
      </c>
      <c r="BP6" s="33">
        <f>IF(BP7="",NA(),BP7)</f>
        <v>37.51</v>
      </c>
      <c r="BQ6" s="33">
        <f t="shared" ref="BQ6:BY6" si="8">IF(BQ7="",NA(),BQ7)</f>
        <v>36</v>
      </c>
      <c r="BR6" s="33">
        <f t="shared" si="8"/>
        <v>47.32</v>
      </c>
      <c r="BS6" s="33">
        <f t="shared" si="8"/>
        <v>47.6</v>
      </c>
      <c r="BT6" s="33">
        <f t="shared" si="8"/>
        <v>52.99</v>
      </c>
      <c r="BU6" s="33">
        <f t="shared" si="8"/>
        <v>59.35</v>
      </c>
      <c r="BV6" s="33">
        <f t="shared" si="8"/>
        <v>60.75</v>
      </c>
      <c r="BW6" s="33">
        <f t="shared" si="8"/>
        <v>62.83</v>
      </c>
      <c r="BX6" s="33">
        <f t="shared" si="8"/>
        <v>64.63</v>
      </c>
      <c r="BY6" s="33">
        <f t="shared" si="8"/>
        <v>66.56</v>
      </c>
      <c r="BZ6" s="32" t="str">
        <f>IF(BZ7="","",IF(BZ7="-","【-】","【"&amp;SUBSTITUTE(TEXT(BZ7,"#,##0.00"),"-","△")&amp;"】"))</f>
        <v>【63.50】</v>
      </c>
      <c r="CA6" s="33">
        <f>IF(CA7="",NA(),CA7)</f>
        <v>288.60000000000002</v>
      </c>
      <c r="CB6" s="33">
        <f t="shared" ref="CB6:CJ6" si="9">IF(CB7="",NA(),CB7)</f>
        <v>331.64</v>
      </c>
      <c r="CC6" s="33">
        <f t="shared" si="9"/>
        <v>283.52999999999997</v>
      </c>
      <c r="CD6" s="33">
        <f t="shared" si="9"/>
        <v>284.02</v>
      </c>
      <c r="CE6" s="33">
        <f t="shared" si="9"/>
        <v>312.86</v>
      </c>
      <c r="CF6" s="33">
        <f t="shared" si="9"/>
        <v>260.48</v>
      </c>
      <c r="CG6" s="33">
        <f t="shared" si="9"/>
        <v>256</v>
      </c>
      <c r="CH6" s="33">
        <f t="shared" si="9"/>
        <v>250.43</v>
      </c>
      <c r="CI6" s="33">
        <f t="shared" si="9"/>
        <v>245.75</v>
      </c>
      <c r="CJ6" s="33">
        <f t="shared" si="9"/>
        <v>244.29</v>
      </c>
      <c r="CK6" s="32" t="str">
        <f>IF(CK7="","",IF(CK7="-","【-】","【"&amp;SUBSTITUTE(TEXT(CK7,"#,##0.00"),"-","△")&amp;"】"))</f>
        <v>【253.12】</v>
      </c>
      <c r="CL6" s="33">
        <f>IF(CL7="",NA(),CL7)</f>
        <v>27.9</v>
      </c>
      <c r="CM6" s="33">
        <f t="shared" ref="CM6:CU6" si="10">IF(CM7="",NA(),CM7)</f>
        <v>27.79</v>
      </c>
      <c r="CN6" s="33">
        <f t="shared" si="10"/>
        <v>27.53</v>
      </c>
      <c r="CO6" s="33">
        <f t="shared" si="10"/>
        <v>28.04</v>
      </c>
      <c r="CP6" s="33">
        <f t="shared" si="10"/>
        <v>27.38</v>
      </c>
      <c r="CQ6" s="33">
        <f t="shared" si="10"/>
        <v>40.56</v>
      </c>
      <c r="CR6" s="33">
        <f t="shared" si="10"/>
        <v>41.59</v>
      </c>
      <c r="CS6" s="33">
        <f t="shared" si="10"/>
        <v>42.31</v>
      </c>
      <c r="CT6" s="33">
        <f t="shared" si="10"/>
        <v>43.65</v>
      </c>
      <c r="CU6" s="33">
        <f t="shared" si="10"/>
        <v>43.58</v>
      </c>
      <c r="CV6" s="32" t="str">
        <f>IF(CV7="","",IF(CV7="-","【-】","【"&amp;SUBSTITUTE(TEXT(CV7,"#,##0.00"),"-","△")&amp;"】"))</f>
        <v>【41.06】</v>
      </c>
      <c r="CW6" s="33">
        <f>IF(CW7="",NA(),CW7)</f>
        <v>64</v>
      </c>
      <c r="CX6" s="33">
        <f t="shared" ref="CX6:DF6" si="11">IF(CX7="",NA(),CX7)</f>
        <v>65.400000000000006</v>
      </c>
      <c r="CY6" s="33">
        <f t="shared" si="11"/>
        <v>66.97</v>
      </c>
      <c r="CZ6" s="33">
        <f t="shared" si="11"/>
        <v>69.290000000000006</v>
      </c>
      <c r="DA6" s="33">
        <f t="shared" si="11"/>
        <v>71.290000000000006</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52124</v>
      </c>
      <c r="D7" s="35">
        <v>47</v>
      </c>
      <c r="E7" s="35">
        <v>17</v>
      </c>
      <c r="F7" s="35">
        <v>4</v>
      </c>
      <c r="G7" s="35">
        <v>0</v>
      </c>
      <c r="H7" s="35" t="s">
        <v>96</v>
      </c>
      <c r="I7" s="35" t="s">
        <v>97</v>
      </c>
      <c r="J7" s="35" t="s">
        <v>98</v>
      </c>
      <c r="K7" s="35" t="s">
        <v>99</v>
      </c>
      <c r="L7" s="35" t="s">
        <v>100</v>
      </c>
      <c r="M7" s="36" t="s">
        <v>101</v>
      </c>
      <c r="N7" s="36" t="s">
        <v>102</v>
      </c>
      <c r="O7" s="36">
        <v>11.55</v>
      </c>
      <c r="P7" s="36">
        <v>88.5</v>
      </c>
      <c r="Q7" s="36">
        <v>3160</v>
      </c>
      <c r="R7" s="36">
        <v>86644</v>
      </c>
      <c r="S7" s="36">
        <v>866.77</v>
      </c>
      <c r="T7" s="36">
        <v>99.96</v>
      </c>
      <c r="U7" s="36">
        <v>9944</v>
      </c>
      <c r="V7" s="36">
        <v>6.12</v>
      </c>
      <c r="W7" s="36">
        <v>1624.84</v>
      </c>
      <c r="X7" s="36">
        <v>70.2</v>
      </c>
      <c r="Y7" s="36">
        <v>69.42</v>
      </c>
      <c r="Z7" s="36">
        <v>71.28</v>
      </c>
      <c r="AA7" s="36">
        <v>71.97</v>
      </c>
      <c r="AB7" s="36">
        <v>72.569999999999993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1629.59</v>
      </c>
      <c r="BF7" s="36">
        <v>1651.19</v>
      </c>
      <c r="BG7" s="36">
        <v>1272.7</v>
      </c>
      <c r="BH7" s="36">
        <v>1216.22</v>
      </c>
      <c r="BI7" s="36">
        <v>1072.24</v>
      </c>
      <c r="BJ7" s="36">
        <v>1812.65</v>
      </c>
      <c r="BK7" s="36">
        <v>1764.87</v>
      </c>
      <c r="BL7" s="36">
        <v>1622.51</v>
      </c>
      <c r="BM7" s="36">
        <v>1569.13</v>
      </c>
      <c r="BN7" s="36">
        <v>1436</v>
      </c>
      <c r="BO7" s="36">
        <v>1479.31</v>
      </c>
      <c r="BP7" s="36">
        <v>37.51</v>
      </c>
      <c r="BQ7" s="36">
        <v>36</v>
      </c>
      <c r="BR7" s="36">
        <v>47.32</v>
      </c>
      <c r="BS7" s="36">
        <v>47.6</v>
      </c>
      <c r="BT7" s="36">
        <v>52.99</v>
      </c>
      <c r="BU7" s="36">
        <v>59.35</v>
      </c>
      <c r="BV7" s="36">
        <v>60.75</v>
      </c>
      <c r="BW7" s="36">
        <v>62.83</v>
      </c>
      <c r="BX7" s="36">
        <v>64.63</v>
      </c>
      <c r="BY7" s="36">
        <v>66.56</v>
      </c>
      <c r="BZ7" s="36">
        <v>63.5</v>
      </c>
      <c r="CA7" s="36">
        <v>288.60000000000002</v>
      </c>
      <c r="CB7" s="36">
        <v>331.64</v>
      </c>
      <c r="CC7" s="36">
        <v>283.52999999999997</v>
      </c>
      <c r="CD7" s="36">
        <v>284.02</v>
      </c>
      <c r="CE7" s="36">
        <v>312.86</v>
      </c>
      <c r="CF7" s="36">
        <v>260.48</v>
      </c>
      <c r="CG7" s="36">
        <v>256</v>
      </c>
      <c r="CH7" s="36">
        <v>250.43</v>
      </c>
      <c r="CI7" s="36">
        <v>245.75</v>
      </c>
      <c r="CJ7" s="36">
        <v>244.29</v>
      </c>
      <c r="CK7" s="36">
        <v>253.12</v>
      </c>
      <c r="CL7" s="36">
        <v>27.9</v>
      </c>
      <c r="CM7" s="36">
        <v>27.79</v>
      </c>
      <c r="CN7" s="36">
        <v>27.53</v>
      </c>
      <c r="CO7" s="36">
        <v>28.04</v>
      </c>
      <c r="CP7" s="36">
        <v>27.38</v>
      </c>
      <c r="CQ7" s="36">
        <v>40.56</v>
      </c>
      <c r="CR7" s="36">
        <v>41.59</v>
      </c>
      <c r="CS7" s="36">
        <v>42.31</v>
      </c>
      <c r="CT7" s="36">
        <v>43.65</v>
      </c>
      <c r="CU7" s="36">
        <v>43.58</v>
      </c>
      <c r="CV7" s="36">
        <v>41.06</v>
      </c>
      <c r="CW7" s="36">
        <v>64</v>
      </c>
      <c r="CX7" s="36">
        <v>65.400000000000006</v>
      </c>
      <c r="CY7" s="36">
        <v>66.97</v>
      </c>
      <c r="CZ7" s="36">
        <v>69.290000000000006</v>
      </c>
      <c r="DA7" s="36">
        <v>71.290000000000006</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2016-02-03T09:01:06Z</dcterms:created>
  <dcterms:modified xsi:type="dcterms:W3CDTF">2016-02-25T00:17:31Z</dcterms:modified>
  <cp:category/>
</cp:coreProperties>
</file>