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L10" i="4" s="1"/>
  <c r="T6" i="5"/>
  <c r="S6" i="5"/>
  <c r="R6" i="5"/>
  <c r="Q6" i="5"/>
  <c r="AD10" i="4" s="1"/>
  <c r="P6" i="5"/>
  <c r="W10" i="4" s="1"/>
  <c r="O6" i="5"/>
  <c r="N6" i="5"/>
  <c r="M6" i="5"/>
  <c r="B10" i="4" s="1"/>
  <c r="L6" i="5"/>
  <c r="W8" i="4" s="1"/>
  <c r="K6" i="5"/>
  <c r="J6" i="5"/>
  <c r="I8" i="4" s="1"/>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T10" i="4"/>
  <c r="P10" i="4"/>
  <c r="I10" i="4"/>
  <c r="BB8" i="4"/>
  <c r="AT8" i="4"/>
  <c r="AL8" i="4"/>
  <c r="P8" i="4"/>
  <c r="C10" i="5" l="1"/>
  <c r="D10" i="5"/>
  <c r="E10" i="5"/>
  <c r="B10" i="5"/>
</calcChain>
</file>

<file path=xl/sharedStrings.xml><?xml version="1.0" encoding="utf-8"?>
<sst xmlns="http://schemas.openxmlformats.org/spreadsheetml/2006/main" count="220" uniqueCount="110">
  <si>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</si>
  <si>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</si>
  <si>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</si>
  <si>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</si>
  <si>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</si>
  <si>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</si>
  <si>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</si>
  <si>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</si>
  <si>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</si>
  <si>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</si>
  <si>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</si>
  <si>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</si>
  <si>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</si>
  <si>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</si>
  <si>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</si>
  <si>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</si>
  <si>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</si>
  <si>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</si>
  <si>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</si>
  <si>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</si>
  <si>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</si>
  <si>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</si>
  <si>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</si>
  <si>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</si>
  <si>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</si>
  <si>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</si>
  <si>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</si>
  <si>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</si>
  <si>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</si>
  <si>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</si>
  <si>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</si>
  <si>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</si>
  <si>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</si>
  <si>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</si>
  <si>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</si>
  <si>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</si>
  <si>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</si>
  <si>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</si>
  <si>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</si>
  <si>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</si>
  <si>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</si>
  <si>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</si>
  <si>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</si>
  <si>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</si>
  <si>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</si>
  <si>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</si>
  <si>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</si>
  <si>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</si>
  <si>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</si>
  <si>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</si>
  <si>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</si>
  <si>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</si>
  <si>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</si>
  <si>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</si>
  <si>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</si>
  <si>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</si>
  <si>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</si>
  <si>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</si>
  <si>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</si>
  <si>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</si>
  <si>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</si>
  <si>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</si>
  <si>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</si>
  <si>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</si>
  <si>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</si>
  <si>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</si>
  <si>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</si>
  <si>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</si>
  <si>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</si>
  <si>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</si>
  <si>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</si>
  <si>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</si>
  <si>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</si>
  <si>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</si>
  <si>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</si>
  <si>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</si>
  <si>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</si>
  <si>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</si>
  <si>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</si>
  <si>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</si>
  <si>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</si>
  <si>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</si>
  <si>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</si>
  <si>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</si>
  <si>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</si>
  <si>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</si>
  <si>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</si>
  <si>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</si>
  <si>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</si>
  <si>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</si>
  <si>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</si>
  <si>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</si>
  <si>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</si>
  <si>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</si>
  <si>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</si>
  <si>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</si>
  <si>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秋田市</t>
  </si>
  <si>
    <t>法適用</t>
  </si>
  <si>
    <t>下水道事業</t>
  </si>
  <si>
    <t>特定環境保全公共下水道</t>
  </si>
  <si>
    <t>D2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</si>
  <si>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</si>
  <si>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</si>
  <si>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</si>
  <si>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</si>
  <si>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</si>
  <si>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</si>
  <si>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常収支比率は100％以上を維持しているが、経費回収率については、全国平均や類似団体平均と比較して高い値で推移しているものの、100％を下回っていることから、公費負担分を除く汚水処理費を下水道使用料で回収できていない。
　流動比率については、全国平均や類似団体平均と比較して高い値となっているほか、100％を上回っていることから、短期的な債務に対する支払能力を有していると言える。
　施設利用率については、全国平均や類似団体平均と比較して低い値で推移しており、効率性が低い状態になっていることから、公共下水道への統合を進めることにより改善を図る必要がある。
　水洗化率については、一部地域で整備途上にあることから、全国平均や類似団体平均と比較して低い値となっている。
　今後は、人口減による使用料収入の減少が見込まれることから、公共下水道への接続を図るなど、より一層の経費の節減が必要である。
</t>
    <rPh sb="1" eb="3">
      <t>ケイジョウ</t>
    </rPh>
    <rPh sb="3" eb="5">
      <t>シュウシ</t>
    </rPh>
    <rPh sb="5" eb="7">
      <t>ヒリツ</t>
    </rPh>
    <rPh sb="12" eb="14">
      <t>イジョウ</t>
    </rPh>
    <rPh sb="15" eb="17">
      <t>イジ</t>
    </rPh>
    <rPh sb="69" eb="71">
      <t>シタマワ</t>
    </rPh>
    <rPh sb="84" eb="85">
      <t>ブン</t>
    </rPh>
    <rPh sb="124" eb="126">
      <t>ヘイキン</t>
    </rPh>
    <rPh sb="131" eb="133">
      <t>ヘイキン</t>
    </rPh>
    <rPh sb="155" eb="157">
      <t>ウワマワ</t>
    </rPh>
    <rPh sb="187" eb="188">
      <t>イ</t>
    </rPh>
    <rPh sb="193" eb="195">
      <t>シセツ</t>
    </rPh>
    <rPh sb="195" eb="198">
      <t>リヨウリツ</t>
    </rPh>
    <rPh sb="220" eb="221">
      <t>ヒク</t>
    </rPh>
    <rPh sb="224" eb="226">
      <t>スイイ</t>
    </rPh>
    <rPh sb="231" eb="234">
      <t>コウリツセイ</t>
    </rPh>
    <rPh sb="235" eb="236">
      <t>ヒク</t>
    </rPh>
    <rPh sb="237" eb="239">
      <t>ジョウタイ</t>
    </rPh>
    <rPh sb="250" eb="252">
      <t>コウキョウ</t>
    </rPh>
    <rPh sb="252" eb="255">
      <t>ゲスイドウ</t>
    </rPh>
    <rPh sb="257" eb="259">
      <t>トウゴウ</t>
    </rPh>
    <rPh sb="260" eb="261">
      <t>スス</t>
    </rPh>
    <rPh sb="268" eb="270">
      <t>カイゼン</t>
    </rPh>
    <rPh sb="271" eb="272">
      <t>ハカ</t>
    </rPh>
    <rPh sb="273" eb="275">
      <t>ヒツヨウ</t>
    </rPh>
    <rPh sb="291" eb="293">
      <t>イチブ</t>
    </rPh>
    <rPh sb="293" eb="295">
      <t>チイキ</t>
    </rPh>
    <rPh sb="296" eb="298">
      <t>セイビ</t>
    </rPh>
    <rPh sb="298" eb="300">
      <t>トジョウ</t>
    </rPh>
    <rPh sb="365" eb="367">
      <t>コウキョウ</t>
    </rPh>
    <rPh sb="367" eb="370">
      <t>ゲスイドウ</t>
    </rPh>
    <rPh sb="372" eb="374">
      <t>セツゾク</t>
    </rPh>
    <rPh sb="375" eb="376">
      <t>ハカ</t>
    </rPh>
    <phoneticPr fontId="4"/>
  </si>
  <si>
    <t>　施設全体の減価償却の状況は類似団体平均と同様に上昇傾向にあるものの、現時点で、法定耐用年数を超過した施設はない。</t>
    <rPh sb="1" eb="3">
      <t>シセツ</t>
    </rPh>
    <rPh sb="3" eb="5">
      <t>ゼンタイ</t>
    </rPh>
    <rPh sb="6" eb="10">
      <t>ゲンカショウキャク</t>
    </rPh>
    <rPh sb="11" eb="13">
      <t>ジョウキョウ</t>
    </rPh>
    <rPh sb="14" eb="16">
      <t>ルイジ</t>
    </rPh>
    <rPh sb="16" eb="18">
      <t>ダンタイ</t>
    </rPh>
    <rPh sb="18" eb="20">
      <t>ヘイキン</t>
    </rPh>
    <rPh sb="21" eb="23">
      <t>ドウヨウ</t>
    </rPh>
    <rPh sb="24" eb="26">
      <t>ジョウショウ</t>
    </rPh>
    <rPh sb="26" eb="28">
      <t>ケイコウ</t>
    </rPh>
    <rPh sb="35" eb="38">
      <t>ゲンジテン</t>
    </rPh>
    <rPh sb="40" eb="42">
      <t>ホウテイ</t>
    </rPh>
    <rPh sb="42" eb="44">
      <t>タイヨウ</t>
    </rPh>
    <rPh sb="44" eb="46">
      <t>ネンスウ</t>
    </rPh>
    <rPh sb="47" eb="49">
      <t>チョウカ</t>
    </rPh>
    <rPh sb="51" eb="53">
      <t>シセツ</t>
    </rPh>
    <phoneticPr fontId="4"/>
  </si>
  <si>
    <t>　経営に関する指標により、現時点では健全経営を行っているものと判断している。
　しかしながら、これまでの建設投資により多額の企業債残高を有しているほか、今後、人口減による使用料収入の減少が見込まれることから、今まで以上の経費節減など、事業運営の効率化を図る必要がある。</t>
    <rPh sb="79" eb="81">
      <t>ジンコウ</t>
    </rPh>
    <rPh sb="85" eb="88">
      <t>シヨウリョウ</t>
    </rPh>
    <rPh sb="88" eb="90">
      <t>シュウニュウ</t>
    </rPh>
    <rPh sb="126" eb="127">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</si>
</sst>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5299200"/>
        <c:axId val="17650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175299200"/>
        <c:axId val="176505216"/>
      </c:lineChart>
      <c:dateAx>
        <c:axId val="175299200"/>
        <c:scaling>
          <c:orientation val="minMax"/>
        </c:scaling>
        <c:delete val="1"/>
        <c:axPos val="b"/>
        <c:numFmt formatCode="ge" sourceLinked="1"/>
        <c:majorTickMark val="none"/>
        <c:minorTickMark val="none"/>
        <c:tickLblPos val="none"/>
        <c:crossAx val="176505216"/>
        <c:crosses val="autoZero"/>
        <c:auto val="1"/>
        <c:lblOffset val="100"/>
        <c:baseTimeUnit val="years"/>
      </c:dateAx>
      <c:valAx>
        <c:axId val="17650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29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33.89</c:v>
                </c:pt>
                <c:pt idx="1">
                  <c:v>33.369999999999997</c:v>
                </c:pt>
                <c:pt idx="2">
                  <c:v>31.63</c:v>
                </c:pt>
                <c:pt idx="3">
                  <c:v>32.950000000000003</c:v>
                </c:pt>
                <c:pt idx="4">
                  <c:v>25.63</c:v>
                </c:pt>
              </c:numCache>
            </c:numRef>
          </c:val>
        </c:ser>
        <c:dLbls>
          <c:showLegendKey val="0"/>
          <c:showVal val="0"/>
          <c:showCatName val="0"/>
          <c:showSerName val="0"/>
          <c:showPercent val="0"/>
          <c:showBubbleSize val="0"/>
        </c:dLbls>
        <c:gapWidth val="150"/>
        <c:axId val="187259136"/>
        <c:axId val="18727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187259136"/>
        <c:axId val="187273216"/>
      </c:lineChart>
      <c:dateAx>
        <c:axId val="187259136"/>
        <c:scaling>
          <c:orientation val="minMax"/>
        </c:scaling>
        <c:delete val="1"/>
        <c:axPos val="b"/>
        <c:numFmt formatCode="ge" sourceLinked="1"/>
        <c:majorTickMark val="none"/>
        <c:minorTickMark val="none"/>
        <c:tickLblPos val="none"/>
        <c:crossAx val="187273216"/>
        <c:crosses val="autoZero"/>
        <c:auto val="1"/>
        <c:lblOffset val="100"/>
        <c:baseTimeUnit val="years"/>
      </c:dateAx>
      <c:valAx>
        <c:axId val="18727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5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76.650000000000006</c:v>
                </c:pt>
                <c:pt idx="1">
                  <c:v>77.17</c:v>
                </c:pt>
                <c:pt idx="2">
                  <c:v>77.25</c:v>
                </c:pt>
                <c:pt idx="3">
                  <c:v>74.23</c:v>
                </c:pt>
                <c:pt idx="4">
                  <c:v>69.58</c:v>
                </c:pt>
              </c:numCache>
            </c:numRef>
          </c:val>
        </c:ser>
        <c:dLbls>
          <c:showLegendKey val="0"/>
          <c:showVal val="0"/>
          <c:showCatName val="0"/>
          <c:showSerName val="0"/>
          <c:showPercent val="0"/>
          <c:showBubbleSize val="0"/>
        </c:dLbls>
        <c:gapWidth val="150"/>
        <c:axId val="187300480"/>
        <c:axId val="187388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187300480"/>
        <c:axId val="187388288"/>
      </c:lineChart>
      <c:dateAx>
        <c:axId val="187300480"/>
        <c:scaling>
          <c:orientation val="minMax"/>
        </c:scaling>
        <c:delete val="1"/>
        <c:axPos val="b"/>
        <c:numFmt formatCode="ge" sourceLinked="1"/>
        <c:majorTickMark val="none"/>
        <c:minorTickMark val="none"/>
        <c:tickLblPos val="none"/>
        <c:crossAx val="187388288"/>
        <c:crosses val="autoZero"/>
        <c:auto val="1"/>
        <c:lblOffset val="100"/>
        <c:baseTimeUnit val="years"/>
      </c:dateAx>
      <c:valAx>
        <c:axId val="18738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00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105.49</c:v>
                </c:pt>
                <c:pt idx="1">
                  <c:v>106.34</c:v>
                </c:pt>
                <c:pt idx="2">
                  <c:v>106.06</c:v>
                </c:pt>
                <c:pt idx="3">
                  <c:v>104.61</c:v>
                </c:pt>
                <c:pt idx="4">
                  <c:v>103.15</c:v>
                </c:pt>
              </c:numCache>
            </c:numRef>
          </c:val>
        </c:ser>
        <c:dLbls>
          <c:showLegendKey val="0"/>
          <c:showVal val="0"/>
          <c:showCatName val="0"/>
          <c:showSerName val="0"/>
          <c:showPercent val="0"/>
          <c:showBubbleSize val="0"/>
        </c:dLbls>
        <c:gapWidth val="150"/>
        <c:axId val="176528384"/>
        <c:axId val="17654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90.33</c:v>
                </c:pt>
                <c:pt idx="1">
                  <c:v>91.52</c:v>
                </c:pt>
                <c:pt idx="2">
                  <c:v>94.73</c:v>
                </c:pt>
                <c:pt idx="3">
                  <c:v>96.59</c:v>
                </c:pt>
                <c:pt idx="4">
                  <c:v>101.24</c:v>
                </c:pt>
              </c:numCache>
            </c:numRef>
          </c:val>
          <c:smooth val="0"/>
        </c:ser>
        <c:dLbls>
          <c:showLegendKey val="0"/>
          <c:showVal val="0"/>
          <c:showCatName val="0"/>
          <c:showSerName val="0"/>
          <c:showPercent val="0"/>
          <c:showBubbleSize val="0"/>
        </c:dLbls>
        <c:marker val="1"/>
        <c:smooth val="0"/>
        <c:axId val="176528384"/>
        <c:axId val="176546560"/>
      </c:lineChart>
      <c:dateAx>
        <c:axId val="176528384"/>
        <c:scaling>
          <c:orientation val="minMax"/>
        </c:scaling>
        <c:delete val="1"/>
        <c:axPos val="b"/>
        <c:numFmt formatCode="ge" sourceLinked="1"/>
        <c:majorTickMark val="none"/>
        <c:minorTickMark val="none"/>
        <c:tickLblPos val="none"/>
        <c:crossAx val="176546560"/>
        <c:crosses val="autoZero"/>
        <c:auto val="1"/>
        <c:lblOffset val="100"/>
        <c:baseTimeUnit val="years"/>
      </c:dateAx>
      <c:valAx>
        <c:axId val="17654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52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12.69</c:v>
                </c:pt>
                <c:pt idx="1">
                  <c:v>15.8</c:v>
                </c:pt>
                <c:pt idx="2">
                  <c:v>17.190000000000001</c:v>
                </c:pt>
                <c:pt idx="3">
                  <c:v>16.68</c:v>
                </c:pt>
                <c:pt idx="4">
                  <c:v>25.85</c:v>
                </c:pt>
              </c:numCache>
            </c:numRef>
          </c:val>
        </c:ser>
        <c:dLbls>
          <c:showLegendKey val="0"/>
          <c:showVal val="0"/>
          <c:showCatName val="0"/>
          <c:showSerName val="0"/>
          <c:showPercent val="0"/>
          <c:showBubbleSize val="0"/>
        </c:dLbls>
        <c:gapWidth val="150"/>
        <c:axId val="186862976"/>
        <c:axId val="186881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11.43</c:v>
                </c:pt>
                <c:pt idx="1">
                  <c:v>11.86</c:v>
                </c:pt>
                <c:pt idx="2">
                  <c:v>12.99</c:v>
                </c:pt>
                <c:pt idx="3">
                  <c:v>13.6</c:v>
                </c:pt>
                <c:pt idx="4">
                  <c:v>22.34</c:v>
                </c:pt>
              </c:numCache>
            </c:numRef>
          </c:val>
          <c:smooth val="0"/>
        </c:ser>
        <c:dLbls>
          <c:showLegendKey val="0"/>
          <c:showVal val="0"/>
          <c:showCatName val="0"/>
          <c:showSerName val="0"/>
          <c:showPercent val="0"/>
          <c:showBubbleSize val="0"/>
        </c:dLbls>
        <c:marker val="1"/>
        <c:smooth val="0"/>
        <c:axId val="186862976"/>
        <c:axId val="186881152"/>
      </c:lineChart>
      <c:dateAx>
        <c:axId val="186862976"/>
        <c:scaling>
          <c:orientation val="minMax"/>
        </c:scaling>
        <c:delete val="1"/>
        <c:axPos val="b"/>
        <c:numFmt formatCode="ge" sourceLinked="1"/>
        <c:majorTickMark val="none"/>
        <c:minorTickMark val="none"/>
        <c:tickLblPos val="none"/>
        <c:crossAx val="186881152"/>
        <c:crosses val="autoZero"/>
        <c:auto val="1"/>
        <c:lblOffset val="100"/>
        <c:baseTimeUnit val="years"/>
      </c:dateAx>
      <c:valAx>
        <c:axId val="18688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862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6978304"/>
        <c:axId val="18697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86978304"/>
        <c:axId val="186979840"/>
      </c:lineChart>
      <c:dateAx>
        <c:axId val="186978304"/>
        <c:scaling>
          <c:orientation val="minMax"/>
        </c:scaling>
        <c:delete val="1"/>
        <c:axPos val="b"/>
        <c:numFmt formatCode="ge" sourceLinked="1"/>
        <c:majorTickMark val="none"/>
        <c:minorTickMark val="none"/>
        <c:tickLblPos val="none"/>
        <c:crossAx val="186979840"/>
        <c:crosses val="autoZero"/>
        <c:auto val="1"/>
        <c:lblOffset val="100"/>
        <c:baseTimeUnit val="years"/>
      </c:dateAx>
      <c:valAx>
        <c:axId val="18697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97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135.15</c:v>
                </c:pt>
                <c:pt idx="1">
                  <c:v>120.95</c:v>
                </c:pt>
                <c:pt idx="2">
                  <c:v>104.11</c:v>
                </c:pt>
                <c:pt idx="3">
                  <c:v>95.18</c:v>
                </c:pt>
                <c:pt idx="4" formatCode="#,##0.00;&quot;△&quot;#,##0.00">
                  <c:v>0</c:v>
                </c:pt>
              </c:numCache>
            </c:numRef>
          </c:val>
        </c:ser>
        <c:dLbls>
          <c:showLegendKey val="0"/>
          <c:showVal val="0"/>
          <c:showCatName val="0"/>
          <c:showSerName val="0"/>
          <c:showPercent val="0"/>
          <c:showBubbleSize val="0"/>
        </c:dLbls>
        <c:gapWidth val="150"/>
        <c:axId val="187028608"/>
        <c:axId val="187030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245.23</c:v>
                </c:pt>
                <c:pt idx="1">
                  <c:v>243.86</c:v>
                </c:pt>
                <c:pt idx="2">
                  <c:v>236.15</c:v>
                </c:pt>
                <c:pt idx="3">
                  <c:v>232.81</c:v>
                </c:pt>
                <c:pt idx="4">
                  <c:v>184.13</c:v>
                </c:pt>
              </c:numCache>
            </c:numRef>
          </c:val>
          <c:smooth val="0"/>
        </c:ser>
        <c:dLbls>
          <c:showLegendKey val="0"/>
          <c:showVal val="0"/>
          <c:showCatName val="0"/>
          <c:showSerName val="0"/>
          <c:showPercent val="0"/>
          <c:showBubbleSize val="0"/>
        </c:dLbls>
        <c:marker val="1"/>
        <c:smooth val="0"/>
        <c:axId val="187028608"/>
        <c:axId val="187030144"/>
      </c:lineChart>
      <c:dateAx>
        <c:axId val="187028608"/>
        <c:scaling>
          <c:orientation val="minMax"/>
        </c:scaling>
        <c:delete val="1"/>
        <c:axPos val="b"/>
        <c:numFmt formatCode="ge" sourceLinked="1"/>
        <c:majorTickMark val="none"/>
        <c:minorTickMark val="none"/>
        <c:tickLblPos val="none"/>
        <c:crossAx val="187030144"/>
        <c:crosses val="autoZero"/>
        <c:auto val="1"/>
        <c:lblOffset val="100"/>
        <c:baseTimeUnit val="years"/>
      </c:dateAx>
      <c:valAx>
        <c:axId val="18703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2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11581.65</c:v>
                </c:pt>
                <c:pt idx="1">
                  <c:v>15046.52</c:v>
                </c:pt>
                <c:pt idx="2">
                  <c:v>3428.56</c:v>
                </c:pt>
                <c:pt idx="3">
                  <c:v>1713.59</c:v>
                </c:pt>
                <c:pt idx="4">
                  <c:v>190.45</c:v>
                </c:pt>
              </c:numCache>
            </c:numRef>
          </c:val>
        </c:ser>
        <c:dLbls>
          <c:showLegendKey val="0"/>
          <c:showVal val="0"/>
          <c:showCatName val="0"/>
          <c:showSerName val="0"/>
          <c:showPercent val="0"/>
          <c:showBubbleSize val="0"/>
        </c:dLbls>
        <c:gapWidth val="150"/>
        <c:axId val="187081856"/>
        <c:axId val="187083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477.59</c:v>
                </c:pt>
                <c:pt idx="1">
                  <c:v>341.28</c:v>
                </c:pt>
                <c:pt idx="2">
                  <c:v>243.58</c:v>
                </c:pt>
                <c:pt idx="3">
                  <c:v>290.19</c:v>
                </c:pt>
                <c:pt idx="4">
                  <c:v>63.22</c:v>
                </c:pt>
              </c:numCache>
            </c:numRef>
          </c:val>
          <c:smooth val="0"/>
        </c:ser>
        <c:dLbls>
          <c:showLegendKey val="0"/>
          <c:showVal val="0"/>
          <c:showCatName val="0"/>
          <c:showSerName val="0"/>
          <c:showPercent val="0"/>
          <c:showBubbleSize val="0"/>
        </c:dLbls>
        <c:marker val="1"/>
        <c:smooth val="0"/>
        <c:axId val="187081856"/>
        <c:axId val="187083392"/>
      </c:lineChart>
      <c:dateAx>
        <c:axId val="187081856"/>
        <c:scaling>
          <c:orientation val="minMax"/>
        </c:scaling>
        <c:delete val="1"/>
        <c:axPos val="b"/>
        <c:numFmt formatCode="ge" sourceLinked="1"/>
        <c:majorTickMark val="none"/>
        <c:minorTickMark val="none"/>
        <c:tickLblPos val="none"/>
        <c:crossAx val="187083392"/>
        <c:crosses val="autoZero"/>
        <c:auto val="1"/>
        <c:lblOffset val="100"/>
        <c:baseTimeUnit val="years"/>
      </c:dateAx>
      <c:valAx>
        <c:axId val="18708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8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1476.03</c:v>
                </c:pt>
                <c:pt idx="1">
                  <c:v>1416.88</c:v>
                </c:pt>
                <c:pt idx="2">
                  <c:v>1290.18</c:v>
                </c:pt>
                <c:pt idx="3">
                  <c:v>1473.93</c:v>
                </c:pt>
                <c:pt idx="4">
                  <c:v>1591.91</c:v>
                </c:pt>
              </c:numCache>
            </c:numRef>
          </c:val>
        </c:ser>
        <c:dLbls>
          <c:showLegendKey val="0"/>
          <c:showVal val="0"/>
          <c:showCatName val="0"/>
          <c:showSerName val="0"/>
          <c:showPercent val="0"/>
          <c:showBubbleSize val="0"/>
        </c:dLbls>
        <c:gapWidth val="150"/>
        <c:axId val="187188736"/>
        <c:axId val="18719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187188736"/>
        <c:axId val="187190272"/>
      </c:lineChart>
      <c:dateAx>
        <c:axId val="187188736"/>
        <c:scaling>
          <c:orientation val="minMax"/>
        </c:scaling>
        <c:delete val="1"/>
        <c:axPos val="b"/>
        <c:numFmt formatCode="ge" sourceLinked="1"/>
        <c:majorTickMark val="none"/>
        <c:minorTickMark val="none"/>
        <c:tickLblPos val="none"/>
        <c:crossAx val="187190272"/>
        <c:crosses val="autoZero"/>
        <c:auto val="1"/>
        <c:lblOffset val="100"/>
        <c:baseTimeUnit val="years"/>
      </c:dateAx>
      <c:valAx>
        <c:axId val="18719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18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74.959999999999994</c:v>
                </c:pt>
                <c:pt idx="1">
                  <c:v>78.709999999999994</c:v>
                </c:pt>
                <c:pt idx="2">
                  <c:v>83.15</c:v>
                </c:pt>
                <c:pt idx="3">
                  <c:v>85.17</c:v>
                </c:pt>
                <c:pt idx="4">
                  <c:v>64.56</c:v>
                </c:pt>
              </c:numCache>
            </c:numRef>
          </c:val>
        </c:ser>
        <c:dLbls>
          <c:showLegendKey val="0"/>
          <c:showVal val="0"/>
          <c:showCatName val="0"/>
          <c:showSerName val="0"/>
          <c:showPercent val="0"/>
          <c:showBubbleSize val="0"/>
        </c:dLbls>
        <c:gapWidth val="150"/>
        <c:axId val="187312000"/>
        <c:axId val="18731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187312000"/>
        <c:axId val="187313536"/>
      </c:lineChart>
      <c:dateAx>
        <c:axId val="187312000"/>
        <c:scaling>
          <c:orientation val="minMax"/>
        </c:scaling>
        <c:delete val="1"/>
        <c:axPos val="b"/>
        <c:numFmt formatCode="ge" sourceLinked="1"/>
        <c:majorTickMark val="none"/>
        <c:minorTickMark val="none"/>
        <c:tickLblPos val="none"/>
        <c:crossAx val="187313536"/>
        <c:crosses val="autoZero"/>
        <c:auto val="1"/>
        <c:lblOffset val="100"/>
        <c:baseTimeUnit val="years"/>
      </c:dateAx>
      <c:valAx>
        <c:axId val="18731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12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240.92</c:v>
                </c:pt>
                <c:pt idx="1">
                  <c:v>228.08</c:v>
                </c:pt>
                <c:pt idx="2">
                  <c:v>226.7</c:v>
                </c:pt>
                <c:pt idx="3">
                  <c:v>220.58</c:v>
                </c:pt>
                <c:pt idx="4">
                  <c:v>280.51</c:v>
                </c:pt>
              </c:numCache>
            </c:numRef>
          </c:val>
        </c:ser>
        <c:dLbls>
          <c:showLegendKey val="0"/>
          <c:showVal val="0"/>
          <c:showCatName val="0"/>
          <c:showSerName val="0"/>
          <c:showPercent val="0"/>
          <c:showBubbleSize val="0"/>
        </c:dLbls>
        <c:gapWidth val="150"/>
        <c:axId val="187344768"/>
        <c:axId val="18734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187344768"/>
        <c:axId val="187346304"/>
      </c:lineChart>
      <c:dateAx>
        <c:axId val="187344768"/>
        <c:scaling>
          <c:orientation val="minMax"/>
        </c:scaling>
        <c:delete val="1"/>
        <c:axPos val="b"/>
        <c:numFmt formatCode="ge" sourceLinked="1"/>
        <c:majorTickMark val="none"/>
        <c:minorTickMark val="none"/>
        <c:tickLblPos val="none"/>
        <c:crossAx val="187346304"/>
        <c:crosses val="autoZero"/>
        <c:auto val="1"/>
        <c:lblOffset val="100"/>
        <c:baseTimeUnit val="years"/>
      </c:dateAx>
      <c:valAx>
        <c:axId val="18734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34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【99.53】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【154.95】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【59.45】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【21.63】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O6" sqref="BO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秋田市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319084</v>
      </c>
      <c r="AM8" s="47"/>
      <c r="AN8" s="47"/>
      <c r="AO8" s="47"/>
      <c r="AP8" s="47"/>
      <c r="AQ8" s="47"/>
      <c r="AR8" s="47"/>
      <c r="AS8" s="47"/>
      <c r="AT8" s="43">
        <f>データ!S6</f>
        <v>906.09</v>
      </c>
      <c r="AU8" s="43"/>
      <c r="AV8" s="43"/>
      <c r="AW8" s="43"/>
      <c r="AX8" s="43"/>
      <c r="AY8" s="43"/>
      <c r="AZ8" s="43"/>
      <c r="BA8" s="43"/>
      <c r="BB8" s="43">
        <f>データ!T6</f>
        <v>352.15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63.92</v>
      </c>
      <c r="J10" s="43"/>
      <c r="K10" s="43"/>
      <c r="L10" s="43"/>
      <c r="M10" s="43"/>
      <c r="N10" s="43"/>
      <c r="O10" s="43"/>
      <c r="P10" s="43">
        <f>データ!O6</f>
        <v>0.76</v>
      </c>
      <c r="Q10" s="43"/>
      <c r="R10" s="43"/>
      <c r="S10" s="43"/>
      <c r="T10" s="43"/>
      <c r="U10" s="43"/>
      <c r="V10" s="43"/>
      <c r="W10" s="43">
        <f>データ!P6</f>
        <v>81.03</v>
      </c>
      <c r="X10" s="43"/>
      <c r="Y10" s="43"/>
      <c r="Z10" s="43"/>
      <c r="AA10" s="43"/>
      <c r="AB10" s="43"/>
      <c r="AC10" s="43"/>
      <c r="AD10" s="47">
        <f>データ!Q6</f>
        <v>3056</v>
      </c>
      <c r="AE10" s="47"/>
      <c r="AF10" s="47"/>
      <c r="AG10" s="47"/>
      <c r="AH10" s="47"/>
      <c r="AI10" s="47"/>
      <c r="AJ10" s="47"/>
      <c r="AK10" s="2"/>
      <c r="AL10" s="47">
        <f>データ!U6</f>
        <v>2429</v>
      </c>
      <c r="AM10" s="47"/>
      <c r="AN10" s="47"/>
      <c r="AO10" s="47"/>
      <c r="AP10" s="47"/>
      <c r="AQ10" s="47"/>
      <c r="AR10" s="47"/>
      <c r="AS10" s="47"/>
      <c r="AT10" s="43">
        <f>データ!V6</f>
        <v>1.68</v>
      </c>
      <c r="AU10" s="43"/>
      <c r="AV10" s="43"/>
      <c r="AW10" s="43"/>
      <c r="AX10" s="43"/>
      <c r="AY10" s="43"/>
      <c r="AZ10" s="43"/>
      <c r="BA10" s="43"/>
      <c r="BB10" s="43">
        <f>データ!W6</f>
        <v>1445.83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52019</v>
      </c>
      <c r="D6" s="31">
        <f t="shared" si="3"/>
        <v>46</v>
      </c>
      <c r="E6" s="31">
        <f t="shared" si="3"/>
        <v>17</v>
      </c>
      <c r="F6" s="31">
        <f t="shared" si="3"/>
        <v>4</v>
      </c>
      <c r="G6" s="31">
        <f t="shared" si="3"/>
        <v>0</v>
      </c>
      <c r="H6" s="31" t="str">
        <f t="shared" si="3"/>
        <v>秋田県　秋田市</v>
      </c>
      <c r="I6" s="31" t="str">
        <f t="shared" si="3"/>
        <v>法適用</v>
      </c>
      <c r="J6" s="31" t="str">
        <f t="shared" si="3"/>
        <v>下水道事業</v>
      </c>
      <c r="K6" s="31" t="str">
        <f t="shared" si="3"/>
        <v>特定環境保全公共下水道</v>
      </c>
      <c r="L6" s="31" t="str">
        <f t="shared" si="3"/>
        <v>D2</v>
      </c>
      <c r="M6" s="32" t="str">
        <f t="shared" si="3"/>
        <v>-</v>
      </c>
      <c r="N6" s="32">
        <f t="shared" si="3"/>
        <v>63.92</v>
      </c>
      <c r="O6" s="32">
        <f t="shared" si="3"/>
        <v>0.76</v>
      </c>
      <c r="P6" s="32">
        <f t="shared" si="3"/>
        <v>81.03</v>
      </c>
      <c r="Q6" s="32">
        <f t="shared" si="3"/>
        <v>3056</v>
      </c>
      <c r="R6" s="32">
        <f t="shared" si="3"/>
        <v>319084</v>
      </c>
      <c r="S6" s="32">
        <f t="shared" si="3"/>
        <v>906.09</v>
      </c>
      <c r="T6" s="32">
        <f t="shared" si="3"/>
        <v>352.15</v>
      </c>
      <c r="U6" s="32">
        <f t="shared" si="3"/>
        <v>2429</v>
      </c>
      <c r="V6" s="32">
        <f t="shared" si="3"/>
        <v>1.68</v>
      </c>
      <c r="W6" s="32">
        <f t="shared" si="3"/>
        <v>1445.83</v>
      </c>
      <c r="X6" s="33">
        <f>IF(X7="",NA(),X7)</f>
        <v>105.49</v>
      </c>
      <c r="Y6" s="33">
        <f t="shared" ref="Y6:AG6" si="4">IF(Y7="",NA(),Y7)</f>
        <v>106.34</v>
      </c>
      <c r="Z6" s="33">
        <f t="shared" si="4"/>
        <v>106.06</v>
      </c>
      <c r="AA6" s="33">
        <f t="shared" si="4"/>
        <v>104.61</v>
      </c>
      <c r="AB6" s="33">
        <f t="shared" si="4"/>
        <v>103.15</v>
      </c>
      <c r="AC6" s="33">
        <f t="shared" si="4"/>
        <v>90.33</v>
      </c>
      <c r="AD6" s="33">
        <f t="shared" si="4"/>
        <v>91.52</v>
      </c>
      <c r="AE6" s="33">
        <f t="shared" si="4"/>
        <v>94.73</v>
      </c>
      <c r="AF6" s="33">
        <f t="shared" si="4"/>
        <v>96.59</v>
      </c>
      <c r="AG6" s="33">
        <f t="shared" si="4"/>
        <v>101.24</v>
      </c>
      <c r="AH6" s="32" t="str">
        <f>IF(AH7="","",IF(AH7="-","【-】","【"&amp;SUBSTITUTE(TEXT(AH7,"#,##0.00"),"-","△")&amp;"】"))</f>
        <v>【99.53】</v>
      </c>
      <c r="AI6" s="33">
        <f>IF(AI7="",NA(),AI7)</f>
        <v>135.15</v>
      </c>
      <c r="AJ6" s="33">
        <f t="shared" ref="AJ6:AR6" si="5">IF(AJ7="",NA(),AJ7)</f>
        <v>120.95</v>
      </c>
      <c r="AK6" s="33">
        <f t="shared" si="5"/>
        <v>104.11</v>
      </c>
      <c r="AL6" s="33">
        <f t="shared" si="5"/>
        <v>95.18</v>
      </c>
      <c r="AM6" s="32">
        <f t="shared" si="5"/>
        <v>0</v>
      </c>
      <c r="AN6" s="33">
        <f t="shared" si="5"/>
        <v>245.23</v>
      </c>
      <c r="AO6" s="33">
        <f t="shared" si="5"/>
        <v>243.86</v>
      </c>
      <c r="AP6" s="33">
        <f t="shared" si="5"/>
        <v>236.15</v>
      </c>
      <c r="AQ6" s="33">
        <f t="shared" si="5"/>
        <v>232.81</v>
      </c>
      <c r="AR6" s="33">
        <f t="shared" si="5"/>
        <v>184.13</v>
      </c>
      <c r="AS6" s="32" t="str">
        <f>IF(AS7="","",IF(AS7="-","【-】","【"&amp;SUBSTITUTE(TEXT(AS7,"#,##0.00"),"-","△")&amp;"】"))</f>
        <v>【154.95】</v>
      </c>
      <c r="AT6" s="33">
        <f>IF(AT7="",NA(),AT7)</f>
        <v>11581.65</v>
      </c>
      <c r="AU6" s="33">
        <f t="shared" ref="AU6:BC6" si="6">IF(AU7="",NA(),AU7)</f>
        <v>15046.52</v>
      </c>
      <c r="AV6" s="33">
        <f t="shared" si="6"/>
        <v>3428.56</v>
      </c>
      <c r="AW6" s="33">
        <f t="shared" si="6"/>
        <v>1713.59</v>
      </c>
      <c r="AX6" s="33">
        <f t="shared" si="6"/>
        <v>190.45</v>
      </c>
      <c r="AY6" s="33">
        <f t="shared" si="6"/>
        <v>477.59</v>
      </c>
      <c r="AZ6" s="33">
        <f t="shared" si="6"/>
        <v>341.28</v>
      </c>
      <c r="BA6" s="33">
        <f t="shared" si="6"/>
        <v>243.58</v>
      </c>
      <c r="BB6" s="33">
        <f t="shared" si="6"/>
        <v>290.19</v>
      </c>
      <c r="BC6" s="33">
        <f t="shared" si="6"/>
        <v>63.22</v>
      </c>
      <c r="BD6" s="32" t="str">
        <f>IF(BD7="","",IF(BD7="-","【-】","【"&amp;SUBSTITUTE(TEXT(BD7,"#,##0.00"),"-","△")&amp;"】"))</f>
        <v>【59.45】</v>
      </c>
      <c r="BE6" s="33">
        <f>IF(BE7="",NA(),BE7)</f>
        <v>1476.03</v>
      </c>
      <c r="BF6" s="33">
        <f t="shared" ref="BF6:BN6" si="7">IF(BF7="",NA(),BF7)</f>
        <v>1416.88</v>
      </c>
      <c r="BG6" s="33">
        <f t="shared" si="7"/>
        <v>1290.18</v>
      </c>
      <c r="BH6" s="33">
        <f t="shared" si="7"/>
        <v>1473.93</v>
      </c>
      <c r="BI6" s="33">
        <f t="shared" si="7"/>
        <v>1591.91</v>
      </c>
      <c r="BJ6" s="33">
        <f t="shared" si="7"/>
        <v>1812.65</v>
      </c>
      <c r="BK6" s="33">
        <f t="shared" si="7"/>
        <v>1764.87</v>
      </c>
      <c r="BL6" s="33">
        <f t="shared" si="7"/>
        <v>1622.51</v>
      </c>
      <c r="BM6" s="33">
        <f t="shared" si="7"/>
        <v>1569.13</v>
      </c>
      <c r="BN6" s="33">
        <f t="shared" si="7"/>
        <v>1436</v>
      </c>
      <c r="BO6" s="32" t="str">
        <f>IF(BO7="","",IF(BO7="-","【-】","【"&amp;SUBSTITUTE(TEXT(BO7,"#,##0.00"),"-","△")&amp;"】"))</f>
        <v>【1,479.31】</v>
      </c>
      <c r="BP6" s="33">
        <f>IF(BP7="",NA(),BP7)</f>
        <v>74.959999999999994</v>
      </c>
      <c r="BQ6" s="33">
        <f t="shared" ref="BQ6:BY6" si="8">IF(BQ7="",NA(),BQ7)</f>
        <v>78.709999999999994</v>
      </c>
      <c r="BR6" s="33">
        <f t="shared" si="8"/>
        <v>83.15</v>
      </c>
      <c r="BS6" s="33">
        <f t="shared" si="8"/>
        <v>85.17</v>
      </c>
      <c r="BT6" s="33">
        <f t="shared" si="8"/>
        <v>64.56</v>
      </c>
      <c r="BU6" s="33">
        <f t="shared" si="8"/>
        <v>59.35</v>
      </c>
      <c r="BV6" s="33">
        <f t="shared" si="8"/>
        <v>60.75</v>
      </c>
      <c r="BW6" s="33">
        <f t="shared" si="8"/>
        <v>62.83</v>
      </c>
      <c r="BX6" s="33">
        <f t="shared" si="8"/>
        <v>64.63</v>
      </c>
      <c r="BY6" s="33">
        <f t="shared" si="8"/>
        <v>66.56</v>
      </c>
      <c r="BZ6" s="32" t="str">
        <f>IF(BZ7="","",IF(BZ7="-","【-】","【"&amp;SUBSTITUTE(TEXT(BZ7,"#,##0.00"),"-","△")&amp;"】"))</f>
        <v>【63.50】</v>
      </c>
      <c r="CA6" s="33">
        <f>IF(CA7="",NA(),CA7)</f>
        <v>240.92</v>
      </c>
      <c r="CB6" s="33">
        <f t="shared" ref="CB6:CJ6" si="9">IF(CB7="",NA(),CB7)</f>
        <v>228.08</v>
      </c>
      <c r="CC6" s="33">
        <f t="shared" si="9"/>
        <v>226.7</v>
      </c>
      <c r="CD6" s="33">
        <f t="shared" si="9"/>
        <v>220.58</v>
      </c>
      <c r="CE6" s="33">
        <f t="shared" si="9"/>
        <v>280.51</v>
      </c>
      <c r="CF6" s="33">
        <f t="shared" si="9"/>
        <v>260.48</v>
      </c>
      <c r="CG6" s="33">
        <f t="shared" si="9"/>
        <v>256</v>
      </c>
      <c r="CH6" s="33">
        <f t="shared" si="9"/>
        <v>250.43</v>
      </c>
      <c r="CI6" s="33">
        <f t="shared" si="9"/>
        <v>245.75</v>
      </c>
      <c r="CJ6" s="33">
        <f t="shared" si="9"/>
        <v>244.29</v>
      </c>
      <c r="CK6" s="32" t="str">
        <f>IF(CK7="","",IF(CK7="-","【-】","【"&amp;SUBSTITUTE(TEXT(CK7,"#,##0.00"),"-","△")&amp;"】"))</f>
        <v>【253.12】</v>
      </c>
      <c r="CL6" s="33">
        <f>IF(CL7="",NA(),CL7)</f>
        <v>33.89</v>
      </c>
      <c r="CM6" s="33">
        <f t="shared" ref="CM6:CU6" si="10">IF(CM7="",NA(),CM7)</f>
        <v>33.369999999999997</v>
      </c>
      <c r="CN6" s="33">
        <f t="shared" si="10"/>
        <v>31.63</v>
      </c>
      <c r="CO6" s="33">
        <f t="shared" si="10"/>
        <v>32.950000000000003</v>
      </c>
      <c r="CP6" s="33">
        <f t="shared" si="10"/>
        <v>25.63</v>
      </c>
      <c r="CQ6" s="33">
        <f t="shared" si="10"/>
        <v>40.56</v>
      </c>
      <c r="CR6" s="33">
        <f t="shared" si="10"/>
        <v>41.59</v>
      </c>
      <c r="CS6" s="33">
        <f t="shared" si="10"/>
        <v>42.31</v>
      </c>
      <c r="CT6" s="33">
        <f t="shared" si="10"/>
        <v>43.65</v>
      </c>
      <c r="CU6" s="33">
        <f t="shared" si="10"/>
        <v>43.58</v>
      </c>
      <c r="CV6" s="32" t="str">
        <f>IF(CV7="","",IF(CV7="-","【-】","【"&amp;SUBSTITUTE(TEXT(CV7,"#,##0.00"),"-","△")&amp;"】"))</f>
        <v>【41.06】</v>
      </c>
      <c r="CW6" s="33">
        <f>IF(CW7="",NA(),CW7)</f>
        <v>76.650000000000006</v>
      </c>
      <c r="CX6" s="33">
        <f t="shared" ref="CX6:DF6" si="11">IF(CX7="",NA(),CX7)</f>
        <v>77.17</v>
      </c>
      <c r="CY6" s="33">
        <f t="shared" si="11"/>
        <v>77.25</v>
      </c>
      <c r="CZ6" s="33">
        <f t="shared" si="11"/>
        <v>74.23</v>
      </c>
      <c r="DA6" s="33">
        <f t="shared" si="11"/>
        <v>69.58</v>
      </c>
      <c r="DB6" s="33">
        <f t="shared" si="11"/>
        <v>79.88</v>
      </c>
      <c r="DC6" s="33">
        <f t="shared" si="11"/>
        <v>80.47</v>
      </c>
      <c r="DD6" s="33">
        <f t="shared" si="11"/>
        <v>81.3</v>
      </c>
      <c r="DE6" s="33">
        <f t="shared" si="11"/>
        <v>82.2</v>
      </c>
      <c r="DF6" s="33">
        <f t="shared" si="11"/>
        <v>82.35</v>
      </c>
      <c r="DG6" s="32" t="str">
        <f>IF(DG7="","",IF(DG7="-","【-】","【"&amp;SUBSTITUTE(TEXT(DG7,"#,##0.00"),"-","△")&amp;"】"))</f>
        <v>【80.39】</v>
      </c>
      <c r="DH6" s="33">
        <f>IF(DH7="",NA(),DH7)</f>
        <v>12.69</v>
      </c>
      <c r="DI6" s="33">
        <f t="shared" ref="DI6:DQ6" si="12">IF(DI7="",NA(),DI7)</f>
        <v>15.8</v>
      </c>
      <c r="DJ6" s="33">
        <f t="shared" si="12"/>
        <v>17.190000000000001</v>
      </c>
      <c r="DK6" s="33">
        <f t="shared" si="12"/>
        <v>16.68</v>
      </c>
      <c r="DL6" s="33">
        <f t="shared" si="12"/>
        <v>25.85</v>
      </c>
      <c r="DM6" s="33">
        <f t="shared" si="12"/>
        <v>11.43</v>
      </c>
      <c r="DN6" s="33">
        <f t="shared" si="12"/>
        <v>11.86</v>
      </c>
      <c r="DO6" s="33">
        <f t="shared" si="12"/>
        <v>12.99</v>
      </c>
      <c r="DP6" s="33">
        <f t="shared" si="12"/>
        <v>13.6</v>
      </c>
      <c r="DQ6" s="33">
        <f t="shared" si="12"/>
        <v>22.34</v>
      </c>
      <c r="DR6" s="32" t="str">
        <f>IF(DR7="","",IF(DR7="-","【-】","【"&amp;SUBSTITUTE(TEXT(DR7,"#,##0.00"),"-","△")&amp;"】"))</f>
        <v>【21.63】</v>
      </c>
      <c r="DS6" s="32">
        <f>IF(DS7="",NA(),DS7)</f>
        <v>0</v>
      </c>
      <c r="DT6" s="32">
        <f t="shared" ref="DT6:EB6" si="13">IF(DT7="",NA(),DT7)</f>
        <v>0</v>
      </c>
      <c r="DU6" s="32">
        <f t="shared" si="13"/>
        <v>0</v>
      </c>
      <c r="DV6" s="32">
        <f t="shared" si="13"/>
        <v>0</v>
      </c>
      <c r="DW6" s="32">
        <f t="shared" si="13"/>
        <v>0</v>
      </c>
      <c r="DX6" s="32">
        <f t="shared" si="13"/>
        <v>0</v>
      </c>
      <c r="DY6" s="32">
        <f t="shared" si="13"/>
        <v>0</v>
      </c>
      <c r="DZ6" s="32">
        <f t="shared" si="13"/>
        <v>0</v>
      </c>
      <c r="EA6" s="32">
        <f t="shared" si="13"/>
        <v>0</v>
      </c>
      <c r="EB6" s="32">
        <f t="shared" si="13"/>
        <v>0</v>
      </c>
      <c r="EC6" s="32" t="str">
        <f>IF(EC7="","",IF(EC7="-","【-】","【"&amp;SUBSTITUTE(TEXT(EC7,"#,##0.00"),"-","△")&amp;"】"))</f>
        <v>【0.00】</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7" s="34" customFormat="1">
      <c r="A7" s="26"/>
      <c r="B7" s="35">
        <v>2014</v>
      </c>
      <c r="C7" s="35">
        <v>52019</v>
      </c>
      <c r="D7" s="35">
        <v>46</v>
      </c>
      <c r="E7" s="35">
        <v>17</v>
      </c>
      <c r="F7" s="35">
        <v>4</v>
      </c>
      <c r="G7" s="35">
        <v>0</v>
      </c>
      <c r="H7" s="35" t="s">
        <v>96</v>
      </c>
      <c r="I7" s="35" t="s">
        <v>97</v>
      </c>
      <c r="J7" s="35" t="s">
        <v>98</v>
      </c>
      <c r="K7" s="35" t="s">
        <v>99</v>
      </c>
      <c r="L7" s="35" t="s">
        <v>100</v>
      </c>
      <c r="M7" s="36" t="s">
        <v>101</v>
      </c>
      <c r="N7" s="36">
        <v>63.92</v>
      </c>
      <c r="O7" s="36">
        <v>0.76</v>
      </c>
      <c r="P7" s="36">
        <v>81.03</v>
      </c>
      <c r="Q7" s="36">
        <v>3056</v>
      </c>
      <c r="R7" s="36">
        <v>319084</v>
      </c>
      <c r="S7" s="36">
        <v>906.09</v>
      </c>
      <c r="T7" s="36">
        <v>352.15</v>
      </c>
      <c r="U7" s="36">
        <v>2429</v>
      </c>
      <c r="V7" s="36">
        <v>1.68</v>
      </c>
      <c r="W7" s="36">
        <v>1445.83</v>
      </c>
      <c r="X7" s="36">
        <v>105.49</v>
      </c>
      <c r="Y7" s="36">
        <v>106.34</v>
      </c>
      <c r="Z7" s="36">
        <v>106.06</v>
      </c>
      <c r="AA7" s="36">
        <v>104.61</v>
      </c>
      <c r="AB7" s="36">
        <v>103.15</v>
      </c>
      <c r="AC7" s="36">
        <v>90.33</v>
      </c>
      <c r="AD7" s="36">
        <v>91.52</v>
      </c>
      <c r="AE7" s="36">
        <v>94.73</v>
      </c>
      <c r="AF7" s="36">
        <v>96.59</v>
      </c>
      <c r="AG7" s="36">
        <v>101.24</v>
      </c>
      <c r="AH7" s="36">
        <v>99.53</v>
      </c>
      <c r="AI7" s="36">
        <v>135.15</v>
      </c>
      <c r="AJ7" s="36">
        <v>120.95</v>
      </c>
      <c r="AK7" s="36">
        <v>104.11</v>
      </c>
      <c r="AL7" s="36">
        <v>95.18</v>
      </c>
      <c r="AM7" s="36">
        <v>0</v>
      </c>
      <c r="AN7" s="36">
        <v>245.23</v>
      </c>
      <c r="AO7" s="36">
        <v>243.86</v>
      </c>
      <c r="AP7" s="36">
        <v>236.15</v>
      </c>
      <c r="AQ7" s="36">
        <v>232.81</v>
      </c>
      <c r="AR7" s="36">
        <v>184.13</v>
      </c>
      <c r="AS7" s="36">
        <v>154.94999999999999</v>
      </c>
      <c r="AT7" s="36">
        <v>11581.65</v>
      </c>
      <c r="AU7" s="36">
        <v>15046.52</v>
      </c>
      <c r="AV7" s="36">
        <v>3428.56</v>
      </c>
      <c r="AW7" s="36">
        <v>1713.59</v>
      </c>
      <c r="AX7" s="36">
        <v>190.45</v>
      </c>
      <c r="AY7" s="36">
        <v>477.59</v>
      </c>
      <c r="AZ7" s="36">
        <v>341.28</v>
      </c>
      <c r="BA7" s="36">
        <v>243.58</v>
      </c>
      <c r="BB7" s="36">
        <v>290.19</v>
      </c>
      <c r="BC7" s="36">
        <v>63.22</v>
      </c>
      <c r="BD7" s="36">
        <v>59.45</v>
      </c>
      <c r="BE7" s="36">
        <v>1476.03</v>
      </c>
      <c r="BF7" s="36">
        <v>1416.88</v>
      </c>
      <c r="BG7" s="36">
        <v>1290.18</v>
      </c>
      <c r="BH7" s="36">
        <v>1473.93</v>
      </c>
      <c r="BI7" s="36">
        <v>1591.91</v>
      </c>
      <c r="BJ7" s="36">
        <v>1812.65</v>
      </c>
      <c r="BK7" s="36">
        <v>1764.87</v>
      </c>
      <c r="BL7" s="36">
        <v>1622.51</v>
      </c>
      <c r="BM7" s="36">
        <v>1569.13</v>
      </c>
      <c r="BN7" s="36">
        <v>1436</v>
      </c>
      <c r="BO7" s="36">
        <v>1479.31</v>
      </c>
      <c r="BP7" s="36">
        <v>74.959999999999994</v>
      </c>
      <c r="BQ7" s="36">
        <v>78.709999999999994</v>
      </c>
      <c r="BR7" s="36">
        <v>83.15</v>
      </c>
      <c r="BS7" s="36">
        <v>85.17</v>
      </c>
      <c r="BT7" s="36">
        <v>64.56</v>
      </c>
      <c r="BU7" s="36">
        <v>59.35</v>
      </c>
      <c r="BV7" s="36">
        <v>60.75</v>
      </c>
      <c r="BW7" s="36">
        <v>62.83</v>
      </c>
      <c r="BX7" s="36">
        <v>64.63</v>
      </c>
      <c r="BY7" s="36">
        <v>66.56</v>
      </c>
      <c r="BZ7" s="36">
        <v>63.5</v>
      </c>
      <c r="CA7" s="36">
        <v>240.92</v>
      </c>
      <c r="CB7" s="36">
        <v>228.08</v>
      </c>
      <c r="CC7" s="36">
        <v>226.7</v>
      </c>
      <c r="CD7" s="36">
        <v>220.58</v>
      </c>
      <c r="CE7" s="36">
        <v>280.51</v>
      </c>
      <c r="CF7" s="36">
        <v>260.48</v>
      </c>
      <c r="CG7" s="36">
        <v>256</v>
      </c>
      <c r="CH7" s="36">
        <v>250.43</v>
      </c>
      <c r="CI7" s="36">
        <v>245.75</v>
      </c>
      <c r="CJ7" s="36">
        <v>244.29</v>
      </c>
      <c r="CK7" s="36">
        <v>253.12</v>
      </c>
      <c r="CL7" s="36">
        <v>33.89</v>
      </c>
      <c r="CM7" s="36">
        <v>33.369999999999997</v>
      </c>
      <c r="CN7" s="36">
        <v>31.63</v>
      </c>
      <c r="CO7" s="36">
        <v>32.950000000000003</v>
      </c>
      <c r="CP7" s="36">
        <v>25.63</v>
      </c>
      <c r="CQ7" s="36">
        <v>40.56</v>
      </c>
      <c r="CR7" s="36">
        <v>41.59</v>
      </c>
      <c r="CS7" s="36">
        <v>42.31</v>
      </c>
      <c r="CT7" s="36">
        <v>43.65</v>
      </c>
      <c r="CU7" s="36">
        <v>43.58</v>
      </c>
      <c r="CV7" s="36">
        <v>41.06</v>
      </c>
      <c r="CW7" s="36">
        <v>76.650000000000006</v>
      </c>
      <c r="CX7" s="36">
        <v>77.17</v>
      </c>
      <c r="CY7" s="36">
        <v>77.25</v>
      </c>
      <c r="CZ7" s="36">
        <v>74.23</v>
      </c>
      <c r="DA7" s="36">
        <v>69.58</v>
      </c>
      <c r="DB7" s="36">
        <v>79.88</v>
      </c>
      <c r="DC7" s="36">
        <v>80.47</v>
      </c>
      <c r="DD7" s="36">
        <v>81.3</v>
      </c>
      <c r="DE7" s="36">
        <v>82.2</v>
      </c>
      <c r="DF7" s="36">
        <v>82.35</v>
      </c>
      <c r="DG7" s="36">
        <v>80.39</v>
      </c>
      <c r="DH7" s="36">
        <v>12.69</v>
      </c>
      <c r="DI7" s="36">
        <v>15.8</v>
      </c>
      <c r="DJ7" s="36">
        <v>17.190000000000001</v>
      </c>
      <c r="DK7" s="36">
        <v>16.68</v>
      </c>
      <c r="DL7" s="36">
        <v>25.85</v>
      </c>
      <c r="DM7" s="36">
        <v>11.43</v>
      </c>
      <c r="DN7" s="36">
        <v>11.86</v>
      </c>
      <c r="DO7" s="36">
        <v>12.99</v>
      </c>
      <c r="DP7" s="36">
        <v>13.6</v>
      </c>
      <c r="DQ7" s="36">
        <v>22.34</v>
      </c>
      <c r="DR7" s="36">
        <v>21.63</v>
      </c>
      <c r="DS7" s="36">
        <v>0</v>
      </c>
      <c r="DT7" s="36">
        <v>0</v>
      </c>
      <c r="DU7" s="36">
        <v>0</v>
      </c>
      <c r="DV7" s="36">
        <v>0</v>
      </c>
      <c r="DW7" s="36">
        <v>0</v>
      </c>
      <c r="DX7" s="36">
        <v>0</v>
      </c>
      <c r="DY7" s="36">
        <v>0</v>
      </c>
      <c r="DZ7" s="36">
        <v>0</v>
      </c>
      <c r="EA7" s="36">
        <v>0</v>
      </c>
      <c r="EB7" s="36">
        <v>0</v>
      </c>
      <c r="EC7" s="36">
        <v>0</v>
      </c>
      <c r="ED7" s="36">
        <v>0</v>
      </c>
      <c r="EE7" s="36">
        <v>0</v>
      </c>
      <c r="EF7" s="36">
        <v>0</v>
      </c>
      <c r="EG7" s="36">
        <v>0</v>
      </c>
      <c r="EH7" s="36">
        <v>0</v>
      </c>
      <c r="EI7" s="36">
        <v>0.1</v>
      </c>
      <c r="EJ7" s="36">
        <v>0.1</v>
      </c>
      <c r="EK7" s="36">
        <v>0.11</v>
      </c>
      <c r="EL7" s="36">
        <v>0.05</v>
      </c>
      <c r="EM7" s="36">
        <v>0.04</v>
      </c>
      <c r="EN7" s="36">
        <v>0.05</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2016-02-03T07:46:25Z</dcterms:created>
  <dcterms:modified xsi:type="dcterms:W3CDTF">2016-02-24T23:54:08Z</dcterms:modified>
  <cp:category/>
</cp:coreProperties>
</file>