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<sst xmlns="http://schemas.openxmlformats.org/spreadsheetml/2006/main" count="232" uniqueCount="111">
  <si>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</si>
  <si>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</si>
  <si>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</si>
  <si>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</si>
  <si>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</si>
  <si>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</si>
  <si>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</si>
  <si>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</si>
  <si>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</si>
  <si>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</si>
  <si>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</si>
  <si>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</si>
  <si>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</si>
  <si>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</si>
  <si>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</si>
  <si>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</si>
  <si>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</si>
  <si>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</si>
  <si>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</si>
  <si>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</si>
  <si>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</si>
  <si>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</si>
  <si>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</si>
  <si>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</si>
  <si>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</si>
  <si>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</si>
  <si>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</si>
  <si>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</si>
  <si>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</si>
  <si>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</si>
  <si>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</si>
  <si>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</si>
  <si>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</si>
  <si>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</si>
  <si>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</si>
  <si>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</si>
  <si>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</si>
  <si>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</si>
  <si>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</si>
  <si>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</si>
  <si>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</si>
  <si>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</si>
  <si>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</si>
  <si>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</si>
  <si>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</si>
  <si>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</si>
  <si>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</si>
  <si>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</si>
  <si>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</si>
  <si>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</si>
  <si>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</si>
  <si>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</si>
  <si>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</si>
  <si>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</si>
  <si>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</si>
  <si>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</si>
  <si>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</si>
  <si>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</si>
  <si>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</si>
  <si>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</si>
  <si>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</si>
  <si>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</si>
  <si>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</si>
  <si>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</si>
  <si>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</si>
  <si>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</si>
  <si>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</si>
  <si>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</si>
  <si>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</si>
  <si>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</si>
  <si>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</si>
  <si>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</si>
  <si>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</si>
  <si>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</si>
  <si>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</si>
  <si>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</si>
  <si>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</si>
  <si>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</si>
  <si>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</si>
  <si>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</si>
  <si>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</si>
  <si>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</si>
  <si>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</si>
  <si>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</si>
  <si>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</si>
  <si>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</si>
  <si>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</si>
  <si>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</si>
  <si>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</si>
  <si>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</si>
  <si>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</si>
  <si>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</si>
  <si>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</si>
  <si>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</si>
  <si>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</si>
  <si>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</si>
  <si>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</si>
  <si>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</si>
  <si>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</si>
  <si>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</si>
  <si>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</si>
  <si>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</si>
  <si>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</si>
  <si>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</si>
  <si>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</si>
  <si>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</si>
  <si>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</si>
  <si>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</si>
  <si>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</si>
  <si>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phoneticPr fontId="4"/>
  </si>
  <si>
    <t>　今後の取組として、定期的な保守点検等の維持管理の実施により、浄化槽機能を保全し、継続的に施設を稼働する。</t>
    <rPh sb="1" eb="3">
      <t>コンゴ</t>
    </rPh>
    <rPh sb="4" eb="6">
      <t>トリクミ</t>
    </rPh>
    <rPh sb="10" eb="13">
      <t>テイキテキ</t>
    </rPh>
    <rPh sb="14" eb="16">
      <t>ホシュ</t>
    </rPh>
    <rPh sb="16" eb="18">
      <t>テンケン</t>
    </rPh>
    <rPh sb="18" eb="19">
      <t>トウ</t>
    </rPh>
    <rPh sb="20" eb="22">
      <t>イジ</t>
    </rPh>
    <rPh sb="22" eb="24">
      <t>カンリ</t>
    </rPh>
    <rPh sb="25" eb="27">
      <t>ジッシ</t>
    </rPh>
    <rPh sb="31" eb="34">
      <t>ジョウカソウ</t>
    </rPh>
    <rPh sb="34" eb="36">
      <t>キノウ</t>
    </rPh>
    <rPh sb="37" eb="39">
      <t>ホゼン</t>
    </rPh>
    <rPh sb="41" eb="44">
      <t>ケイゾクテキ</t>
    </rPh>
    <rPh sb="45" eb="47">
      <t>シセツ</t>
    </rPh>
    <rPh sb="48" eb="50">
      <t>カドウ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</si>
</sst>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8046592"/>
        <c:axId val="9042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8046592"/>
        <c:axId val="90429312"/>
      </c:lineChart>
      <c:dateAx>
        <c:axId val="88046592"/>
        <c:scaling>
          <c:orientation val="minMax"/>
        </c:scaling>
        <c:delete val="1"/>
        <c:axPos val="b"/>
        <c:numFmt formatCode="ge" sourceLinked="1"/>
        <c:majorTickMark val="none"/>
        <c:minorTickMark val="none"/>
        <c:tickLblPos val="none"/>
        <c:crossAx val="90429312"/>
        <c:crosses val="autoZero"/>
        <c:auto val="1"/>
        <c:lblOffset val="100"/>
        <c:baseTimeUnit val="years"/>
      </c:dateAx>
      <c:valAx>
        <c:axId val="9042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04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56.81</c:v>
                </c:pt>
                <c:pt idx="1">
                  <c:v>52.51</c:v>
                </c:pt>
                <c:pt idx="2">
                  <c:v>51.61</c:v>
                </c:pt>
                <c:pt idx="3">
                  <c:v>51.25</c:v>
                </c:pt>
                <c:pt idx="4">
                  <c:v>50.54</c:v>
                </c:pt>
              </c:numCache>
            </c:numRef>
          </c:val>
        </c:ser>
        <c:dLbls>
          <c:showLegendKey val="0"/>
          <c:showVal val="0"/>
          <c:showCatName val="0"/>
          <c:showSerName val="0"/>
          <c:showPercent val="0"/>
          <c:showBubbleSize val="0"/>
        </c:dLbls>
        <c:gapWidth val="150"/>
        <c:axId val="86835968"/>
        <c:axId val="8683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60.25</c:v>
                </c:pt>
              </c:numCache>
            </c:numRef>
          </c:val>
          <c:smooth val="0"/>
        </c:ser>
        <c:dLbls>
          <c:showLegendKey val="0"/>
          <c:showVal val="0"/>
          <c:showCatName val="0"/>
          <c:showSerName val="0"/>
          <c:showPercent val="0"/>
          <c:showBubbleSize val="0"/>
        </c:dLbls>
        <c:marker val="1"/>
        <c:smooth val="0"/>
        <c:axId val="86835968"/>
        <c:axId val="86837888"/>
      </c:lineChart>
      <c:dateAx>
        <c:axId val="86835968"/>
        <c:scaling>
          <c:orientation val="minMax"/>
        </c:scaling>
        <c:delete val="1"/>
        <c:axPos val="b"/>
        <c:numFmt formatCode="ge" sourceLinked="1"/>
        <c:majorTickMark val="none"/>
        <c:minorTickMark val="none"/>
        <c:tickLblPos val="none"/>
        <c:crossAx val="86837888"/>
        <c:crosses val="autoZero"/>
        <c:auto val="1"/>
        <c:lblOffset val="100"/>
        <c:baseTimeUnit val="years"/>
      </c:dateAx>
      <c:valAx>
        <c:axId val="8683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83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86880256"/>
        <c:axId val="8688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95.26</c:v>
                </c:pt>
              </c:numCache>
            </c:numRef>
          </c:val>
          <c:smooth val="0"/>
        </c:ser>
        <c:dLbls>
          <c:showLegendKey val="0"/>
          <c:showVal val="0"/>
          <c:showCatName val="0"/>
          <c:showSerName val="0"/>
          <c:showPercent val="0"/>
          <c:showBubbleSize val="0"/>
        </c:dLbls>
        <c:marker val="1"/>
        <c:smooth val="0"/>
        <c:axId val="86880256"/>
        <c:axId val="86882176"/>
      </c:lineChart>
      <c:dateAx>
        <c:axId val="86880256"/>
        <c:scaling>
          <c:orientation val="minMax"/>
        </c:scaling>
        <c:delete val="1"/>
        <c:axPos val="b"/>
        <c:numFmt formatCode="ge" sourceLinked="1"/>
        <c:majorTickMark val="none"/>
        <c:minorTickMark val="none"/>
        <c:tickLblPos val="none"/>
        <c:crossAx val="86882176"/>
        <c:crosses val="autoZero"/>
        <c:auto val="1"/>
        <c:lblOffset val="100"/>
        <c:baseTimeUnit val="years"/>
      </c:dateAx>
      <c:valAx>
        <c:axId val="8688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88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85.01</c:v>
                </c:pt>
                <c:pt idx="1">
                  <c:v>89.09</c:v>
                </c:pt>
                <c:pt idx="2">
                  <c:v>89.06</c:v>
                </c:pt>
                <c:pt idx="3">
                  <c:v>89.97</c:v>
                </c:pt>
                <c:pt idx="4">
                  <c:v>89.49</c:v>
                </c:pt>
              </c:numCache>
            </c:numRef>
          </c:val>
        </c:ser>
        <c:dLbls>
          <c:showLegendKey val="0"/>
          <c:showVal val="0"/>
          <c:showCatName val="0"/>
          <c:showSerName val="0"/>
          <c:showPercent val="0"/>
          <c:showBubbleSize val="0"/>
        </c:dLbls>
        <c:gapWidth val="150"/>
        <c:axId val="86154624"/>
        <c:axId val="8615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154624"/>
        <c:axId val="86156800"/>
      </c:lineChart>
      <c:dateAx>
        <c:axId val="86154624"/>
        <c:scaling>
          <c:orientation val="minMax"/>
        </c:scaling>
        <c:delete val="1"/>
        <c:axPos val="b"/>
        <c:numFmt formatCode="ge" sourceLinked="1"/>
        <c:majorTickMark val="none"/>
        <c:minorTickMark val="none"/>
        <c:tickLblPos val="none"/>
        <c:crossAx val="86156800"/>
        <c:crosses val="autoZero"/>
        <c:auto val="1"/>
        <c:lblOffset val="100"/>
        <c:baseTimeUnit val="years"/>
      </c:dateAx>
      <c:valAx>
        <c:axId val="8615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15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166528"/>
        <c:axId val="8617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166528"/>
        <c:axId val="86172800"/>
      </c:lineChart>
      <c:dateAx>
        <c:axId val="86166528"/>
        <c:scaling>
          <c:orientation val="minMax"/>
        </c:scaling>
        <c:delete val="1"/>
        <c:axPos val="b"/>
        <c:numFmt formatCode="ge" sourceLinked="1"/>
        <c:majorTickMark val="none"/>
        <c:minorTickMark val="none"/>
        <c:tickLblPos val="none"/>
        <c:crossAx val="86172800"/>
        <c:crosses val="autoZero"/>
        <c:auto val="1"/>
        <c:lblOffset val="100"/>
        <c:baseTimeUnit val="years"/>
      </c:dateAx>
      <c:valAx>
        <c:axId val="8617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16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264448"/>
        <c:axId val="8627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264448"/>
        <c:axId val="86274816"/>
      </c:lineChart>
      <c:dateAx>
        <c:axId val="86264448"/>
        <c:scaling>
          <c:orientation val="minMax"/>
        </c:scaling>
        <c:delete val="1"/>
        <c:axPos val="b"/>
        <c:numFmt formatCode="ge" sourceLinked="1"/>
        <c:majorTickMark val="none"/>
        <c:minorTickMark val="none"/>
        <c:tickLblPos val="none"/>
        <c:crossAx val="86274816"/>
        <c:crosses val="autoZero"/>
        <c:auto val="1"/>
        <c:lblOffset val="100"/>
        <c:baseTimeUnit val="years"/>
      </c:dateAx>
      <c:valAx>
        <c:axId val="8627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26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368640"/>
        <c:axId val="8637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368640"/>
        <c:axId val="86370560"/>
      </c:lineChart>
      <c:dateAx>
        <c:axId val="86368640"/>
        <c:scaling>
          <c:orientation val="minMax"/>
        </c:scaling>
        <c:delete val="1"/>
        <c:axPos val="b"/>
        <c:numFmt formatCode="ge" sourceLinked="1"/>
        <c:majorTickMark val="none"/>
        <c:minorTickMark val="none"/>
        <c:tickLblPos val="none"/>
        <c:crossAx val="86370560"/>
        <c:crosses val="autoZero"/>
        <c:auto val="1"/>
        <c:lblOffset val="100"/>
        <c:baseTimeUnit val="years"/>
      </c:dateAx>
      <c:valAx>
        <c:axId val="8637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6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466944"/>
        <c:axId val="8646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466944"/>
        <c:axId val="86468864"/>
      </c:lineChart>
      <c:dateAx>
        <c:axId val="86466944"/>
        <c:scaling>
          <c:orientation val="minMax"/>
        </c:scaling>
        <c:delete val="1"/>
        <c:axPos val="b"/>
        <c:numFmt formatCode="ge" sourceLinked="1"/>
        <c:majorTickMark val="none"/>
        <c:minorTickMark val="none"/>
        <c:tickLblPos val="none"/>
        <c:crossAx val="86468864"/>
        <c:crosses val="autoZero"/>
        <c:auto val="1"/>
        <c:lblOffset val="100"/>
        <c:baseTimeUnit val="years"/>
      </c:dateAx>
      <c:valAx>
        <c:axId val="8646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6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520.97</c:v>
                </c:pt>
                <c:pt idx="1">
                  <c:v>385.17</c:v>
                </c:pt>
                <c:pt idx="2">
                  <c:v>348.05</c:v>
                </c:pt>
                <c:pt idx="3">
                  <c:v>404.77</c:v>
                </c:pt>
                <c:pt idx="4">
                  <c:v>386.26</c:v>
                </c:pt>
              </c:numCache>
            </c:numRef>
          </c:val>
        </c:ser>
        <c:dLbls>
          <c:showLegendKey val="0"/>
          <c:showVal val="0"/>
          <c:showCatName val="0"/>
          <c:showSerName val="0"/>
          <c:showPercent val="0"/>
          <c:showBubbleSize val="0"/>
        </c:dLbls>
        <c:gapWidth val="150"/>
        <c:axId val="86495232"/>
        <c:axId val="8649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241.49</c:v>
                </c:pt>
              </c:numCache>
            </c:numRef>
          </c:val>
          <c:smooth val="0"/>
        </c:ser>
        <c:dLbls>
          <c:showLegendKey val="0"/>
          <c:showVal val="0"/>
          <c:showCatName val="0"/>
          <c:showSerName val="0"/>
          <c:showPercent val="0"/>
          <c:showBubbleSize val="0"/>
        </c:dLbls>
        <c:marker val="1"/>
        <c:smooth val="0"/>
        <c:axId val="86495232"/>
        <c:axId val="86497152"/>
      </c:lineChart>
      <c:dateAx>
        <c:axId val="86495232"/>
        <c:scaling>
          <c:orientation val="minMax"/>
        </c:scaling>
        <c:delete val="1"/>
        <c:axPos val="b"/>
        <c:numFmt formatCode="ge" sourceLinked="1"/>
        <c:majorTickMark val="none"/>
        <c:minorTickMark val="none"/>
        <c:tickLblPos val="none"/>
        <c:crossAx val="86497152"/>
        <c:crosses val="autoZero"/>
        <c:auto val="1"/>
        <c:lblOffset val="100"/>
        <c:baseTimeUnit val="years"/>
      </c:dateAx>
      <c:valAx>
        <c:axId val="8649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9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73.69</c:v>
                </c:pt>
                <c:pt idx="1">
                  <c:v>83.47</c:v>
                </c:pt>
                <c:pt idx="2">
                  <c:v>83.31</c:v>
                </c:pt>
                <c:pt idx="3">
                  <c:v>84.26</c:v>
                </c:pt>
                <c:pt idx="4">
                  <c:v>84.49</c:v>
                </c:pt>
              </c:numCache>
            </c:numRef>
          </c:val>
        </c:ser>
        <c:dLbls>
          <c:showLegendKey val="0"/>
          <c:showVal val="0"/>
          <c:showCatName val="0"/>
          <c:showSerName val="0"/>
          <c:showPercent val="0"/>
          <c:showBubbleSize val="0"/>
        </c:dLbls>
        <c:gapWidth val="150"/>
        <c:axId val="86572032"/>
        <c:axId val="8678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65.7</c:v>
                </c:pt>
              </c:numCache>
            </c:numRef>
          </c:val>
          <c:smooth val="0"/>
        </c:ser>
        <c:dLbls>
          <c:showLegendKey val="0"/>
          <c:showVal val="0"/>
          <c:showCatName val="0"/>
          <c:showSerName val="0"/>
          <c:showPercent val="0"/>
          <c:showBubbleSize val="0"/>
        </c:dLbls>
        <c:marker val="1"/>
        <c:smooth val="0"/>
        <c:axId val="86572032"/>
        <c:axId val="86783104"/>
      </c:lineChart>
      <c:dateAx>
        <c:axId val="86572032"/>
        <c:scaling>
          <c:orientation val="minMax"/>
        </c:scaling>
        <c:delete val="1"/>
        <c:axPos val="b"/>
        <c:numFmt formatCode="ge" sourceLinked="1"/>
        <c:majorTickMark val="none"/>
        <c:minorTickMark val="none"/>
        <c:tickLblPos val="none"/>
        <c:crossAx val="86783104"/>
        <c:crosses val="autoZero"/>
        <c:auto val="1"/>
        <c:lblOffset val="100"/>
        <c:baseTimeUnit val="years"/>
      </c:dateAx>
      <c:valAx>
        <c:axId val="867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7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178.69</c:v>
                </c:pt>
                <c:pt idx="1">
                  <c:v>179.66</c:v>
                </c:pt>
                <c:pt idx="2">
                  <c:v>182.53</c:v>
                </c:pt>
                <c:pt idx="3">
                  <c:v>184.81</c:v>
                </c:pt>
                <c:pt idx="4">
                  <c:v>185.85</c:v>
                </c:pt>
              </c:numCache>
            </c:numRef>
          </c:val>
        </c:ser>
        <c:dLbls>
          <c:showLegendKey val="0"/>
          <c:showVal val="0"/>
          <c:showCatName val="0"/>
          <c:showSerName val="0"/>
          <c:showPercent val="0"/>
          <c:showBubbleSize val="0"/>
        </c:dLbls>
        <c:gapWidth val="150"/>
        <c:axId val="86805120"/>
        <c:axId val="8680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247.94</c:v>
                </c:pt>
              </c:numCache>
            </c:numRef>
          </c:val>
          <c:smooth val="0"/>
        </c:ser>
        <c:dLbls>
          <c:showLegendKey val="0"/>
          <c:showVal val="0"/>
          <c:showCatName val="0"/>
          <c:showSerName val="0"/>
          <c:showPercent val="0"/>
          <c:showBubbleSize val="0"/>
        </c:dLbls>
        <c:marker val="1"/>
        <c:smooth val="0"/>
        <c:axId val="86805120"/>
        <c:axId val="86807296"/>
      </c:lineChart>
      <c:dateAx>
        <c:axId val="86805120"/>
        <c:scaling>
          <c:orientation val="minMax"/>
        </c:scaling>
        <c:delete val="1"/>
        <c:axPos val="b"/>
        <c:numFmt formatCode="ge" sourceLinked="1"/>
        <c:majorTickMark val="none"/>
        <c:minorTickMark val="none"/>
        <c:tickLblPos val="none"/>
        <c:crossAx val="86807296"/>
        <c:crosses val="autoZero"/>
        <c:auto val="1"/>
        <c:lblOffset val="100"/>
        <c:baseTimeUnit val="years"/>
      </c:dateAx>
      <c:valAx>
        <c:axId val="8680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8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K2</v>
      </c>
      <c r="X8" s="46"/>
      <c r="Y8" s="46"/>
      <c r="Z8" s="46"/>
      <c r="AA8" s="46"/>
      <c r="AB8" s="46"/>
      <c r="AC8" s="46"/>
      <c r="AD8" s="3"/>
      <c r="AE8" s="3"/>
      <c r="AF8" s="3"/>
      <c r="AG8" s="3"/>
      <c r="AH8" s="3"/>
      <c r="AI8" s="3"/>
      <c r="AJ8" s="3"/>
      <c r="AK8" s="3"/>
      <c r="AL8" s="47">
        <f>データ!R6</f>
        <v>85416</v>
      </c>
      <c r="AM8" s="47"/>
      <c r="AN8" s="47"/>
      <c r="AO8" s="47"/>
      <c r="AP8" s="47"/>
      <c r="AQ8" s="47"/>
      <c r="AR8" s="47"/>
      <c r="AS8" s="47"/>
      <c r="AT8" s="43">
        <f>データ!S6</f>
        <v>866.77</v>
      </c>
      <c r="AU8" s="43"/>
      <c r="AV8" s="43"/>
      <c r="AW8" s="43"/>
      <c r="AX8" s="43"/>
      <c r="AY8" s="43"/>
      <c r="AZ8" s="43"/>
      <c r="BA8" s="43"/>
      <c r="BB8" s="43">
        <f>データ!T6</f>
        <v>98.55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1.55</v>
      </c>
      <c r="Q10" s="43"/>
      <c r="R10" s="43"/>
      <c r="S10" s="43"/>
      <c r="T10" s="43"/>
      <c r="U10" s="43"/>
      <c r="V10" s="43"/>
      <c r="W10" s="43">
        <f>データ!P6</f>
        <v>100</v>
      </c>
      <c r="X10" s="43"/>
      <c r="Y10" s="43"/>
      <c r="Z10" s="43"/>
      <c r="AA10" s="43"/>
      <c r="AB10" s="43"/>
      <c r="AC10" s="43"/>
      <c r="AD10" s="47">
        <f>データ!Q6</f>
        <v>2840</v>
      </c>
      <c r="AE10" s="47"/>
      <c r="AF10" s="47"/>
      <c r="AG10" s="47"/>
      <c r="AH10" s="47"/>
      <c r="AI10" s="47"/>
      <c r="AJ10" s="47"/>
      <c r="AK10" s="2"/>
      <c r="AL10" s="47">
        <f>データ!U6</f>
        <v>1316</v>
      </c>
      <c r="AM10" s="47"/>
      <c r="AN10" s="47"/>
      <c r="AO10" s="47"/>
      <c r="AP10" s="47"/>
      <c r="AQ10" s="47"/>
      <c r="AR10" s="47"/>
      <c r="AS10" s="47"/>
      <c r="AT10" s="43">
        <f>データ!V6</f>
        <v>0.87</v>
      </c>
      <c r="AU10" s="43"/>
      <c r="AV10" s="43"/>
      <c r="AW10" s="43"/>
      <c r="AX10" s="43"/>
      <c r="AY10" s="43"/>
      <c r="AZ10" s="43"/>
      <c r="BA10" s="43"/>
      <c r="BB10" s="43">
        <f>データ!W6</f>
        <v>1512.64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52124</v>
      </c>
      <c r="D6" s="31">
        <f t="shared" si="3"/>
        <v>47</v>
      </c>
      <c r="E6" s="31">
        <f t="shared" si="3"/>
        <v>18</v>
      </c>
      <c r="F6" s="31">
        <f t="shared" si="3"/>
        <v>0</v>
      </c>
      <c r="G6" s="31">
        <f t="shared" si="3"/>
        <v>0</v>
      </c>
      <c r="H6" s="31" t="str">
        <f t="shared" si="3"/>
        <v>秋田県　大仙市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1.55</v>
      </c>
      <c r="P6" s="32">
        <f t="shared" si="3"/>
        <v>100</v>
      </c>
      <c r="Q6" s="32">
        <f t="shared" si="3"/>
        <v>2840</v>
      </c>
      <c r="R6" s="32">
        <f t="shared" si="3"/>
        <v>85416</v>
      </c>
      <c r="S6" s="32">
        <f t="shared" si="3"/>
        <v>866.77</v>
      </c>
      <c r="T6" s="32">
        <f t="shared" si="3"/>
        <v>98.55</v>
      </c>
      <c r="U6" s="32">
        <f t="shared" si="3"/>
        <v>1316</v>
      </c>
      <c r="V6" s="32">
        <f t="shared" si="3"/>
        <v>0.87</v>
      </c>
      <c r="W6" s="32">
        <f t="shared" si="3"/>
        <v>1512.64</v>
      </c>
      <c r="X6" s="33">
        <f>IF(X7="",NA(),X7)</f>
        <v>85.01</v>
      </c>
      <c r="Y6" s="33">
        <f t="shared" ref="Y6:AG6" si="4">IF(Y7="",NA(),Y7)</f>
        <v>89.09</v>
      </c>
      <c r="Z6" s="33">
        <f t="shared" si="4"/>
        <v>89.06</v>
      </c>
      <c r="AA6" s="33">
        <f t="shared" si="4"/>
        <v>89.97</v>
      </c>
      <c r="AB6" s="33">
        <f t="shared" si="4"/>
        <v>89.49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520.97</v>
      </c>
      <c r="BF6" s="33">
        <f t="shared" ref="BF6:BN6" si="7">IF(BF7="",NA(),BF7)</f>
        <v>385.17</v>
      </c>
      <c r="BG6" s="33">
        <f t="shared" si="7"/>
        <v>348.05</v>
      </c>
      <c r="BH6" s="33">
        <f t="shared" si="7"/>
        <v>404.77</v>
      </c>
      <c r="BI6" s="33">
        <f t="shared" si="7"/>
        <v>386.26</v>
      </c>
      <c r="BJ6" s="33">
        <f t="shared" si="7"/>
        <v>421.01</v>
      </c>
      <c r="BK6" s="33">
        <f t="shared" si="7"/>
        <v>430.64</v>
      </c>
      <c r="BL6" s="33">
        <f t="shared" si="7"/>
        <v>446.63</v>
      </c>
      <c r="BM6" s="33">
        <f t="shared" si="7"/>
        <v>416.91</v>
      </c>
      <c r="BN6" s="33">
        <f t="shared" si="7"/>
        <v>241.49</v>
      </c>
      <c r="BO6" s="32" t="str">
        <f>IF(BO7="","",IF(BO7="-","【-】","【"&amp;SUBSTITUTE(TEXT(BO7,"#,##0.00"),"-","△")&amp;"】"))</f>
        <v>【345.93】</v>
      </c>
      <c r="BP6" s="33">
        <f>IF(BP7="",NA(),BP7)</f>
        <v>73.69</v>
      </c>
      <c r="BQ6" s="33">
        <f t="shared" ref="BQ6:BY6" si="8">IF(BQ7="",NA(),BQ7)</f>
        <v>83.47</v>
      </c>
      <c r="BR6" s="33">
        <f t="shared" si="8"/>
        <v>83.31</v>
      </c>
      <c r="BS6" s="33">
        <f t="shared" si="8"/>
        <v>84.26</v>
      </c>
      <c r="BT6" s="33">
        <f t="shared" si="8"/>
        <v>84.49</v>
      </c>
      <c r="BU6" s="33">
        <f t="shared" si="8"/>
        <v>58.98</v>
      </c>
      <c r="BV6" s="33">
        <f t="shared" si="8"/>
        <v>58.78</v>
      </c>
      <c r="BW6" s="33">
        <f t="shared" si="8"/>
        <v>58.53</v>
      </c>
      <c r="BX6" s="33">
        <f t="shared" si="8"/>
        <v>57.93</v>
      </c>
      <c r="BY6" s="33">
        <f t="shared" si="8"/>
        <v>65.7</v>
      </c>
      <c r="BZ6" s="32" t="str">
        <f>IF(BZ7="","",IF(BZ7="-","【-】","【"&amp;SUBSTITUTE(TEXT(BZ7,"#,##0.00"),"-","△")&amp;"】"))</f>
        <v>【59.44】</v>
      </c>
      <c r="CA6" s="33">
        <f>IF(CA7="",NA(),CA7)</f>
        <v>178.69</v>
      </c>
      <c r="CB6" s="33">
        <f t="shared" ref="CB6:CJ6" si="9">IF(CB7="",NA(),CB7)</f>
        <v>179.66</v>
      </c>
      <c r="CC6" s="33">
        <f t="shared" si="9"/>
        <v>182.53</v>
      </c>
      <c r="CD6" s="33">
        <f t="shared" si="9"/>
        <v>184.81</v>
      </c>
      <c r="CE6" s="33">
        <f t="shared" si="9"/>
        <v>185.85</v>
      </c>
      <c r="CF6" s="33">
        <f t="shared" si="9"/>
        <v>253.84</v>
      </c>
      <c r="CG6" s="33">
        <f t="shared" si="9"/>
        <v>257.02999999999997</v>
      </c>
      <c r="CH6" s="33">
        <f t="shared" si="9"/>
        <v>266.57</v>
      </c>
      <c r="CI6" s="33">
        <f t="shared" si="9"/>
        <v>276.93</v>
      </c>
      <c r="CJ6" s="33">
        <f t="shared" si="9"/>
        <v>247.94</v>
      </c>
      <c r="CK6" s="32" t="str">
        <f>IF(CK7="","",IF(CK7="-","【-】","【"&amp;SUBSTITUTE(TEXT(CK7,"#,##0.00"),"-","△")&amp;"】"))</f>
        <v>【272.79】</v>
      </c>
      <c r="CL6" s="33">
        <f>IF(CL7="",NA(),CL7)</f>
        <v>56.81</v>
      </c>
      <c r="CM6" s="33">
        <f t="shared" ref="CM6:CU6" si="10">IF(CM7="",NA(),CM7)</f>
        <v>52.51</v>
      </c>
      <c r="CN6" s="33">
        <f t="shared" si="10"/>
        <v>51.61</v>
      </c>
      <c r="CO6" s="33">
        <f t="shared" si="10"/>
        <v>51.25</v>
      </c>
      <c r="CP6" s="33">
        <f t="shared" si="10"/>
        <v>50.54</v>
      </c>
      <c r="CQ6" s="33">
        <f t="shared" si="10"/>
        <v>60.03</v>
      </c>
      <c r="CR6" s="33">
        <f t="shared" si="10"/>
        <v>61.93</v>
      </c>
      <c r="CS6" s="33">
        <f t="shared" si="10"/>
        <v>58.06</v>
      </c>
      <c r="CT6" s="33">
        <f t="shared" si="10"/>
        <v>59.08</v>
      </c>
      <c r="CU6" s="33">
        <f t="shared" si="10"/>
        <v>60.25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95.26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x14ac:dyDescent="0.15">
      <c r="A7" s="26"/>
      <c r="B7" s="35">
        <v>2015</v>
      </c>
      <c r="C7" s="35">
        <v>52124</v>
      </c>
      <c r="D7" s="35">
        <v>47</v>
      </c>
      <c r="E7" s="35">
        <v>18</v>
      </c>
      <c r="F7" s="35">
        <v>0</v>
      </c>
      <c r="G7" s="35">
        <v>0</v>
      </c>
      <c r="H7" s="35" t="s">
        <v>96</v>
      </c>
      <c r="I7" s="35" t="s">
        <v>97</v>
      </c>
      <c r="J7" s="35" t="s">
        <v>98</v>
      </c>
      <c r="K7" s="35" t="s">
        <v>99</v>
      </c>
      <c r="L7" s="35" t="s">
        <v>100</v>
      </c>
      <c r="M7" s="36" t="s">
        <v>101</v>
      </c>
      <c r="N7" s="36" t="s">
        <v>102</v>
      </c>
      <c r="O7" s="36">
        <v>1.55</v>
      </c>
      <c r="P7" s="36">
        <v>100</v>
      </c>
      <c r="Q7" s="36">
        <v>2840</v>
      </c>
      <c r="R7" s="36">
        <v>85416</v>
      </c>
      <c r="S7" s="36">
        <v>866.77</v>
      </c>
      <c r="T7" s="36">
        <v>98.55</v>
      </c>
      <c r="U7" s="36">
        <v>1316</v>
      </c>
      <c r="V7" s="36">
        <v>0.87</v>
      </c>
      <c r="W7" s="36">
        <v>1512.64</v>
      </c>
      <c r="X7" s="36">
        <v>85.01</v>
      </c>
      <c r="Y7" s="36">
        <v>89.09</v>
      </c>
      <c r="Z7" s="36">
        <v>89.06</v>
      </c>
      <c r="AA7" s="36">
        <v>89.97</v>
      </c>
      <c r="AB7" s="36">
        <v>89.49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520.97</v>
      </c>
      <c r="BF7" s="36">
        <v>385.17</v>
      </c>
      <c r="BG7" s="36">
        <v>348.05</v>
      </c>
      <c r="BH7" s="36">
        <v>404.77</v>
      </c>
      <c r="BI7" s="36">
        <v>386.26</v>
      </c>
      <c r="BJ7" s="36">
        <v>421.01</v>
      </c>
      <c r="BK7" s="36">
        <v>430.64</v>
      </c>
      <c r="BL7" s="36">
        <v>446.63</v>
      </c>
      <c r="BM7" s="36">
        <v>416.91</v>
      </c>
      <c r="BN7" s="36">
        <v>241.49</v>
      </c>
      <c r="BO7" s="36">
        <v>345.93</v>
      </c>
      <c r="BP7" s="36">
        <v>73.69</v>
      </c>
      <c r="BQ7" s="36">
        <v>83.47</v>
      </c>
      <c r="BR7" s="36">
        <v>83.31</v>
      </c>
      <c r="BS7" s="36">
        <v>84.26</v>
      </c>
      <c r="BT7" s="36">
        <v>84.49</v>
      </c>
      <c r="BU7" s="36">
        <v>58.98</v>
      </c>
      <c r="BV7" s="36">
        <v>58.78</v>
      </c>
      <c r="BW7" s="36">
        <v>58.53</v>
      </c>
      <c r="BX7" s="36">
        <v>57.93</v>
      </c>
      <c r="BY7" s="36">
        <v>65.7</v>
      </c>
      <c r="BZ7" s="36">
        <v>59.44</v>
      </c>
      <c r="CA7" s="36">
        <v>178.69</v>
      </c>
      <c r="CB7" s="36">
        <v>179.66</v>
      </c>
      <c r="CC7" s="36">
        <v>182.53</v>
      </c>
      <c r="CD7" s="36">
        <v>184.81</v>
      </c>
      <c r="CE7" s="36">
        <v>185.85</v>
      </c>
      <c r="CF7" s="36">
        <v>253.84</v>
      </c>
      <c r="CG7" s="36">
        <v>257.02999999999997</v>
      </c>
      <c r="CH7" s="36">
        <v>266.57</v>
      </c>
      <c r="CI7" s="36">
        <v>276.93</v>
      </c>
      <c r="CJ7" s="36">
        <v>247.94</v>
      </c>
      <c r="CK7" s="36">
        <v>272.79000000000002</v>
      </c>
      <c r="CL7" s="36">
        <v>56.81</v>
      </c>
      <c r="CM7" s="36">
        <v>52.51</v>
      </c>
      <c r="CN7" s="36">
        <v>51.61</v>
      </c>
      <c r="CO7" s="36">
        <v>51.25</v>
      </c>
      <c r="CP7" s="36">
        <v>50.54</v>
      </c>
      <c r="CQ7" s="36">
        <v>60.03</v>
      </c>
      <c r="CR7" s="36">
        <v>61.93</v>
      </c>
      <c r="CS7" s="36">
        <v>58.06</v>
      </c>
      <c r="CT7" s="36">
        <v>59.08</v>
      </c>
      <c r="CU7" s="36">
        <v>60.25</v>
      </c>
      <c r="CV7" s="36">
        <v>58.84</v>
      </c>
      <c r="CW7" s="36">
        <v>100</v>
      </c>
      <c r="CX7" s="36">
        <v>100</v>
      </c>
      <c r="CY7" s="36">
        <v>100</v>
      </c>
      <c r="CZ7" s="36">
        <v>100</v>
      </c>
      <c r="DA7" s="36">
        <v>100</v>
      </c>
      <c r="DB7" s="36">
        <v>76.8</v>
      </c>
      <c r="DC7" s="36">
        <v>77.25</v>
      </c>
      <c r="DD7" s="36">
        <v>75.790000000000006</v>
      </c>
      <c r="DE7" s="36">
        <v>77.12</v>
      </c>
      <c r="DF7" s="36">
        <v>95.26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DS-PCE00880</cp:lastModifiedBy>
  <cp:lastPrinted>2017-02-14T00:52:31Z</cp:lastPrinted>
  <dcterms:created xsi:type="dcterms:W3CDTF">2017-02-08T03:21:48Z</dcterms:created>
  <dcterms:modified xsi:type="dcterms:W3CDTF">2017-02-20T02:13:39Z</dcterms:modified>
  <cp:category/>
</cp:coreProperties>
</file>