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Z10" i="4" s="1"/>
  <c r="O6" i="5"/>
  <c r="R10" i="4" s="1"/>
  <c r="N6" i="5"/>
  <c r="M6" i="5"/>
  <c r="L6" i="5"/>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J10" i="4"/>
  <c r="B10" i="4"/>
  <c r="AI8" i="4"/>
  <c r="Z8" i="4"/>
  <c r="B8" i="4"/>
  <c r="C10" i="5" l="1"/>
  <c r="E10" i="5"/>
  <c r="D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<sst xmlns="http://schemas.openxmlformats.org/spreadsheetml/2006/main" count="218" uniqueCount="108">
  <si>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</si>
  <si>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</si>
  <si>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</si>
  <si>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</si>
  <si>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</si>
  <si>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</si>
  <si>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</si>
  <si>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</si>
  <si>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</si>
  <si>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</si>
  <si>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</si>
  <si>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</si>
  <si>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</si>
  <si>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</si>
  <si>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</si>
  <si>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</si>
  <si>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</si>
  <si>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</si>
  <si>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</si>
  <si>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</si>
  <si>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</si>
  <si>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</si>
  <si>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</si>
  <si>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</si>
  <si>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</si>
  <si>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</si>
  <si>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</si>
  <si>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</si>
  <si>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</si>
  <si>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</si>
  <si>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</si>
  <si>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</si>
  <si>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</si>
  <si>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</si>
  <si>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</si>
  <si>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</si>
  <si>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</si>
  <si>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</si>
  <si>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</si>
  <si>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</si>
  <si>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</si>
  <si>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</si>
  <si>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</si>
  <si>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</si>
  <si>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</si>
  <si>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</si>
  <si>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</si>
  <si>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</si>
  <si>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</si>
  <si>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</si>
  <si>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</si>
  <si>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</si>
  <si>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</si>
  <si>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</si>
  <si>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</si>
  <si>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</si>
  <si>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</si>
  <si>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</si>
  <si>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</si>
  <si>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</si>
  <si>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</si>
  <si>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</si>
  <si>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</si>
  <si>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</si>
  <si>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</si>
  <si>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</si>
  <si>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</si>
  <si>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</si>
  <si>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</si>
  <si>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</si>
  <si>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</si>
  <si>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</si>
  <si>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</si>
  <si>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</si>
  <si>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</si>
  <si>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</si>
  <si>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</si>
  <si>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</si>
  <si>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</si>
  <si>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</si>
  <si>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</si>
  <si>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</si>
  <si>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</si>
  <si>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</si>
  <si>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</si>
  <si>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</si>
  <si>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</si>
  <si>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</si>
  <si>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</si>
  <si>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</si>
  <si>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</si>
  <si>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</si>
  <si>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</si>
  <si>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</si>
  <si>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</si>
  <si>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</si>
  <si>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</si>
  <si>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</si>
  <si>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</si>
  <si>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</si>
  <si>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</si>
  <si>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</si>
  <si>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</si>
  <si>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</si>
  <si>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</si>
  <si>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簡易水道事業における管路については耐用年数を経過しているものはないが、水道普及率の向上を図るため未普及地域等の施設整備事業への投資が大半を占めている現状であったため、管路更新率は低い数値となっている。
　今後は人口減少や節水型生活様式の定着等により水需要が低迷し、水道料金収入の減少が見込まれる中で、老朽化していく管路や施設を更新するための財源確保は容易ではなく、長寿命化、施設統合等による更新費用の抑制や平準化が必要となる。
　このため、中長期的な視点から施設・財政両面の健全性を確保し、持続可能な水道事業運営のため、計画的に管路や施設の更新に取り組んでいく必要がある。</t>
    <rPh sb="1" eb="3">
      <t>トウシ</t>
    </rPh>
    <rPh sb="4" eb="6">
      <t>カンイ</t>
    </rPh>
    <rPh sb="6" eb="8">
      <t>スイドウ</t>
    </rPh>
    <rPh sb="8" eb="10">
      <t>ジギョウ</t>
    </rPh>
    <rPh sb="14" eb="16">
      <t>カンロ</t>
    </rPh>
    <rPh sb="21" eb="23">
      <t>タイヨウ</t>
    </rPh>
    <rPh sb="23" eb="25">
      <t>ネンスウ</t>
    </rPh>
    <rPh sb="26" eb="28">
      <t>ケイカ</t>
    </rPh>
    <rPh sb="39" eb="41">
      <t>スイドウ</t>
    </rPh>
    <rPh sb="41" eb="43">
      <t>フキュウ</t>
    </rPh>
    <rPh sb="43" eb="44">
      <t>リツ</t>
    </rPh>
    <rPh sb="45" eb="47">
      <t>コウジョウ</t>
    </rPh>
    <rPh sb="48" eb="49">
      <t>ハカ</t>
    </rPh>
    <rPh sb="52" eb="55">
      <t>ミフキュウ</t>
    </rPh>
    <rPh sb="55" eb="57">
      <t>チイキ</t>
    </rPh>
    <rPh sb="57" eb="58">
      <t>トウ</t>
    </rPh>
    <rPh sb="59" eb="61">
      <t>シセツ</t>
    </rPh>
    <rPh sb="61" eb="63">
      <t>セイビ</t>
    </rPh>
    <rPh sb="63" eb="65">
      <t>ジギョウ</t>
    </rPh>
    <rPh sb="67" eb="69">
      <t>トウシ</t>
    </rPh>
    <rPh sb="70" eb="72">
      <t>タイハン</t>
    </rPh>
    <rPh sb="73" eb="74">
      <t>シ</t>
    </rPh>
    <rPh sb="78" eb="80">
      <t>ゲンジョウ</t>
    </rPh>
    <rPh sb="87" eb="89">
      <t>カンロ</t>
    </rPh>
    <rPh sb="89" eb="91">
      <t>コウシン</t>
    </rPh>
    <rPh sb="91" eb="92">
      <t>リツ</t>
    </rPh>
    <rPh sb="93" eb="94">
      <t>ヒク</t>
    </rPh>
    <rPh sb="95" eb="97">
      <t>スウチ</t>
    </rPh>
    <rPh sb="106" eb="108">
      <t>コンゴ</t>
    </rPh>
    <rPh sb="109" eb="111">
      <t>ジンコウ</t>
    </rPh>
    <rPh sb="111" eb="113">
      <t>ゲンショウ</t>
    </rPh>
    <rPh sb="114" eb="117">
      <t>セッスイガタ</t>
    </rPh>
    <rPh sb="117" eb="119">
      <t>セイカツ</t>
    </rPh>
    <rPh sb="119" eb="121">
      <t>ヨウシキ</t>
    </rPh>
    <rPh sb="122" eb="124">
      <t>テイチャク</t>
    </rPh>
    <rPh sb="124" eb="125">
      <t>ナド</t>
    </rPh>
    <rPh sb="128" eb="129">
      <t>ミズ</t>
    </rPh>
    <rPh sb="129" eb="131">
      <t>ジュヨウ</t>
    </rPh>
    <rPh sb="132" eb="134">
      <t>テイメイ</t>
    </rPh>
    <rPh sb="136" eb="138">
      <t>スイドウ</t>
    </rPh>
    <rPh sb="138" eb="140">
      <t>リョウキン</t>
    </rPh>
    <rPh sb="140" eb="142">
      <t>シュウニュウ</t>
    </rPh>
    <rPh sb="143" eb="145">
      <t>ゲンショウ</t>
    </rPh>
    <rPh sb="146" eb="148">
      <t>ミコ</t>
    </rPh>
    <rPh sb="151" eb="152">
      <t>ナカ</t>
    </rPh>
    <rPh sb="154" eb="157">
      <t>ロウキュウカ</t>
    </rPh>
    <rPh sb="161" eb="163">
      <t>カンロ</t>
    </rPh>
    <rPh sb="164" eb="166">
      <t>シセツ</t>
    </rPh>
    <rPh sb="167" eb="169">
      <t>コウシン</t>
    </rPh>
    <rPh sb="174" eb="176">
      <t>ザイゲン</t>
    </rPh>
    <rPh sb="176" eb="178">
      <t>カクホ</t>
    </rPh>
    <rPh sb="179" eb="181">
      <t>ヨウイ</t>
    </rPh>
    <rPh sb="186" eb="187">
      <t>チョウ</t>
    </rPh>
    <rPh sb="187" eb="190">
      <t>ジュミョウカ</t>
    </rPh>
    <rPh sb="191" eb="193">
      <t>シセツ</t>
    </rPh>
    <rPh sb="193" eb="195">
      <t>トウゴウ</t>
    </rPh>
    <rPh sb="195" eb="196">
      <t>ナド</t>
    </rPh>
    <rPh sb="199" eb="201">
      <t>コウシン</t>
    </rPh>
    <rPh sb="201" eb="203">
      <t>ヒヨウ</t>
    </rPh>
    <rPh sb="204" eb="206">
      <t>ヨクセイ</t>
    </rPh>
    <rPh sb="207" eb="210">
      <t>ヘイジュンカ</t>
    </rPh>
    <rPh sb="211" eb="213">
      <t>ヒツヨウ</t>
    </rPh>
    <rPh sb="224" eb="228">
      <t>チュウチョウキテキ</t>
    </rPh>
    <rPh sb="229" eb="231">
      <t>シテン</t>
    </rPh>
    <rPh sb="233" eb="235">
      <t>シセツ</t>
    </rPh>
    <rPh sb="236" eb="238">
      <t>ザイセイ</t>
    </rPh>
    <rPh sb="238" eb="240">
      <t>リョウメン</t>
    </rPh>
    <rPh sb="241" eb="244">
      <t>ケンゼンセイ</t>
    </rPh>
    <rPh sb="245" eb="247">
      <t>カクホ</t>
    </rPh>
    <rPh sb="249" eb="251">
      <t>ジゾク</t>
    </rPh>
    <rPh sb="251" eb="253">
      <t>カノウ</t>
    </rPh>
    <rPh sb="254" eb="256">
      <t>スイドウ</t>
    </rPh>
    <rPh sb="256" eb="258">
      <t>ジギョウ</t>
    </rPh>
    <rPh sb="258" eb="260">
      <t>ウンエイ</t>
    </rPh>
    <rPh sb="264" eb="267">
      <t>ケイカクテキ</t>
    </rPh>
    <rPh sb="268" eb="270">
      <t>カンロ</t>
    </rPh>
    <rPh sb="271" eb="273">
      <t>シセツ</t>
    </rPh>
    <rPh sb="274" eb="276">
      <t>コウシン</t>
    </rPh>
    <rPh sb="277" eb="278">
      <t>ト</t>
    </rPh>
    <rPh sb="279" eb="280">
      <t>ク</t>
    </rPh>
    <rPh sb="284" eb="286">
      <t>ヒツヨウ</t>
    </rPh>
    <phoneticPr fontId="4"/>
  </si>
  <si>
    <t>　当市の簡易水道事業においては、一般会計からの繰入金に依存し運営されている現状であり、安定した給水を維持するためにも経営基盤の強化が急務となっている。
　平成２９年度より公営企業会計に移行し経営状況をより正確に把握していき、効率的な運営を図る。
　また、持続可能な水道事業運営のため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る。</t>
    <rPh sb="1" eb="3">
      <t>トウシ</t>
    </rPh>
    <rPh sb="4" eb="6">
      <t>カンイ</t>
    </rPh>
    <rPh sb="6" eb="8">
      <t>スイドウ</t>
    </rPh>
    <rPh sb="8" eb="10">
      <t>ジギョウ</t>
    </rPh>
    <rPh sb="16" eb="18">
      <t>イッパン</t>
    </rPh>
    <rPh sb="18" eb="20">
      <t>カイケイ</t>
    </rPh>
    <rPh sb="23" eb="25">
      <t>クリイレ</t>
    </rPh>
    <rPh sb="25" eb="26">
      <t>キン</t>
    </rPh>
    <rPh sb="27" eb="29">
      <t>イゾン</t>
    </rPh>
    <rPh sb="30" eb="32">
      <t>ウンエイ</t>
    </rPh>
    <rPh sb="37" eb="39">
      <t>ゲンジョウ</t>
    </rPh>
    <rPh sb="43" eb="45">
      <t>アンテイ</t>
    </rPh>
    <rPh sb="47" eb="49">
      <t>キュウスイ</t>
    </rPh>
    <rPh sb="50" eb="52">
      <t>イジ</t>
    </rPh>
    <rPh sb="58" eb="60">
      <t>ケイエイ</t>
    </rPh>
    <rPh sb="60" eb="62">
      <t>キバン</t>
    </rPh>
    <rPh sb="63" eb="65">
      <t>キョウカ</t>
    </rPh>
    <rPh sb="66" eb="68">
      <t>キュウム</t>
    </rPh>
    <rPh sb="77" eb="79">
      <t>ヘイセイ</t>
    </rPh>
    <rPh sb="81" eb="82">
      <t>ネン</t>
    </rPh>
    <rPh sb="82" eb="83">
      <t>ド</t>
    </rPh>
    <rPh sb="85" eb="87">
      <t>コウエイ</t>
    </rPh>
    <rPh sb="112" eb="115">
      <t>コウリツテキ</t>
    </rPh>
    <rPh sb="116" eb="118">
      <t>ウンエイ</t>
    </rPh>
    <rPh sb="119" eb="120">
      <t>ハカ</t>
    </rPh>
    <rPh sb="127" eb="129">
      <t>ジゾク</t>
    </rPh>
    <rPh sb="129" eb="131">
      <t>カノウ</t>
    </rPh>
    <rPh sb="132" eb="134">
      <t>スイドウ</t>
    </rPh>
    <rPh sb="134" eb="136">
      <t>ジギョウ</t>
    </rPh>
    <rPh sb="136" eb="138">
      <t>ウンエイ</t>
    </rPh>
    <rPh sb="143" eb="148">
      <t>ヒヨウタイコウカ</t>
    </rPh>
    <rPh sb="149" eb="151">
      <t>ジュウブン</t>
    </rPh>
    <rPh sb="152" eb="154">
      <t>ケンショウ</t>
    </rPh>
    <rPh sb="159" eb="161">
      <t>シセツ</t>
    </rPh>
    <rPh sb="161" eb="163">
      <t>セイビ</t>
    </rPh>
    <rPh sb="163" eb="165">
      <t>ジギョウ</t>
    </rPh>
    <rPh sb="166" eb="168">
      <t>スイシン</t>
    </rPh>
    <rPh sb="174" eb="175">
      <t>ミ</t>
    </rPh>
    <rPh sb="176" eb="177">
      <t>タケ</t>
    </rPh>
    <rPh sb="181" eb="183">
      <t>ジギョウ</t>
    </rPh>
    <rPh sb="183" eb="185">
      <t>ケイカク</t>
    </rPh>
    <rPh sb="186" eb="188">
      <t>サクテイ</t>
    </rPh>
    <rPh sb="190" eb="193">
      <t>コウリツテキ</t>
    </rPh>
    <rPh sb="194" eb="196">
      <t>ヨサン</t>
    </rPh>
    <rPh sb="197" eb="199">
      <t>シッコウ</t>
    </rPh>
    <rPh sb="200" eb="201">
      <t>ト</t>
    </rPh>
    <rPh sb="202" eb="203">
      <t>ク</t>
    </rPh>
    <rPh sb="208" eb="210">
      <t>ケイエイ</t>
    </rPh>
    <rPh sb="211" eb="214">
      <t>ケンゼンセイ</t>
    </rPh>
    <rPh sb="215" eb="218">
      <t>コウリツセイ</t>
    </rPh>
    <rPh sb="219" eb="221">
      <t>コウジョウ</t>
    </rPh>
    <rPh sb="222" eb="223">
      <t>ハカ</t>
    </rPh>
    <rPh sb="226" eb="228">
      <t>セイカツ</t>
    </rPh>
    <rPh sb="229" eb="230">
      <t>カ</t>
    </rPh>
    <rPh sb="239" eb="241">
      <t>ジュウヨウ</t>
    </rPh>
    <rPh sb="249" eb="251">
      <t>ジゾク</t>
    </rPh>
    <rPh sb="252" eb="253">
      <t>ツナ</t>
    </rPh>
    <rPh sb="261" eb="262">
      <t>カンガ</t>
    </rPh>
    <phoneticPr fontId="4"/>
  </si>
  <si>
    <t>①収益的収支比率
　数値は昨年度と比べ減少しており、今後も給水人口の減少による収益の減少が考えられるため、経費の削減により改善を図る。
④企業債残高対給水収益比率
　投資的経費を企業債に依存せざるを得ない現状であるため数値が類似団体より高い状況である。今後は、費用対効果を十分に検証したうえで事業規模を判断・実施し企業債借入の抑制を図る。
⑤料金回収率
　類似団体と比べ数値が低く、経営の改善が必要である。投資的経費の削減に努め、経営改善を図る。
⑥給水原価
　給水原価については、企業債償還金が毎年約5億円を超えるため高額である。今後は経営基盤を強化していくことが重要な課題となっている。
⑦施設利用率
　利用率が低い要因として水道施設の能力に比べ、現在の水道加入率が低いことが考えられる。そのため、施設の統廃合や水道加入率の向上を図り、適切な水道規模の構築の検討が必要である。
⑧有収率
　有収率は類似団体と比較して上回っているが、一部の地域で頻繁な漏水が発生している現状であるため、更なる配水量の効率性を図るため、適切な施設設備の維持管理に努めていくことが必要である。</t>
    <rPh sb="1" eb="4">
      <t>シュウエキテキ</t>
    </rPh>
    <rPh sb="4" eb="6">
      <t>シュウシ</t>
    </rPh>
    <rPh sb="6" eb="8">
      <t>ヒリツ</t>
    </rPh>
    <rPh sb="10" eb="12">
      <t>スウチ</t>
    </rPh>
    <rPh sb="13" eb="16">
      <t>サクネンド</t>
    </rPh>
    <rPh sb="19" eb="21">
      <t>ゲンショウ</t>
    </rPh>
    <rPh sb="26" eb="28">
      <t>コンゴ</t>
    </rPh>
    <rPh sb="29" eb="31">
      <t>キュウスイ</t>
    </rPh>
    <rPh sb="31" eb="33">
      <t>ジンコウ</t>
    </rPh>
    <rPh sb="34" eb="36">
      <t>ゲンショウ</t>
    </rPh>
    <rPh sb="39" eb="41">
      <t>シュウエキ</t>
    </rPh>
    <rPh sb="42" eb="44">
      <t>ゲンショウ</t>
    </rPh>
    <rPh sb="45" eb="46">
      <t>カンガ</t>
    </rPh>
    <rPh sb="53" eb="55">
      <t>ケイヒ</t>
    </rPh>
    <rPh sb="56" eb="58">
      <t>サクゲン</t>
    </rPh>
    <rPh sb="61" eb="63">
      <t>カイゼン</t>
    </rPh>
    <rPh sb="64" eb="65">
      <t>ハカ</t>
    </rPh>
    <rPh sb="69" eb="71">
      <t>キギョウ</t>
    </rPh>
    <rPh sb="71" eb="72">
      <t>サイ</t>
    </rPh>
    <rPh sb="72" eb="74">
      <t>ザンダカ</t>
    </rPh>
    <rPh sb="74" eb="75">
      <t>タイ</t>
    </rPh>
    <rPh sb="75" eb="77">
      <t>キュウスイ</t>
    </rPh>
    <rPh sb="77" eb="79">
      <t>シュウエキ</t>
    </rPh>
    <rPh sb="79" eb="81">
      <t>ヒリツ</t>
    </rPh>
    <rPh sb="83" eb="86">
      <t>トウシテキ</t>
    </rPh>
    <rPh sb="86" eb="88">
      <t>ケイヒ</t>
    </rPh>
    <rPh sb="89" eb="91">
      <t>キギョウ</t>
    </rPh>
    <rPh sb="91" eb="92">
      <t>サイ</t>
    </rPh>
    <rPh sb="93" eb="95">
      <t>イゾン</t>
    </rPh>
    <rPh sb="99" eb="100">
      <t>エ</t>
    </rPh>
    <rPh sb="102" eb="104">
      <t>ゲンジョウ</t>
    </rPh>
    <rPh sb="109" eb="111">
      <t>スウチ</t>
    </rPh>
    <rPh sb="112" eb="114">
      <t>ルイジ</t>
    </rPh>
    <rPh sb="114" eb="116">
      <t>ダンタイ</t>
    </rPh>
    <rPh sb="118" eb="119">
      <t>タカ</t>
    </rPh>
    <rPh sb="120" eb="122">
      <t>ジョウキョウ</t>
    </rPh>
    <rPh sb="126" eb="128">
      <t>コンゴ</t>
    </rPh>
    <rPh sb="130" eb="135">
      <t>ヒヨウタイコウカ</t>
    </rPh>
    <rPh sb="136" eb="138">
      <t>ジュウブン</t>
    </rPh>
    <rPh sb="139" eb="141">
      <t>ケンショウ</t>
    </rPh>
    <rPh sb="146" eb="148">
      <t>ジギョウ</t>
    </rPh>
    <rPh sb="148" eb="150">
      <t>キボ</t>
    </rPh>
    <rPh sb="151" eb="153">
      <t>ハンダン</t>
    </rPh>
    <rPh sb="154" eb="156">
      <t>ジッシ</t>
    </rPh>
    <rPh sb="157" eb="159">
      <t>キギョウ</t>
    </rPh>
    <rPh sb="159" eb="160">
      <t>サイ</t>
    </rPh>
    <rPh sb="160" eb="162">
      <t>カリイレ</t>
    </rPh>
    <rPh sb="163" eb="165">
      <t>ヨクセイ</t>
    </rPh>
    <rPh sb="166" eb="167">
      <t>ハカ</t>
    </rPh>
    <rPh sb="171" eb="173">
      <t>リョウキン</t>
    </rPh>
    <rPh sb="173" eb="175">
      <t>カイシュウ</t>
    </rPh>
    <rPh sb="175" eb="176">
      <t>リツ</t>
    </rPh>
    <rPh sb="178" eb="180">
      <t>ルイジ</t>
    </rPh>
    <rPh sb="180" eb="182">
      <t>ダンタイ</t>
    </rPh>
    <rPh sb="191" eb="193">
      <t>ケイエイ</t>
    </rPh>
    <rPh sb="194" eb="196">
      <t>カイゼン</t>
    </rPh>
    <rPh sb="197" eb="199">
      <t>ヒツヨウ</t>
    </rPh>
    <rPh sb="203" eb="206">
      <t>トウシテキ</t>
    </rPh>
    <rPh sb="206" eb="208">
      <t>ケイヒ</t>
    </rPh>
    <rPh sb="209" eb="211">
      <t>サクゲン</t>
    </rPh>
    <rPh sb="212" eb="213">
      <t>ツト</t>
    </rPh>
    <rPh sb="215" eb="217">
      <t>ケイエイ</t>
    </rPh>
    <rPh sb="217" eb="219">
      <t>カイゼン</t>
    </rPh>
    <rPh sb="220" eb="221">
      <t>ハカ</t>
    </rPh>
    <rPh sb="225" eb="227">
      <t>キュウスイ</t>
    </rPh>
    <rPh sb="227" eb="229">
      <t>ゲンカ</t>
    </rPh>
    <rPh sb="231" eb="233">
      <t>キュウスイ</t>
    </rPh>
    <rPh sb="233" eb="235">
      <t>ゲンカ</t>
    </rPh>
    <rPh sb="241" eb="243">
      <t>キギョウ</t>
    </rPh>
    <rPh sb="248" eb="250">
      <t>マイトシ</t>
    </rPh>
    <rPh sb="260" eb="262">
      <t>コウガク</t>
    </rPh>
    <rPh sb="266" eb="268">
      <t>コンゴ</t>
    </rPh>
    <rPh sb="269" eb="271">
      <t>ケイエイ</t>
    </rPh>
    <rPh sb="271" eb="273">
      <t>キバン</t>
    </rPh>
    <rPh sb="274" eb="276">
      <t>キョウカ</t>
    </rPh>
    <rPh sb="283" eb="285">
      <t>ジュウヨウ</t>
    </rPh>
    <rPh sb="286" eb="288">
      <t>カダイ</t>
    </rPh>
    <rPh sb="297" eb="299">
      <t>シセツ</t>
    </rPh>
    <rPh sb="299" eb="302">
      <t>リヨウリツ</t>
    </rPh>
    <rPh sb="304" eb="307">
      <t>リヨウリツ</t>
    </rPh>
    <rPh sb="308" eb="309">
      <t>ヒク</t>
    </rPh>
    <rPh sb="310" eb="312">
      <t>ヨウイン</t>
    </rPh>
    <rPh sb="315" eb="317">
      <t>スイドウ</t>
    </rPh>
    <rPh sb="317" eb="319">
      <t>シセツ</t>
    </rPh>
    <rPh sb="320" eb="322">
      <t>ノウリョク</t>
    </rPh>
    <rPh sb="323" eb="324">
      <t>クラ</t>
    </rPh>
    <rPh sb="326" eb="328">
      <t>ゲンザイ</t>
    </rPh>
    <rPh sb="329" eb="331">
      <t>スイドウ</t>
    </rPh>
    <rPh sb="331" eb="333">
      <t>カニュウ</t>
    </rPh>
    <rPh sb="333" eb="334">
      <t>リツ</t>
    </rPh>
    <rPh sb="335" eb="336">
      <t>ヒク</t>
    </rPh>
    <rPh sb="340" eb="341">
      <t>カンガ</t>
    </rPh>
    <rPh sb="351" eb="353">
      <t>シセツ</t>
    </rPh>
    <rPh sb="354" eb="357">
      <t>トウハイゴウ</t>
    </rPh>
    <rPh sb="358" eb="360">
      <t>スイドウ</t>
    </rPh>
    <rPh sb="360" eb="362">
      <t>カニュウ</t>
    </rPh>
    <rPh sb="362" eb="363">
      <t>リツ</t>
    </rPh>
    <rPh sb="364" eb="366">
      <t>コウジョウ</t>
    </rPh>
    <rPh sb="367" eb="368">
      <t>ハカ</t>
    </rPh>
    <rPh sb="370" eb="372">
      <t>テキセツ</t>
    </rPh>
    <rPh sb="373" eb="375">
      <t>スイドウ</t>
    </rPh>
    <rPh sb="375" eb="377">
      <t>キボ</t>
    </rPh>
    <rPh sb="378" eb="380">
      <t>コウチク</t>
    </rPh>
    <rPh sb="381" eb="383">
      <t>ケントウ</t>
    </rPh>
    <rPh sb="384" eb="386">
      <t>ヒツヨウ</t>
    </rPh>
    <rPh sb="392" eb="394">
      <t>ユウシュウ</t>
    </rPh>
    <rPh sb="394" eb="395">
      <t>リツ</t>
    </rPh>
    <rPh sb="397" eb="399">
      <t>ユウシュウ</t>
    </rPh>
    <rPh sb="399" eb="400">
      <t>リツ</t>
    </rPh>
    <rPh sb="401" eb="403">
      <t>ルイジ</t>
    </rPh>
    <rPh sb="403" eb="405">
      <t>ダンタイ</t>
    </rPh>
    <rPh sb="406" eb="408">
      <t>ヒカク</t>
    </rPh>
    <rPh sb="410" eb="412">
      <t>ウワマワ</t>
    </rPh>
    <rPh sb="418" eb="420">
      <t>イチブ</t>
    </rPh>
    <rPh sb="421" eb="423">
      <t>チイキ</t>
    </rPh>
    <rPh sb="424" eb="426">
      <t>ヒンパン</t>
    </rPh>
    <rPh sb="427" eb="429">
      <t>ロウスイ</t>
    </rPh>
    <rPh sb="430" eb="432">
      <t>ハッセイ</t>
    </rPh>
    <rPh sb="436" eb="438">
      <t>ゲンジョウ</t>
    </rPh>
    <rPh sb="444" eb="445">
      <t>サラ</t>
    </rPh>
    <rPh sb="447" eb="449">
      <t>ハイスイ</t>
    </rPh>
    <rPh sb="449" eb="450">
      <t>リョウ</t>
    </rPh>
    <rPh sb="451" eb="454">
      <t>コウリツセイ</t>
    </rPh>
    <rPh sb="455" eb="456">
      <t>ハカ</t>
    </rPh>
    <rPh sb="460" eb="462">
      <t>テキセツ</t>
    </rPh>
    <rPh sb="463" eb="465">
      <t>シセツ</t>
    </rPh>
    <rPh sb="465" eb="467">
      <t>セツビ</t>
    </rPh>
    <rPh sb="468" eb="470">
      <t>イジ</t>
    </rPh>
    <rPh sb="470" eb="472">
      <t>カンリ</t>
    </rPh>
    <rPh sb="473" eb="474">
      <t>ツト</t>
    </rPh>
    <rPh sb="481" eb="48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</si>
</sst>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1.46</c:v>
                </c:pt>
                <c:pt idx="1">
                  <c:v>0.4</c:v>
                </c:pt>
                <c:pt idx="2">
                  <c:v>0.23</c:v>
                </c:pt>
                <c:pt idx="3">
                  <c:v>0.76</c:v>
                </c:pt>
                <c:pt idx="4">
                  <c:v>0.02</c:v>
                </c:pt>
              </c:numCache>
            </c:numRef>
          </c:val>
        </c:ser>
        <c:dLbls>
          <c:showLegendKey val="0"/>
          <c:showVal val="0"/>
          <c:showCatName val="0"/>
          <c:showSerName val="0"/>
          <c:showPercent val="0"/>
          <c:showBubbleSize val="0"/>
        </c:dLbls>
        <c:gapWidth val="150"/>
        <c:axId val="78838784"/>
        <c:axId val="785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0.62</c:v>
                </c:pt>
                <c:pt idx="1">
                  <c:v>0.59</c:v>
                </c:pt>
                <c:pt idx="2">
                  <c:v>0.64</c:v>
                </c:pt>
                <c:pt idx="3">
                  <c:v>0.55000000000000004</c:v>
                </c:pt>
                <c:pt idx="4">
                  <c:v>0.54</c:v>
                </c:pt>
              </c:numCache>
            </c:numRef>
          </c:val>
          <c:smooth val="0"/>
        </c:ser>
        <c:dLbls>
          <c:showLegendKey val="0"/>
          <c:showVal val="0"/>
          <c:showCatName val="0"/>
          <c:showSerName val="0"/>
          <c:showPercent val="0"/>
          <c:showBubbleSize val="0"/>
        </c:dLbls>
        <c:marker val="1"/>
        <c:smooth val="0"/>
        <c:axId val="78838784"/>
        <c:axId val="78525184"/>
      </c:lineChart>
      <c:dateAx>
        <c:axId val="78838784"/>
        <c:scaling>
          <c:orientation val="minMax"/>
        </c:scaling>
        <c:delete val="1"/>
        <c:axPos val="b"/>
        <c:numFmt formatCode="ge" sourceLinked="1"/>
        <c:majorTickMark val="none"/>
        <c:minorTickMark val="none"/>
        <c:tickLblPos val="none"/>
        <c:crossAx val="78525184"/>
        <c:crosses val="autoZero"/>
        <c:auto val="1"/>
        <c:lblOffset val="100"/>
        <c:baseTimeUnit val="years"/>
      </c:dateAx>
      <c:valAx>
        <c:axId val="7852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3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51.1</c:v>
                </c:pt>
                <c:pt idx="1">
                  <c:v>53.18</c:v>
                </c:pt>
                <c:pt idx="2">
                  <c:v>50.89</c:v>
                </c:pt>
                <c:pt idx="3">
                  <c:v>52.21</c:v>
                </c:pt>
                <c:pt idx="4">
                  <c:v>51.53</c:v>
                </c:pt>
              </c:numCache>
            </c:numRef>
          </c:val>
        </c:ser>
        <c:dLbls>
          <c:showLegendKey val="0"/>
          <c:showVal val="0"/>
          <c:showCatName val="0"/>
          <c:showSerName val="0"/>
          <c:showPercent val="0"/>
          <c:showBubbleSize val="0"/>
        </c:dLbls>
        <c:gapWidth val="150"/>
        <c:axId val="101522048"/>
        <c:axId val="1015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64.3</c:v>
                </c:pt>
                <c:pt idx="1">
                  <c:v>63.99</c:v>
                </c:pt>
                <c:pt idx="2">
                  <c:v>62.01</c:v>
                </c:pt>
                <c:pt idx="3">
                  <c:v>60.68</c:v>
                </c:pt>
                <c:pt idx="4">
                  <c:v>59.87</c:v>
                </c:pt>
              </c:numCache>
            </c:numRef>
          </c:val>
          <c:smooth val="0"/>
        </c:ser>
        <c:dLbls>
          <c:showLegendKey val="0"/>
          <c:showVal val="0"/>
          <c:showCatName val="0"/>
          <c:showSerName val="0"/>
          <c:showPercent val="0"/>
          <c:showBubbleSize val="0"/>
        </c:dLbls>
        <c:marker val="1"/>
        <c:smooth val="0"/>
        <c:axId val="101522048"/>
        <c:axId val="101548800"/>
      </c:lineChart>
      <c:dateAx>
        <c:axId val="101522048"/>
        <c:scaling>
          <c:orientation val="minMax"/>
        </c:scaling>
        <c:delete val="1"/>
        <c:axPos val="b"/>
        <c:numFmt formatCode="ge" sourceLinked="1"/>
        <c:majorTickMark val="none"/>
        <c:minorTickMark val="none"/>
        <c:tickLblPos val="none"/>
        <c:crossAx val="101548800"/>
        <c:crosses val="autoZero"/>
        <c:auto val="1"/>
        <c:lblOffset val="100"/>
        <c:baseTimeUnit val="years"/>
      </c:dateAx>
      <c:valAx>
        <c:axId val="1015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2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80.86</c:v>
                </c:pt>
                <c:pt idx="1">
                  <c:v>78.790000000000006</c:v>
                </c:pt>
                <c:pt idx="2">
                  <c:v>80.47</c:v>
                </c:pt>
                <c:pt idx="3">
                  <c:v>83.52</c:v>
                </c:pt>
                <c:pt idx="4">
                  <c:v>83.42</c:v>
                </c:pt>
              </c:numCache>
            </c:numRef>
          </c:val>
        </c:ser>
        <c:dLbls>
          <c:showLegendKey val="0"/>
          <c:showVal val="0"/>
          <c:showCatName val="0"/>
          <c:showSerName val="0"/>
          <c:showPercent val="0"/>
          <c:showBubbleSize val="0"/>
        </c:dLbls>
        <c:gapWidth val="150"/>
        <c:axId val="101571584"/>
        <c:axId val="1001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76.38</c:v>
                </c:pt>
                <c:pt idx="1">
                  <c:v>76.260000000000005</c:v>
                </c:pt>
                <c:pt idx="2">
                  <c:v>75.8</c:v>
                </c:pt>
                <c:pt idx="3">
                  <c:v>75.760000000000005</c:v>
                </c:pt>
                <c:pt idx="4">
                  <c:v>75.48</c:v>
                </c:pt>
              </c:numCache>
            </c:numRef>
          </c:val>
          <c:smooth val="0"/>
        </c:ser>
        <c:dLbls>
          <c:showLegendKey val="0"/>
          <c:showVal val="0"/>
          <c:showCatName val="0"/>
          <c:showSerName val="0"/>
          <c:showPercent val="0"/>
          <c:showBubbleSize val="0"/>
        </c:dLbls>
        <c:marker val="1"/>
        <c:smooth val="0"/>
        <c:axId val="101571584"/>
        <c:axId val="100139392"/>
      </c:lineChart>
      <c:dateAx>
        <c:axId val="101571584"/>
        <c:scaling>
          <c:orientation val="minMax"/>
        </c:scaling>
        <c:delete val="1"/>
        <c:axPos val="b"/>
        <c:numFmt formatCode="ge" sourceLinked="1"/>
        <c:majorTickMark val="none"/>
        <c:minorTickMark val="none"/>
        <c:tickLblPos val="none"/>
        <c:crossAx val="100139392"/>
        <c:crosses val="autoZero"/>
        <c:auto val="1"/>
        <c:lblOffset val="100"/>
        <c:baseTimeUnit val="years"/>
      </c:dateAx>
      <c:valAx>
        <c:axId val="1001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7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71.11</c:v>
                </c:pt>
                <c:pt idx="1">
                  <c:v>70.09</c:v>
                </c:pt>
                <c:pt idx="2">
                  <c:v>77.739999999999995</c:v>
                </c:pt>
                <c:pt idx="3">
                  <c:v>77.88</c:v>
                </c:pt>
                <c:pt idx="4">
                  <c:v>76.41</c:v>
                </c:pt>
              </c:numCache>
            </c:numRef>
          </c:val>
        </c:ser>
        <c:dLbls>
          <c:showLegendKey val="0"/>
          <c:showVal val="0"/>
          <c:showCatName val="0"/>
          <c:showSerName val="0"/>
          <c:showPercent val="0"/>
          <c:showBubbleSize val="0"/>
        </c:dLbls>
        <c:gapWidth val="150"/>
        <c:axId val="78559104"/>
        <c:axId val="785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76.64</c:v>
                </c:pt>
                <c:pt idx="1">
                  <c:v>75.91</c:v>
                </c:pt>
                <c:pt idx="2">
                  <c:v>77.19</c:v>
                </c:pt>
                <c:pt idx="3">
                  <c:v>77.48</c:v>
                </c:pt>
                <c:pt idx="4">
                  <c:v>76.02</c:v>
                </c:pt>
              </c:numCache>
            </c:numRef>
          </c:val>
          <c:smooth val="0"/>
        </c:ser>
        <c:dLbls>
          <c:showLegendKey val="0"/>
          <c:showVal val="0"/>
          <c:showCatName val="0"/>
          <c:showSerName val="0"/>
          <c:showPercent val="0"/>
          <c:showBubbleSize val="0"/>
        </c:dLbls>
        <c:marker val="1"/>
        <c:smooth val="0"/>
        <c:axId val="78559104"/>
        <c:axId val="78561280"/>
      </c:lineChart>
      <c:dateAx>
        <c:axId val="78559104"/>
        <c:scaling>
          <c:orientation val="minMax"/>
        </c:scaling>
        <c:delete val="1"/>
        <c:axPos val="b"/>
        <c:numFmt formatCode="ge" sourceLinked="1"/>
        <c:majorTickMark val="none"/>
        <c:minorTickMark val="none"/>
        <c:tickLblPos val="none"/>
        <c:crossAx val="78561280"/>
        <c:crosses val="autoZero"/>
        <c:auto val="1"/>
        <c:lblOffset val="100"/>
        <c:baseTimeUnit val="years"/>
      </c:dateAx>
      <c:valAx>
        <c:axId val="785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55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714368"/>
        <c:axId val="7871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714368"/>
        <c:axId val="78716288"/>
      </c:lineChart>
      <c:dateAx>
        <c:axId val="78714368"/>
        <c:scaling>
          <c:orientation val="minMax"/>
        </c:scaling>
        <c:delete val="1"/>
        <c:axPos val="b"/>
        <c:numFmt formatCode="ge" sourceLinked="1"/>
        <c:majorTickMark val="none"/>
        <c:minorTickMark val="none"/>
        <c:tickLblPos val="none"/>
        <c:crossAx val="78716288"/>
        <c:crosses val="autoZero"/>
        <c:auto val="1"/>
        <c:lblOffset val="100"/>
        <c:baseTimeUnit val="years"/>
      </c:dateAx>
      <c:valAx>
        <c:axId val="7871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1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767232"/>
        <c:axId val="7876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767232"/>
        <c:axId val="78769152"/>
      </c:lineChart>
      <c:dateAx>
        <c:axId val="78767232"/>
        <c:scaling>
          <c:orientation val="minMax"/>
        </c:scaling>
        <c:delete val="1"/>
        <c:axPos val="b"/>
        <c:numFmt formatCode="ge" sourceLinked="1"/>
        <c:majorTickMark val="none"/>
        <c:minorTickMark val="none"/>
        <c:tickLblPos val="none"/>
        <c:crossAx val="78769152"/>
        <c:crosses val="autoZero"/>
        <c:auto val="1"/>
        <c:lblOffset val="100"/>
        <c:baseTimeUnit val="years"/>
      </c:dateAx>
      <c:valAx>
        <c:axId val="7876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6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131008"/>
        <c:axId val="8313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131008"/>
        <c:axId val="83137280"/>
      </c:lineChart>
      <c:dateAx>
        <c:axId val="83131008"/>
        <c:scaling>
          <c:orientation val="minMax"/>
        </c:scaling>
        <c:delete val="1"/>
        <c:axPos val="b"/>
        <c:numFmt formatCode="ge" sourceLinked="1"/>
        <c:majorTickMark val="none"/>
        <c:minorTickMark val="none"/>
        <c:tickLblPos val="none"/>
        <c:crossAx val="83137280"/>
        <c:crosses val="autoZero"/>
        <c:auto val="1"/>
        <c:lblOffset val="100"/>
        <c:baseTimeUnit val="years"/>
      </c:dateAx>
      <c:valAx>
        <c:axId val="8313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13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775936"/>
        <c:axId val="9477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775936"/>
        <c:axId val="94778112"/>
      </c:lineChart>
      <c:dateAx>
        <c:axId val="94775936"/>
        <c:scaling>
          <c:orientation val="minMax"/>
        </c:scaling>
        <c:delete val="1"/>
        <c:axPos val="b"/>
        <c:numFmt formatCode="ge" sourceLinked="1"/>
        <c:majorTickMark val="none"/>
        <c:minorTickMark val="none"/>
        <c:tickLblPos val="none"/>
        <c:crossAx val="94778112"/>
        <c:crosses val="autoZero"/>
        <c:auto val="1"/>
        <c:lblOffset val="100"/>
        <c:baseTimeUnit val="years"/>
      </c:dateAx>
      <c:valAx>
        <c:axId val="9477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2214.79</c:v>
                </c:pt>
                <c:pt idx="1">
                  <c:v>2101.9699999999998</c:v>
                </c:pt>
                <c:pt idx="2">
                  <c:v>1816.25</c:v>
                </c:pt>
                <c:pt idx="3">
                  <c:v>1709.5</c:v>
                </c:pt>
                <c:pt idx="4">
                  <c:v>1727.96</c:v>
                </c:pt>
              </c:numCache>
            </c:numRef>
          </c:val>
        </c:ser>
        <c:dLbls>
          <c:showLegendKey val="0"/>
          <c:showVal val="0"/>
          <c:showCatName val="0"/>
          <c:showSerName val="0"/>
          <c:showPercent val="0"/>
          <c:showBubbleSize val="0"/>
        </c:dLbls>
        <c:gapWidth val="150"/>
        <c:axId val="94785920"/>
        <c:axId val="9478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1355.28</c:v>
                </c:pt>
                <c:pt idx="1">
                  <c:v>1321.78</c:v>
                </c:pt>
                <c:pt idx="2">
                  <c:v>1326.51</c:v>
                </c:pt>
                <c:pt idx="3">
                  <c:v>1285.3599999999999</c:v>
                </c:pt>
                <c:pt idx="4">
                  <c:v>1246.73</c:v>
                </c:pt>
              </c:numCache>
            </c:numRef>
          </c:val>
          <c:smooth val="0"/>
        </c:ser>
        <c:dLbls>
          <c:showLegendKey val="0"/>
          <c:showVal val="0"/>
          <c:showCatName val="0"/>
          <c:showSerName val="0"/>
          <c:showPercent val="0"/>
          <c:showBubbleSize val="0"/>
        </c:dLbls>
        <c:marker val="1"/>
        <c:smooth val="0"/>
        <c:axId val="94785920"/>
        <c:axId val="94787840"/>
      </c:lineChart>
      <c:dateAx>
        <c:axId val="94785920"/>
        <c:scaling>
          <c:orientation val="minMax"/>
        </c:scaling>
        <c:delete val="1"/>
        <c:axPos val="b"/>
        <c:numFmt formatCode="ge" sourceLinked="1"/>
        <c:majorTickMark val="none"/>
        <c:minorTickMark val="none"/>
        <c:tickLblPos val="none"/>
        <c:crossAx val="94787840"/>
        <c:crosses val="autoZero"/>
        <c:auto val="1"/>
        <c:lblOffset val="100"/>
        <c:baseTimeUnit val="years"/>
      </c:dateAx>
      <c:valAx>
        <c:axId val="9478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8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46.86</c:v>
                </c:pt>
                <c:pt idx="1">
                  <c:v>47.44</c:v>
                </c:pt>
                <c:pt idx="2">
                  <c:v>51.91</c:v>
                </c:pt>
                <c:pt idx="3">
                  <c:v>52.31</c:v>
                </c:pt>
                <c:pt idx="4">
                  <c:v>50.88</c:v>
                </c:pt>
              </c:numCache>
            </c:numRef>
          </c:val>
        </c:ser>
        <c:dLbls>
          <c:showLegendKey val="0"/>
          <c:showVal val="0"/>
          <c:showCatName val="0"/>
          <c:showSerName val="0"/>
          <c:showPercent val="0"/>
          <c:showBubbleSize val="0"/>
        </c:dLbls>
        <c:gapWidth val="150"/>
        <c:axId val="101462016"/>
        <c:axId val="10146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54.56</c:v>
                </c:pt>
                <c:pt idx="1">
                  <c:v>54.57</c:v>
                </c:pt>
                <c:pt idx="2">
                  <c:v>54.4</c:v>
                </c:pt>
                <c:pt idx="3">
                  <c:v>54.45</c:v>
                </c:pt>
                <c:pt idx="4">
                  <c:v>54.33</c:v>
                </c:pt>
              </c:numCache>
            </c:numRef>
          </c:val>
          <c:smooth val="0"/>
        </c:ser>
        <c:dLbls>
          <c:showLegendKey val="0"/>
          <c:showVal val="0"/>
          <c:showCatName val="0"/>
          <c:showSerName val="0"/>
          <c:showPercent val="0"/>
          <c:showBubbleSize val="0"/>
        </c:dLbls>
        <c:marker val="1"/>
        <c:smooth val="0"/>
        <c:axId val="101462016"/>
        <c:axId val="101463936"/>
      </c:lineChart>
      <c:dateAx>
        <c:axId val="101462016"/>
        <c:scaling>
          <c:orientation val="minMax"/>
        </c:scaling>
        <c:delete val="1"/>
        <c:axPos val="b"/>
        <c:numFmt formatCode="ge" sourceLinked="1"/>
        <c:majorTickMark val="none"/>
        <c:minorTickMark val="none"/>
        <c:tickLblPos val="none"/>
        <c:crossAx val="101463936"/>
        <c:crosses val="autoZero"/>
        <c:auto val="1"/>
        <c:lblOffset val="100"/>
        <c:baseTimeUnit val="years"/>
      </c:dateAx>
      <c:valAx>
        <c:axId val="10146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6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426.92</c:v>
                </c:pt>
                <c:pt idx="1">
                  <c:v>418.76</c:v>
                </c:pt>
                <c:pt idx="2">
                  <c:v>432.82</c:v>
                </c:pt>
                <c:pt idx="3">
                  <c:v>439.81</c:v>
                </c:pt>
                <c:pt idx="4">
                  <c:v>455.25</c:v>
                </c:pt>
              </c:numCache>
            </c:numRef>
          </c:val>
        </c:ser>
        <c:dLbls>
          <c:showLegendKey val="0"/>
          <c:showVal val="0"/>
          <c:showCatName val="0"/>
          <c:showSerName val="0"/>
          <c:showPercent val="0"/>
          <c:showBubbleSize val="0"/>
        </c:dLbls>
        <c:gapWidth val="150"/>
        <c:axId val="101506048"/>
        <c:axId val="10151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314.44</c:v>
                </c:pt>
                <c:pt idx="1">
                  <c:v>318.02999999999997</c:v>
                </c:pt>
                <c:pt idx="2">
                  <c:v>325.14</c:v>
                </c:pt>
                <c:pt idx="3">
                  <c:v>332.75</c:v>
                </c:pt>
                <c:pt idx="4">
                  <c:v>341.05</c:v>
                </c:pt>
              </c:numCache>
            </c:numRef>
          </c:val>
          <c:smooth val="0"/>
        </c:ser>
        <c:dLbls>
          <c:showLegendKey val="0"/>
          <c:showVal val="0"/>
          <c:showCatName val="0"/>
          <c:showSerName val="0"/>
          <c:showPercent val="0"/>
          <c:showBubbleSize val="0"/>
        </c:dLbls>
        <c:marker val="1"/>
        <c:smooth val="0"/>
        <c:axId val="101506048"/>
        <c:axId val="101512320"/>
      </c:lineChart>
      <c:dateAx>
        <c:axId val="101506048"/>
        <c:scaling>
          <c:orientation val="minMax"/>
        </c:scaling>
        <c:delete val="1"/>
        <c:axPos val="b"/>
        <c:numFmt formatCode="ge" sourceLinked="1"/>
        <c:majorTickMark val="none"/>
        <c:minorTickMark val="none"/>
        <c:tickLblPos val="none"/>
        <c:crossAx val="101512320"/>
        <c:crosses val="autoZero"/>
        <c:auto val="1"/>
        <c:lblOffset val="100"/>
        <c:baseTimeUnit val="years"/>
      </c:dateAx>
      <c:valAx>
        <c:axId val="10151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0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7" zoomScaleNormal="10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秋田県　大仙市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x14ac:dyDescent="0.15">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85416</v>
      </c>
      <c r="AJ8" s="55"/>
      <c r="AK8" s="55"/>
      <c r="AL8" s="55"/>
      <c r="AM8" s="55"/>
      <c r="AN8" s="55"/>
      <c r="AO8" s="55"/>
      <c r="AP8" s="56"/>
      <c r="AQ8" s="46">
        <f>データ!R6</f>
        <v>866.77</v>
      </c>
      <c r="AR8" s="46"/>
      <c r="AS8" s="46"/>
      <c r="AT8" s="46"/>
      <c r="AU8" s="46"/>
      <c r="AV8" s="46"/>
      <c r="AW8" s="46"/>
      <c r="AX8" s="46"/>
      <c r="AY8" s="46">
        <f>データ!S6</f>
        <v>98.55</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x14ac:dyDescent="0.15">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x14ac:dyDescent="0.15">
      <c r="A10" s="2"/>
      <c r="B10" s="46" t="str">
        <f>データ!M6</f>
        <v>-</v>
      </c>
      <c r="C10" s="46"/>
      <c r="D10" s="46"/>
      <c r="E10" s="46"/>
      <c r="F10" s="46"/>
      <c r="G10" s="46"/>
      <c r="H10" s="46"/>
      <c r="I10" s="46"/>
      <c r="J10" s="46" t="str">
        <f>データ!N6</f>
        <v>該当数値なし</v>
      </c>
      <c r="K10" s="46"/>
      <c r="L10" s="46"/>
      <c r="M10" s="46"/>
      <c r="N10" s="46"/>
      <c r="O10" s="46"/>
      <c r="P10" s="46"/>
      <c r="Q10" s="46"/>
      <c r="R10" s="46">
        <f>データ!O6</f>
        <v>28.8</v>
      </c>
      <c r="S10" s="46"/>
      <c r="T10" s="46"/>
      <c r="U10" s="46"/>
      <c r="V10" s="46"/>
      <c r="W10" s="46"/>
      <c r="X10" s="46"/>
      <c r="Y10" s="46"/>
      <c r="Z10" s="80">
        <f>データ!P6</f>
        <v>3910</v>
      </c>
      <c r="AA10" s="80"/>
      <c r="AB10" s="80"/>
      <c r="AC10" s="80"/>
      <c r="AD10" s="80"/>
      <c r="AE10" s="80"/>
      <c r="AF10" s="80"/>
      <c r="AG10" s="80"/>
      <c r="AH10" s="2"/>
      <c r="AI10" s="80">
        <f>データ!T6</f>
        <v>24449</v>
      </c>
      <c r="AJ10" s="80"/>
      <c r="AK10" s="80"/>
      <c r="AL10" s="80"/>
      <c r="AM10" s="80"/>
      <c r="AN10" s="80"/>
      <c r="AO10" s="80"/>
      <c r="AP10" s="80"/>
      <c r="AQ10" s="46">
        <f>データ!U6</f>
        <v>131.74</v>
      </c>
      <c r="AR10" s="46"/>
      <c r="AS10" s="46"/>
      <c r="AT10" s="46"/>
      <c r="AU10" s="46"/>
      <c r="AV10" s="46"/>
      <c r="AW10" s="46"/>
      <c r="AX10" s="46"/>
      <c r="AY10" s="46">
        <f>データ!V6</f>
        <v>185.59</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107</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x14ac:dyDescent="0.15">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x14ac:dyDescent="0.15">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x14ac:dyDescent="0.15">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x14ac:dyDescent="0.15">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x14ac:dyDescent="0.15">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2015</v>
      </c>
      <c r="C6" s="31">
        <f t="shared" ref="C6:V6" si="3">C7</f>
        <v>52124</v>
      </c>
      <c r="D6" s="31">
        <f t="shared" si="3"/>
        <v>47</v>
      </c>
      <c r="E6" s="31">
        <f t="shared" si="3"/>
        <v>1</v>
      </c>
      <c r="F6" s="31">
        <f t="shared" si="3"/>
        <v>0</v>
      </c>
      <c r="G6" s="31">
        <f t="shared" si="3"/>
        <v>0</v>
      </c>
      <c r="H6" s="31" t="str">
        <f t="shared" si="3"/>
        <v>秋田県　大仙市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28.8</v>
      </c>
      <c r="P6" s="32">
        <f t="shared" si="3"/>
        <v>3910</v>
      </c>
      <c r="Q6" s="32">
        <f t="shared" si="3"/>
        <v>85416</v>
      </c>
      <c r="R6" s="32">
        <f t="shared" si="3"/>
        <v>866.77</v>
      </c>
      <c r="S6" s="32">
        <f t="shared" si="3"/>
        <v>98.55</v>
      </c>
      <c r="T6" s="32">
        <f t="shared" si="3"/>
        <v>24449</v>
      </c>
      <c r="U6" s="32">
        <f t="shared" si="3"/>
        <v>131.74</v>
      </c>
      <c r="V6" s="32">
        <f t="shared" si="3"/>
        <v>185.59</v>
      </c>
      <c r="W6" s="33">
        <f>IF(W7="",NA(),W7)</f>
        <v>71.11</v>
      </c>
      <c r="X6" s="33">
        <f t="shared" ref="X6:AF6" si="4">IF(X7="",NA(),X7)</f>
        <v>70.09</v>
      </c>
      <c r="Y6" s="33">
        <f t="shared" si="4"/>
        <v>77.739999999999995</v>
      </c>
      <c r="Z6" s="33">
        <f t="shared" si="4"/>
        <v>77.88</v>
      </c>
      <c r="AA6" s="33">
        <f t="shared" si="4"/>
        <v>76.41</v>
      </c>
      <c r="AB6" s="33">
        <f t="shared" si="4"/>
        <v>76.64</v>
      </c>
      <c r="AC6" s="33">
        <f t="shared" si="4"/>
        <v>75.91</v>
      </c>
      <c r="AD6" s="33">
        <f t="shared" si="4"/>
        <v>77.19</v>
      </c>
      <c r="AE6" s="33">
        <f t="shared" si="4"/>
        <v>77.48</v>
      </c>
      <c r="AF6" s="33">
        <f t="shared" si="4"/>
        <v>76.02</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2214.79</v>
      </c>
      <c r="BE6" s="33">
        <f t="shared" ref="BE6:BM6" si="7">IF(BE7="",NA(),BE7)</f>
        <v>2101.9699999999998</v>
      </c>
      <c r="BF6" s="33">
        <f t="shared" si="7"/>
        <v>1816.25</v>
      </c>
      <c r="BG6" s="33">
        <f t="shared" si="7"/>
        <v>1709.5</v>
      </c>
      <c r="BH6" s="33">
        <f t="shared" si="7"/>
        <v>1727.96</v>
      </c>
      <c r="BI6" s="33">
        <f t="shared" si="7"/>
        <v>1355.28</v>
      </c>
      <c r="BJ6" s="33">
        <f t="shared" si="7"/>
        <v>1321.78</v>
      </c>
      <c r="BK6" s="33">
        <f t="shared" si="7"/>
        <v>1326.51</v>
      </c>
      <c r="BL6" s="33">
        <f t="shared" si="7"/>
        <v>1285.3599999999999</v>
      </c>
      <c r="BM6" s="33">
        <f t="shared" si="7"/>
        <v>1246.73</v>
      </c>
      <c r="BN6" s="32" t="str">
        <f>IF(BN7="","",IF(BN7="-","【-】","【"&amp;SUBSTITUTE(TEXT(BN7,"#,##0.00"),"-","△")&amp;"】"))</f>
        <v>【1,242.90】</v>
      </c>
      <c r="BO6" s="33">
        <f>IF(BO7="",NA(),BO7)</f>
        <v>46.86</v>
      </c>
      <c r="BP6" s="33">
        <f t="shared" ref="BP6:BX6" si="8">IF(BP7="",NA(),BP7)</f>
        <v>47.44</v>
      </c>
      <c r="BQ6" s="33">
        <f t="shared" si="8"/>
        <v>51.91</v>
      </c>
      <c r="BR6" s="33">
        <f t="shared" si="8"/>
        <v>52.31</v>
      </c>
      <c r="BS6" s="33">
        <f t="shared" si="8"/>
        <v>50.88</v>
      </c>
      <c r="BT6" s="33">
        <f t="shared" si="8"/>
        <v>54.56</v>
      </c>
      <c r="BU6" s="33">
        <f t="shared" si="8"/>
        <v>54.57</v>
      </c>
      <c r="BV6" s="33">
        <f t="shared" si="8"/>
        <v>54.4</v>
      </c>
      <c r="BW6" s="33">
        <f t="shared" si="8"/>
        <v>54.45</v>
      </c>
      <c r="BX6" s="33">
        <f t="shared" si="8"/>
        <v>54.33</v>
      </c>
      <c r="BY6" s="32" t="str">
        <f>IF(BY7="","",IF(BY7="-","【-】","【"&amp;SUBSTITUTE(TEXT(BY7,"#,##0.00"),"-","△")&amp;"】"))</f>
        <v>【33.35】</v>
      </c>
      <c r="BZ6" s="33">
        <f>IF(BZ7="",NA(),BZ7)</f>
        <v>426.92</v>
      </c>
      <c r="CA6" s="33">
        <f t="shared" ref="CA6:CI6" si="9">IF(CA7="",NA(),CA7)</f>
        <v>418.76</v>
      </c>
      <c r="CB6" s="33">
        <f t="shared" si="9"/>
        <v>432.82</v>
      </c>
      <c r="CC6" s="33">
        <f t="shared" si="9"/>
        <v>439.81</v>
      </c>
      <c r="CD6" s="33">
        <f t="shared" si="9"/>
        <v>455.25</v>
      </c>
      <c r="CE6" s="33">
        <f t="shared" si="9"/>
        <v>314.44</v>
      </c>
      <c r="CF6" s="33">
        <f t="shared" si="9"/>
        <v>318.02999999999997</v>
      </c>
      <c r="CG6" s="33">
        <f t="shared" si="9"/>
        <v>325.14</v>
      </c>
      <c r="CH6" s="33">
        <f t="shared" si="9"/>
        <v>332.75</v>
      </c>
      <c r="CI6" s="33">
        <f t="shared" si="9"/>
        <v>341.05</v>
      </c>
      <c r="CJ6" s="32" t="str">
        <f>IF(CJ7="","",IF(CJ7="-","【-】","【"&amp;SUBSTITUTE(TEXT(CJ7,"#,##0.00"),"-","△")&amp;"】"))</f>
        <v>【524.69】</v>
      </c>
      <c r="CK6" s="33">
        <f>IF(CK7="",NA(),CK7)</f>
        <v>51.1</v>
      </c>
      <c r="CL6" s="33">
        <f t="shared" ref="CL6:CT6" si="10">IF(CL7="",NA(),CL7)</f>
        <v>53.18</v>
      </c>
      <c r="CM6" s="33">
        <f t="shared" si="10"/>
        <v>50.89</v>
      </c>
      <c r="CN6" s="33">
        <f t="shared" si="10"/>
        <v>52.21</v>
      </c>
      <c r="CO6" s="33">
        <f t="shared" si="10"/>
        <v>51.53</v>
      </c>
      <c r="CP6" s="33">
        <f t="shared" si="10"/>
        <v>64.3</v>
      </c>
      <c r="CQ6" s="33">
        <f t="shared" si="10"/>
        <v>63.99</v>
      </c>
      <c r="CR6" s="33">
        <f t="shared" si="10"/>
        <v>62.01</v>
      </c>
      <c r="CS6" s="33">
        <f t="shared" si="10"/>
        <v>60.68</v>
      </c>
      <c r="CT6" s="33">
        <f t="shared" si="10"/>
        <v>59.87</v>
      </c>
      <c r="CU6" s="32" t="str">
        <f>IF(CU7="","",IF(CU7="-","【-】","【"&amp;SUBSTITUTE(TEXT(CU7,"#,##0.00"),"-","△")&amp;"】"))</f>
        <v>【57.58】</v>
      </c>
      <c r="CV6" s="33">
        <f>IF(CV7="",NA(),CV7)</f>
        <v>80.86</v>
      </c>
      <c r="CW6" s="33">
        <f t="shared" ref="CW6:DE6" si="11">IF(CW7="",NA(),CW7)</f>
        <v>78.790000000000006</v>
      </c>
      <c r="CX6" s="33">
        <f t="shared" si="11"/>
        <v>80.47</v>
      </c>
      <c r="CY6" s="33">
        <f t="shared" si="11"/>
        <v>83.52</v>
      </c>
      <c r="CZ6" s="33">
        <f t="shared" si="11"/>
        <v>83.42</v>
      </c>
      <c r="DA6" s="33">
        <f t="shared" si="11"/>
        <v>76.38</v>
      </c>
      <c r="DB6" s="33">
        <f t="shared" si="11"/>
        <v>76.260000000000005</v>
      </c>
      <c r="DC6" s="33">
        <f t="shared" si="11"/>
        <v>75.8</v>
      </c>
      <c r="DD6" s="33">
        <f t="shared" si="11"/>
        <v>75.760000000000005</v>
      </c>
      <c r="DE6" s="33">
        <f t="shared" si="11"/>
        <v>75.48</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1.46</v>
      </c>
      <c r="ED6" s="33">
        <f t="shared" ref="ED6:EL6" si="14">IF(ED7="",NA(),ED7)</f>
        <v>0.4</v>
      </c>
      <c r="EE6" s="33">
        <f t="shared" si="14"/>
        <v>0.23</v>
      </c>
      <c r="EF6" s="33">
        <f t="shared" si="14"/>
        <v>0.76</v>
      </c>
      <c r="EG6" s="33">
        <f t="shared" si="14"/>
        <v>0.02</v>
      </c>
      <c r="EH6" s="33">
        <f t="shared" si="14"/>
        <v>0.62</v>
      </c>
      <c r="EI6" s="33">
        <f t="shared" si="14"/>
        <v>0.59</v>
      </c>
      <c r="EJ6" s="33">
        <f t="shared" si="14"/>
        <v>0.64</v>
      </c>
      <c r="EK6" s="33">
        <f t="shared" si="14"/>
        <v>0.55000000000000004</v>
      </c>
      <c r="EL6" s="33">
        <f t="shared" si="14"/>
        <v>0.54</v>
      </c>
      <c r="EM6" s="32" t="str">
        <f>IF(EM7="","",IF(EM7="-","【-】","【"&amp;SUBSTITUTE(TEXT(EM7,"#,##0.00"),"-","△")&amp;"】"))</f>
        <v>【0.71】</v>
      </c>
    </row>
    <row r="7" spans="1:143" s="34" customFormat="1" x14ac:dyDescent="0.15">
      <c r="A7" s="26"/>
      <c r="B7" s="35">
        <v>2015</v>
      </c>
      <c r="C7" s="35">
        <v>52124</v>
      </c>
      <c r="D7" s="35">
        <v>47</v>
      </c>
      <c r="E7" s="35">
        <v>1</v>
      </c>
      <c r="F7" s="35">
        <v>0</v>
      </c>
      <c r="G7" s="35">
        <v>0</v>
      </c>
      <c r="H7" s="35" t="s">
        <v>93</v>
      </c>
      <c r="I7" s="35" t="s">
        <v>94</v>
      </c>
      <c r="J7" s="35" t="s">
        <v>95</v>
      </c>
      <c r="K7" s="35" t="s">
        <v>96</v>
      </c>
      <c r="L7" s="35" t="s">
        <v>97</v>
      </c>
      <c r="M7" s="36" t="s">
        <v>98</v>
      </c>
      <c r="N7" s="36" t="s">
        <v>99</v>
      </c>
      <c r="O7" s="36">
        <v>28.8</v>
      </c>
      <c r="P7" s="36">
        <v>3910</v>
      </c>
      <c r="Q7" s="36">
        <v>85416</v>
      </c>
      <c r="R7" s="36">
        <v>866.77</v>
      </c>
      <c r="S7" s="36">
        <v>98.55</v>
      </c>
      <c r="T7" s="36">
        <v>24449</v>
      </c>
      <c r="U7" s="36">
        <v>131.74</v>
      </c>
      <c r="V7" s="36">
        <v>185.59</v>
      </c>
      <c r="W7" s="36">
        <v>71.11</v>
      </c>
      <c r="X7" s="36">
        <v>70.09</v>
      </c>
      <c r="Y7" s="36">
        <v>77.739999999999995</v>
      </c>
      <c r="Z7" s="36">
        <v>77.88</v>
      </c>
      <c r="AA7" s="36">
        <v>76.41</v>
      </c>
      <c r="AB7" s="36">
        <v>76.64</v>
      </c>
      <c r="AC7" s="36">
        <v>75.91</v>
      </c>
      <c r="AD7" s="36">
        <v>77.19</v>
      </c>
      <c r="AE7" s="36">
        <v>77.48</v>
      </c>
      <c r="AF7" s="36">
        <v>76.02</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2214.79</v>
      </c>
      <c r="BE7" s="36">
        <v>2101.9699999999998</v>
      </c>
      <c r="BF7" s="36">
        <v>1816.25</v>
      </c>
      <c r="BG7" s="36">
        <v>1709.5</v>
      </c>
      <c r="BH7" s="36">
        <v>1727.96</v>
      </c>
      <c r="BI7" s="36">
        <v>1355.28</v>
      </c>
      <c r="BJ7" s="36">
        <v>1321.78</v>
      </c>
      <c r="BK7" s="36">
        <v>1326.51</v>
      </c>
      <c r="BL7" s="36">
        <v>1285.3599999999999</v>
      </c>
      <c r="BM7" s="36">
        <v>1246.73</v>
      </c>
      <c r="BN7" s="36">
        <v>1242.9000000000001</v>
      </c>
      <c r="BO7" s="36">
        <v>46.86</v>
      </c>
      <c r="BP7" s="36">
        <v>47.44</v>
      </c>
      <c r="BQ7" s="36">
        <v>51.91</v>
      </c>
      <c r="BR7" s="36">
        <v>52.31</v>
      </c>
      <c r="BS7" s="36">
        <v>50.88</v>
      </c>
      <c r="BT7" s="36">
        <v>54.56</v>
      </c>
      <c r="BU7" s="36">
        <v>54.57</v>
      </c>
      <c r="BV7" s="36">
        <v>54.4</v>
      </c>
      <c r="BW7" s="36">
        <v>54.45</v>
      </c>
      <c r="BX7" s="36">
        <v>54.33</v>
      </c>
      <c r="BY7" s="36">
        <v>33.35</v>
      </c>
      <c r="BZ7" s="36">
        <v>426.92</v>
      </c>
      <c r="CA7" s="36">
        <v>418.76</v>
      </c>
      <c r="CB7" s="36">
        <v>432.82</v>
      </c>
      <c r="CC7" s="36">
        <v>439.81</v>
      </c>
      <c r="CD7" s="36">
        <v>455.25</v>
      </c>
      <c r="CE7" s="36">
        <v>314.44</v>
      </c>
      <c r="CF7" s="36">
        <v>318.02999999999997</v>
      </c>
      <c r="CG7" s="36">
        <v>325.14</v>
      </c>
      <c r="CH7" s="36">
        <v>332.75</v>
      </c>
      <c r="CI7" s="36">
        <v>341.05</v>
      </c>
      <c r="CJ7" s="36">
        <v>524.69000000000005</v>
      </c>
      <c r="CK7" s="36">
        <v>51.1</v>
      </c>
      <c r="CL7" s="36">
        <v>53.18</v>
      </c>
      <c r="CM7" s="36">
        <v>50.89</v>
      </c>
      <c r="CN7" s="36">
        <v>52.21</v>
      </c>
      <c r="CO7" s="36">
        <v>51.53</v>
      </c>
      <c r="CP7" s="36">
        <v>64.3</v>
      </c>
      <c r="CQ7" s="36">
        <v>63.99</v>
      </c>
      <c r="CR7" s="36">
        <v>62.01</v>
      </c>
      <c r="CS7" s="36">
        <v>60.68</v>
      </c>
      <c r="CT7" s="36">
        <v>59.87</v>
      </c>
      <c r="CU7" s="36">
        <v>57.58</v>
      </c>
      <c r="CV7" s="36">
        <v>80.86</v>
      </c>
      <c r="CW7" s="36">
        <v>78.790000000000006</v>
      </c>
      <c r="CX7" s="36">
        <v>80.47</v>
      </c>
      <c r="CY7" s="36">
        <v>83.52</v>
      </c>
      <c r="CZ7" s="36">
        <v>83.42</v>
      </c>
      <c r="DA7" s="36">
        <v>76.38</v>
      </c>
      <c r="DB7" s="36">
        <v>76.260000000000005</v>
      </c>
      <c r="DC7" s="36">
        <v>75.8</v>
      </c>
      <c r="DD7" s="36">
        <v>75.760000000000005</v>
      </c>
      <c r="DE7" s="36">
        <v>75.48</v>
      </c>
      <c r="DF7" s="36">
        <v>75.27</v>
      </c>
      <c r="DG7" s="36"/>
      <c r="DH7" s="36"/>
      <c r="DI7" s="36"/>
      <c r="DJ7" s="36"/>
      <c r="DK7" s="36"/>
      <c r="DL7" s="36"/>
      <c r="DM7" s="36"/>
      <c r="DN7" s="36"/>
      <c r="DO7" s="36"/>
      <c r="DP7" s="36"/>
      <c r="DQ7" s="36"/>
      <c r="DR7" s="36"/>
      <c r="DS7" s="36"/>
      <c r="DT7" s="36"/>
      <c r="DU7" s="36"/>
      <c r="DV7" s="36"/>
      <c r="DW7" s="36"/>
      <c r="DX7" s="36"/>
      <c r="DY7" s="36"/>
      <c r="DZ7" s="36"/>
      <c r="EA7" s="36"/>
      <c r="EB7" s="36"/>
      <c r="EC7" s="36">
        <v>1.46</v>
      </c>
      <c r="ED7" s="36">
        <v>0.4</v>
      </c>
      <c r="EE7" s="36">
        <v>0.23</v>
      </c>
      <c r="EF7" s="36">
        <v>0.76</v>
      </c>
      <c r="EG7" s="36">
        <v>0.02</v>
      </c>
      <c r="EH7" s="36">
        <v>0.62</v>
      </c>
      <c r="EI7" s="36">
        <v>0.59</v>
      </c>
      <c r="EJ7" s="36">
        <v>0.64</v>
      </c>
      <c r="EK7" s="36">
        <v>0.55000000000000004</v>
      </c>
      <c r="EL7" s="36">
        <v>0.54</v>
      </c>
      <c r="EM7" s="36">
        <v>0.71</v>
      </c>
    </row>
    <row r="8" spans="1:143" x14ac:dyDescent="0.15">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x14ac:dyDescent="0.15">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DSPCE01773</cp:lastModifiedBy>
  <cp:lastPrinted>2017-01-25T01:00:24Z</cp:lastPrinted>
  <dcterms:created xsi:type="dcterms:W3CDTF">2016-12-02T02:15:48Z</dcterms:created>
  <dcterms:modified xsi:type="dcterms:W3CDTF">2017-01-25T07:27:37Z</dcterms:modified>
  <cp:category/>
</cp:coreProperties>
</file>