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<sst xmlns="http://schemas.openxmlformats.org/spreadsheetml/2006/main" count="245" uniqueCount="126">
  <si>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</si>
  <si>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</si>
  <si>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</si>
  <si>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</si>
  <si>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</si>
  <si>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</si>
  <si>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</si>
  <si>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</si>
  <si>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</si>
  <si>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</si>
  <si>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</si>
  <si>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</si>
  <si>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</si>
  <si>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</si>
  <si>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</si>
  <si>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</si>
  <si>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</si>
  <si>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</si>
  <si>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</si>
  <si>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</si>
  <si>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</si>
  <si>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</si>
  <si>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</si>
  <si>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</si>
  <si>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</si>
  <si>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</si>
  <si>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</si>
  <si>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</si>
  <si>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</si>
  <si>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</si>
  <si>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</si>
  <si>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</si>
  <si>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</si>
  <si>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</si>
  <si>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</si>
  <si>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</si>
  <si>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</si>
  <si>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</si>
  <si>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</si>
  <si>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</si>
  <si>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</si>
  <si>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</si>
  <si>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</si>
  <si>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</si>
  <si>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</si>
  <si>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</si>
  <si>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</si>
  <si>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</si>
  <si>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</si>
  <si>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</si>
  <si>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</si>
  <si>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</si>
  <si>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</si>
  <si>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</si>
  <si>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</si>
  <si>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</si>
  <si>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</si>
  <si>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</si>
  <si>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</si>
  <si>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</si>
  <si>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</si>
  <si>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</si>
  <si>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</si>
  <si>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</si>
  <si>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</si>
  <si>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</si>
  <si>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</si>
  <si>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</si>
  <si>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</si>
  <si>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</si>
  <si>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</si>
  <si>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</si>
  <si>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</si>
  <si>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</si>
  <si>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</si>
  <si>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</si>
  <si>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</si>
  <si>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</si>
  <si>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</si>
  <si>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</si>
  <si>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</si>
  <si>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</si>
  <si>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</si>
  <si>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</si>
  <si>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</si>
  <si>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</si>
  <si>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</si>
  <si>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</si>
  <si>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</si>
  <si>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</si>
  <si>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</si>
  <si>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</si>
  <si>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</si>
  <si>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</si>
  <si>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</si>
  <si>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</si>
  <si>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</si>
  <si>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</si>
  <si>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</si>
  <si>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</si>
  <si>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</si>
  <si>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</si>
  <si>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</si>
  <si>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</si>
  <si>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</si>
  <si>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</si>
  <si>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</si>
  <si>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</si>
  <si>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</si>
  <si>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</si>
  <si>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大潟村</t>
  </si>
  <si>
    <t>法非適用</t>
  </si>
  <si>
    <t>下水道事業</t>
  </si>
  <si>
    <t>特定環境保全公共下水道</t>
  </si>
  <si>
    <t>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</si>
  <si>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</si>
  <si>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</si>
  <si>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</si>
  <si>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</si>
  <si>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</si>
  <si>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</si>
  <si>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</si>
  <si>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経営の健全性・効率性については類似団体と比較しても健全性が高いことがわかる。
　老朽化の状況については、現在下水管の布設替えを行っているため、類似団体と比較して高い数値となっているが、現在の健全性の状況を考慮すると、健全性を保ったまま下水管の布設替えを行う事ができると予想される。</t>
    <rPh sb="1" eb="3">
      <t>ケイエイ</t>
    </rPh>
    <rPh sb="4" eb="7">
      <t>ケンゼンセイ</t>
    </rPh>
    <rPh sb="8" eb="11">
      <t>コウリツセイ</t>
    </rPh>
    <rPh sb="16" eb="18">
      <t>ルイジ</t>
    </rPh>
    <rPh sb="18" eb="20">
      <t>ダンタイ</t>
    </rPh>
    <rPh sb="21" eb="23">
      <t>ヒカク</t>
    </rPh>
    <rPh sb="26" eb="29">
      <t>ケンゼンセイ</t>
    </rPh>
    <rPh sb="30" eb="31">
      <t>タカ</t>
    </rPh>
    <rPh sb="41" eb="44">
      <t>ロウキュウカ</t>
    </rPh>
    <rPh sb="45" eb="47">
      <t>ジョウキョウ</t>
    </rPh>
    <rPh sb="53" eb="55">
      <t>ゲンザイ</t>
    </rPh>
    <rPh sb="55" eb="58">
      <t>ゲスイカン</t>
    </rPh>
    <rPh sb="59" eb="62">
      <t>フセツガ</t>
    </rPh>
    <rPh sb="64" eb="65">
      <t>オコナ</t>
    </rPh>
    <rPh sb="72" eb="74">
      <t>ルイジ</t>
    </rPh>
    <rPh sb="74" eb="76">
      <t>ダンタイ</t>
    </rPh>
    <rPh sb="77" eb="79">
      <t>ヒカク</t>
    </rPh>
    <rPh sb="81" eb="82">
      <t>タカ</t>
    </rPh>
    <rPh sb="83" eb="85">
      <t>スウチ</t>
    </rPh>
    <rPh sb="93" eb="95">
      <t>ゲンザイ</t>
    </rPh>
    <rPh sb="96" eb="99">
      <t>ケンゼンセイ</t>
    </rPh>
    <rPh sb="100" eb="102">
      <t>ジョウキョウ</t>
    </rPh>
    <rPh sb="103" eb="105">
      <t>コウリョ</t>
    </rPh>
    <phoneticPr fontId="4"/>
  </si>
  <si>
    <r>
      <rPr>
        <b/>
        <sz val="11"/>
        <color theme="1"/>
        <rFont val="ＭＳ ゴシック"/>
        <family val="3"/>
        <charset val="128"/>
      </rPr>
      <t>①収益的収支比率</t>
    </r>
    <r>
      <rPr>
        <sz val="11"/>
        <color theme="1"/>
        <rFont val="ＭＳ ゴシック"/>
        <family val="3"/>
        <charset val="128"/>
      </rPr>
      <t xml:space="preserve">
　当該指数は100％を越えており健全である。
</t>
    </r>
    <r>
      <rPr>
        <b/>
        <sz val="11"/>
        <color theme="1"/>
        <rFont val="ＭＳ ゴシック"/>
        <family val="3"/>
        <charset val="128"/>
      </rPr>
      <t>④企業債残高対事業規模比率</t>
    </r>
    <r>
      <rPr>
        <sz val="11"/>
        <color theme="1"/>
        <rFont val="ＭＳ ゴシック"/>
        <family val="3"/>
        <charset val="128"/>
      </rPr>
      <t xml:space="preserve">
　類似団体と比較して低い水準にあり健全である。減少傾向にあったが平成27年度を境に増加傾向にある。これは、平成27年度から社会資本整備事業と下水道事業債を活用し、下水管の布設替えを行っているためである。この布設替えは平成33年度まで行われる予定であるため、それまでは増加傾向が続くと予想される。
</t>
    </r>
    <r>
      <rPr>
        <b/>
        <sz val="11"/>
        <color theme="1"/>
        <rFont val="ＭＳ ゴシック"/>
        <family val="3"/>
        <charset val="128"/>
      </rPr>
      <t>⑤経費回収率</t>
    </r>
    <r>
      <rPr>
        <sz val="11"/>
        <color theme="1"/>
        <rFont val="ＭＳ ゴシック"/>
        <family val="3"/>
        <charset val="128"/>
      </rPr>
      <t xml:space="preserve">
　類似団体と比較して高い水準にある。また、回収率も100％を越えており健全である。
</t>
    </r>
    <r>
      <rPr>
        <b/>
        <sz val="11"/>
        <color theme="1"/>
        <rFont val="ＭＳ ゴシック"/>
        <family val="3"/>
        <charset val="128"/>
      </rPr>
      <t>⑥汚泥処理原価</t>
    </r>
    <r>
      <rPr>
        <sz val="11"/>
        <color theme="1"/>
        <rFont val="ＭＳ ゴシック"/>
        <family val="3"/>
        <charset val="128"/>
      </rPr>
      <t xml:space="preserve">
　類似団体と比較して低い水準にあり健全である。
</t>
    </r>
    <r>
      <rPr>
        <b/>
        <sz val="11"/>
        <color theme="1"/>
        <rFont val="ＭＳ ゴシック"/>
        <family val="3"/>
        <charset val="128"/>
      </rPr>
      <t>⑧水洗化率</t>
    </r>
    <r>
      <rPr>
        <sz val="11"/>
        <color theme="1"/>
        <rFont val="ＭＳ ゴシック"/>
        <family val="3"/>
        <charset val="128"/>
      </rPr>
      <t xml:space="preserve">
　100％であり類似団体と比較して高く健全である。
</t>
    </r>
    <rPh sb="1" eb="3">
      <t>シュウエキ</t>
    </rPh>
    <rPh sb="3" eb="4">
      <t>テキ</t>
    </rPh>
    <rPh sb="4" eb="6">
      <t>シュウシ</t>
    </rPh>
    <rPh sb="6" eb="8">
      <t>ヒリツ</t>
    </rPh>
    <rPh sb="10" eb="12">
      <t>トウガイ</t>
    </rPh>
    <rPh sb="12" eb="14">
      <t>シスウ</t>
    </rPh>
    <rPh sb="20" eb="21">
      <t>コ</t>
    </rPh>
    <rPh sb="25" eb="27">
      <t>ケンゼン</t>
    </rPh>
    <rPh sb="33" eb="36">
      <t>キギョウサイ</t>
    </rPh>
    <rPh sb="36" eb="38">
      <t>ザンダカ</t>
    </rPh>
    <rPh sb="38" eb="39">
      <t>タイ</t>
    </rPh>
    <rPh sb="39" eb="41">
      <t>ジギョウ</t>
    </rPh>
    <rPh sb="41" eb="43">
      <t>キボ</t>
    </rPh>
    <rPh sb="43" eb="45">
      <t>ヒリツ</t>
    </rPh>
    <rPh sb="47" eb="49">
      <t>ルイジ</t>
    </rPh>
    <rPh sb="49" eb="51">
      <t>ダンタイ</t>
    </rPh>
    <rPh sb="52" eb="54">
      <t>ヒカク</t>
    </rPh>
    <rPh sb="56" eb="57">
      <t>ヒク</t>
    </rPh>
    <rPh sb="58" eb="60">
      <t>スイジュン</t>
    </rPh>
    <rPh sb="63" eb="65">
      <t>ケンゼン</t>
    </rPh>
    <rPh sb="69" eb="71">
      <t>ゲンショウ</t>
    </rPh>
    <rPh sb="71" eb="73">
      <t>ケイコウ</t>
    </rPh>
    <rPh sb="78" eb="80">
      <t>ヘイセイ</t>
    </rPh>
    <rPh sb="82" eb="84">
      <t>ネンド</t>
    </rPh>
    <rPh sb="85" eb="86">
      <t>サカイ</t>
    </rPh>
    <rPh sb="87" eb="89">
      <t>ゾウカ</t>
    </rPh>
    <rPh sb="89" eb="91">
      <t>ケイコウ</t>
    </rPh>
    <rPh sb="99" eb="101">
      <t>ヘイセイ</t>
    </rPh>
    <rPh sb="103" eb="105">
      <t>ネンド</t>
    </rPh>
    <rPh sb="107" eb="111">
      <t>シャカイシホン</t>
    </rPh>
    <rPh sb="111" eb="113">
      <t>セイビ</t>
    </rPh>
    <rPh sb="113" eb="115">
      <t>ジギョウ</t>
    </rPh>
    <rPh sb="116" eb="119">
      <t>ゲスイドウ</t>
    </rPh>
    <rPh sb="119" eb="122">
      <t>ジギョウサイ</t>
    </rPh>
    <rPh sb="123" eb="125">
      <t>カツヨウ</t>
    </rPh>
    <rPh sb="127" eb="130">
      <t>ゲスイカン</t>
    </rPh>
    <rPh sb="131" eb="134">
      <t>フセツガ</t>
    </rPh>
    <rPh sb="136" eb="137">
      <t>オコナ</t>
    </rPh>
    <rPh sb="149" eb="152">
      <t>フセツガ</t>
    </rPh>
    <rPh sb="154" eb="156">
      <t>ヘイセイ</t>
    </rPh>
    <rPh sb="158" eb="160">
      <t>ネンド</t>
    </rPh>
    <rPh sb="162" eb="163">
      <t>オコナ</t>
    </rPh>
    <rPh sb="166" eb="168">
      <t>ヨテイ</t>
    </rPh>
    <rPh sb="179" eb="181">
      <t>ゾウカ</t>
    </rPh>
    <rPh sb="181" eb="183">
      <t>ケイコウ</t>
    </rPh>
    <rPh sb="184" eb="185">
      <t>ツヅ</t>
    </rPh>
    <rPh sb="187" eb="189">
      <t>ヨソウ</t>
    </rPh>
    <rPh sb="195" eb="197">
      <t>ケイヒ</t>
    </rPh>
    <rPh sb="197" eb="200">
      <t>カイシュウリツ</t>
    </rPh>
    <rPh sb="211" eb="212">
      <t>タカ</t>
    </rPh>
    <rPh sb="222" eb="225">
      <t>カイシュウリツ</t>
    </rPh>
    <rPh sb="231" eb="232">
      <t>コ</t>
    </rPh>
    <rPh sb="244" eb="246">
      <t>オデイ</t>
    </rPh>
    <rPh sb="246" eb="248">
      <t>ショリ</t>
    </rPh>
    <rPh sb="248" eb="250">
      <t>ゲンカ</t>
    </rPh>
    <rPh sb="276" eb="279">
      <t>スイセンカ</t>
    </rPh>
    <rPh sb="279" eb="280">
      <t>リツ</t>
    </rPh>
    <rPh sb="289" eb="291">
      <t>ルイジ</t>
    </rPh>
    <rPh sb="291" eb="293">
      <t>ダンタイ</t>
    </rPh>
    <rPh sb="294" eb="296">
      <t>ヒカク</t>
    </rPh>
    <rPh sb="298" eb="299">
      <t>タカ</t>
    </rPh>
    <rPh sb="300" eb="302">
      <t>ケンゼン</t>
    </rPh>
    <phoneticPr fontId="4"/>
  </si>
  <si>
    <r>
      <rPr>
        <b/>
        <sz val="11"/>
        <color theme="1"/>
        <rFont val="ＭＳ ゴシック"/>
        <family val="3"/>
        <charset val="128"/>
      </rPr>
      <t>③管渠改善率</t>
    </r>
    <r>
      <rPr>
        <sz val="11"/>
        <color theme="1"/>
        <rFont val="ＭＳ ゴシック"/>
        <family val="3"/>
        <charset val="128"/>
      </rPr>
      <t xml:space="preserve">
　平成27年度から増加しており、類似団体と比較して高い数値となっている。
　これは平成27年度から社会資本整備事業と下水道事業債を活用し、下水管の布設替えを行っているためである。この布設替えは平成33年度まで行われる予定であるため、それまでは類似団体よりも高い水準が続くと予想される。</t>
    </r>
    <rPh sb="1" eb="2">
      <t>カン</t>
    </rPh>
    <rPh sb="3" eb="5">
      <t>カイゼン</t>
    </rPh>
    <rPh sb="5" eb="6">
      <t>リツ</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</si>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</sst>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0.59</c:v>
                </c:pt>
                <c:pt idx="4" formatCode="#,##0.00;&quot;△&quot;#,##0.00;&quot;-&quot;">
                  <c:v>0.15</c:v>
                </c:pt>
              </c:numCache>
            </c:numRef>
          </c:val>
        </c:ser>
        <c:dLbls>
          <c:showLegendKey val="0"/>
          <c:showVal val="0"/>
          <c:showCatName val="0"/>
          <c:showSerName val="0"/>
          <c:showPercent val="0"/>
          <c:showBubbleSize val="0"/>
        </c:dLbls>
        <c:gapWidth val="150"/>
        <c:axId val="181426048"/>
        <c:axId val="18144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0.05</c:v>
                </c:pt>
                <c:pt idx="2">
                  <c:v>7.0000000000000007E-2</c:v>
                </c:pt>
                <c:pt idx="3">
                  <c:v>0.08</c:v>
                </c:pt>
                <c:pt idx="4">
                  <c:v>0.04</c:v>
                </c:pt>
              </c:numCache>
            </c:numRef>
          </c:val>
          <c:smooth val="0"/>
        </c:ser>
        <c:dLbls>
          <c:showLegendKey val="0"/>
          <c:showVal val="0"/>
          <c:showCatName val="0"/>
          <c:showSerName val="0"/>
          <c:showPercent val="0"/>
          <c:showBubbleSize val="0"/>
        </c:dLbls>
        <c:marker val="1"/>
        <c:smooth val="0"/>
        <c:axId val="181426048"/>
        <c:axId val="181440512"/>
      </c:lineChart>
      <c:dateAx>
        <c:axId val="181426048"/>
        <c:scaling>
          <c:orientation val="minMax"/>
        </c:scaling>
        <c:delete val="1"/>
        <c:axPos val="b"/>
        <c:numFmt formatCode="ge" sourceLinked="1"/>
        <c:majorTickMark val="none"/>
        <c:minorTickMark val="none"/>
        <c:tickLblPos val="none"/>
        <c:crossAx val="181440512"/>
        <c:crosses val="autoZero"/>
        <c:auto val="1"/>
        <c:lblOffset val="100"/>
        <c:baseTimeUnit val="years"/>
      </c:dateAx>
      <c:valAx>
        <c:axId val="18144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2802688"/>
        <c:axId val="18282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36.83</c:v>
                </c:pt>
                <c:pt idx="1">
                  <c:v>35.32</c:v>
                </c:pt>
                <c:pt idx="2">
                  <c:v>38.409999999999997</c:v>
                </c:pt>
                <c:pt idx="3">
                  <c:v>39.25</c:v>
                </c:pt>
                <c:pt idx="4">
                  <c:v>43.18</c:v>
                </c:pt>
              </c:numCache>
            </c:numRef>
          </c:val>
          <c:smooth val="0"/>
        </c:ser>
        <c:dLbls>
          <c:showLegendKey val="0"/>
          <c:showVal val="0"/>
          <c:showCatName val="0"/>
          <c:showSerName val="0"/>
          <c:showPercent val="0"/>
          <c:showBubbleSize val="0"/>
        </c:dLbls>
        <c:marker val="1"/>
        <c:smooth val="0"/>
        <c:axId val="182802688"/>
        <c:axId val="182821248"/>
      </c:lineChart>
      <c:dateAx>
        <c:axId val="182802688"/>
        <c:scaling>
          <c:orientation val="minMax"/>
        </c:scaling>
        <c:delete val="1"/>
        <c:axPos val="b"/>
        <c:numFmt formatCode="ge" sourceLinked="1"/>
        <c:majorTickMark val="none"/>
        <c:minorTickMark val="none"/>
        <c:tickLblPos val="none"/>
        <c:crossAx val="182821248"/>
        <c:crosses val="autoZero"/>
        <c:auto val="1"/>
        <c:lblOffset val="100"/>
        <c:baseTimeUnit val="years"/>
      </c:dateAx>
      <c:valAx>
        <c:axId val="18282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0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82867840"/>
        <c:axId val="18287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84.49</c:v>
                </c:pt>
                <c:pt idx="1">
                  <c:v>85.67</c:v>
                </c:pt>
                <c:pt idx="2">
                  <c:v>86.28</c:v>
                </c:pt>
                <c:pt idx="3">
                  <c:v>86.43</c:v>
                </c:pt>
                <c:pt idx="4">
                  <c:v>86.43</c:v>
                </c:pt>
              </c:numCache>
            </c:numRef>
          </c:val>
          <c:smooth val="0"/>
        </c:ser>
        <c:dLbls>
          <c:showLegendKey val="0"/>
          <c:showVal val="0"/>
          <c:showCatName val="0"/>
          <c:showSerName val="0"/>
          <c:showPercent val="0"/>
          <c:showBubbleSize val="0"/>
        </c:dLbls>
        <c:marker val="1"/>
        <c:smooth val="0"/>
        <c:axId val="182867840"/>
        <c:axId val="182870016"/>
      </c:lineChart>
      <c:dateAx>
        <c:axId val="182867840"/>
        <c:scaling>
          <c:orientation val="minMax"/>
        </c:scaling>
        <c:delete val="1"/>
        <c:axPos val="b"/>
        <c:numFmt formatCode="ge" sourceLinked="1"/>
        <c:majorTickMark val="none"/>
        <c:minorTickMark val="none"/>
        <c:tickLblPos val="none"/>
        <c:crossAx val="182870016"/>
        <c:crosses val="autoZero"/>
        <c:auto val="1"/>
        <c:lblOffset val="100"/>
        <c:baseTimeUnit val="years"/>
      </c:dateAx>
      <c:valAx>
        <c:axId val="18287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6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110.12</c:v>
                </c:pt>
                <c:pt idx="1">
                  <c:v>124.23</c:v>
                </c:pt>
                <c:pt idx="2">
                  <c:v>97.78</c:v>
                </c:pt>
                <c:pt idx="3">
                  <c:v>105.56</c:v>
                </c:pt>
                <c:pt idx="4">
                  <c:v>109.31</c:v>
                </c:pt>
              </c:numCache>
            </c:numRef>
          </c:val>
        </c:ser>
        <c:dLbls>
          <c:showLegendKey val="0"/>
          <c:showVal val="0"/>
          <c:showCatName val="0"/>
          <c:showSerName val="0"/>
          <c:showPercent val="0"/>
          <c:showBubbleSize val="0"/>
        </c:dLbls>
        <c:gapWidth val="150"/>
        <c:axId val="181466624"/>
        <c:axId val="18146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466624"/>
        <c:axId val="181468544"/>
      </c:lineChart>
      <c:dateAx>
        <c:axId val="181466624"/>
        <c:scaling>
          <c:orientation val="minMax"/>
        </c:scaling>
        <c:delete val="1"/>
        <c:axPos val="b"/>
        <c:numFmt formatCode="ge" sourceLinked="1"/>
        <c:majorTickMark val="none"/>
        <c:minorTickMark val="none"/>
        <c:tickLblPos val="none"/>
        <c:crossAx val="181468544"/>
        <c:crosses val="autoZero"/>
        <c:auto val="1"/>
        <c:lblOffset val="100"/>
        <c:baseTimeUnit val="years"/>
      </c:dateAx>
      <c:valAx>
        <c:axId val="18146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6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310592"/>
        <c:axId val="18131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310592"/>
        <c:axId val="181312512"/>
      </c:lineChart>
      <c:dateAx>
        <c:axId val="181310592"/>
        <c:scaling>
          <c:orientation val="minMax"/>
        </c:scaling>
        <c:delete val="1"/>
        <c:axPos val="b"/>
        <c:numFmt formatCode="ge" sourceLinked="1"/>
        <c:majorTickMark val="none"/>
        <c:minorTickMark val="none"/>
        <c:tickLblPos val="none"/>
        <c:crossAx val="181312512"/>
        <c:crosses val="autoZero"/>
        <c:auto val="1"/>
        <c:lblOffset val="100"/>
        <c:baseTimeUnit val="years"/>
      </c:dateAx>
      <c:valAx>
        <c:axId val="18131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31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483776"/>
        <c:axId val="18148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483776"/>
        <c:axId val="181485952"/>
      </c:lineChart>
      <c:dateAx>
        <c:axId val="181483776"/>
        <c:scaling>
          <c:orientation val="minMax"/>
        </c:scaling>
        <c:delete val="1"/>
        <c:axPos val="b"/>
        <c:numFmt formatCode="ge" sourceLinked="1"/>
        <c:majorTickMark val="none"/>
        <c:minorTickMark val="none"/>
        <c:tickLblPos val="none"/>
        <c:crossAx val="181485952"/>
        <c:crosses val="autoZero"/>
        <c:auto val="1"/>
        <c:lblOffset val="100"/>
        <c:baseTimeUnit val="years"/>
      </c:dateAx>
      <c:valAx>
        <c:axId val="1814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8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532928"/>
        <c:axId val="18153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532928"/>
        <c:axId val="181539200"/>
      </c:lineChart>
      <c:dateAx>
        <c:axId val="181532928"/>
        <c:scaling>
          <c:orientation val="minMax"/>
        </c:scaling>
        <c:delete val="1"/>
        <c:axPos val="b"/>
        <c:numFmt formatCode="ge" sourceLinked="1"/>
        <c:majorTickMark val="none"/>
        <c:minorTickMark val="none"/>
        <c:tickLblPos val="none"/>
        <c:crossAx val="181539200"/>
        <c:crosses val="autoZero"/>
        <c:auto val="1"/>
        <c:lblOffset val="100"/>
        <c:baseTimeUnit val="years"/>
      </c:dateAx>
      <c:valAx>
        <c:axId val="18153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3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1565696"/>
        <c:axId val="18157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1565696"/>
        <c:axId val="181571968"/>
      </c:lineChart>
      <c:dateAx>
        <c:axId val="181565696"/>
        <c:scaling>
          <c:orientation val="minMax"/>
        </c:scaling>
        <c:delete val="1"/>
        <c:axPos val="b"/>
        <c:numFmt formatCode="ge" sourceLinked="1"/>
        <c:majorTickMark val="none"/>
        <c:minorTickMark val="none"/>
        <c:tickLblPos val="none"/>
        <c:crossAx val="181571968"/>
        <c:crosses val="autoZero"/>
        <c:auto val="1"/>
        <c:lblOffset val="100"/>
        <c:baseTimeUnit val="years"/>
      </c:dateAx>
      <c:valAx>
        <c:axId val="18157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6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416.82</c:v>
                </c:pt>
                <c:pt idx="1">
                  <c:v>385.34</c:v>
                </c:pt>
                <c:pt idx="2">
                  <c:v>368.32</c:v>
                </c:pt>
                <c:pt idx="3">
                  <c:v>322.85000000000002</c:v>
                </c:pt>
                <c:pt idx="4">
                  <c:v>345.39</c:v>
                </c:pt>
              </c:numCache>
            </c:numRef>
          </c:val>
        </c:ser>
        <c:dLbls>
          <c:showLegendKey val="0"/>
          <c:showVal val="0"/>
          <c:showCatName val="0"/>
          <c:showSerName val="0"/>
          <c:showPercent val="0"/>
          <c:showBubbleSize val="0"/>
        </c:dLbls>
        <c:gapWidth val="150"/>
        <c:axId val="182649216"/>
        <c:axId val="182651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1860.94</c:v>
                </c:pt>
                <c:pt idx="1">
                  <c:v>1655.47</c:v>
                </c:pt>
                <c:pt idx="2">
                  <c:v>1504.21</c:v>
                </c:pt>
                <c:pt idx="3">
                  <c:v>1390.86</c:v>
                </c:pt>
                <c:pt idx="4">
                  <c:v>1467.94</c:v>
                </c:pt>
              </c:numCache>
            </c:numRef>
          </c:val>
          <c:smooth val="0"/>
        </c:ser>
        <c:dLbls>
          <c:showLegendKey val="0"/>
          <c:showVal val="0"/>
          <c:showCatName val="0"/>
          <c:showSerName val="0"/>
          <c:showPercent val="0"/>
          <c:showBubbleSize val="0"/>
        </c:dLbls>
        <c:marker val="1"/>
        <c:smooth val="0"/>
        <c:axId val="182649216"/>
        <c:axId val="182651136"/>
      </c:lineChart>
      <c:dateAx>
        <c:axId val="182649216"/>
        <c:scaling>
          <c:orientation val="minMax"/>
        </c:scaling>
        <c:delete val="1"/>
        <c:axPos val="b"/>
        <c:numFmt formatCode="ge" sourceLinked="1"/>
        <c:majorTickMark val="none"/>
        <c:minorTickMark val="none"/>
        <c:tickLblPos val="none"/>
        <c:crossAx val="182651136"/>
        <c:crosses val="autoZero"/>
        <c:auto val="1"/>
        <c:lblOffset val="100"/>
        <c:baseTimeUnit val="years"/>
      </c:dateAx>
      <c:valAx>
        <c:axId val="18265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4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133.59</c:v>
                </c:pt>
                <c:pt idx="1">
                  <c:v>118.7</c:v>
                </c:pt>
                <c:pt idx="2">
                  <c:v>120.58</c:v>
                </c:pt>
                <c:pt idx="3">
                  <c:v>125.44</c:v>
                </c:pt>
                <c:pt idx="4">
                  <c:v>135.78</c:v>
                </c:pt>
              </c:numCache>
            </c:numRef>
          </c:val>
        </c:ser>
        <c:dLbls>
          <c:showLegendKey val="0"/>
          <c:showVal val="0"/>
          <c:showCatName val="0"/>
          <c:showSerName val="0"/>
          <c:showPercent val="0"/>
          <c:showBubbleSize val="0"/>
        </c:dLbls>
        <c:gapWidth val="150"/>
        <c:axId val="182664576"/>
        <c:axId val="182683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c:v>
                </c:pt>
                <c:pt idx="1">
                  <c:v>67.92</c:v>
                </c:pt>
                <c:pt idx="2">
                  <c:v>67.41</c:v>
                </c:pt>
                <c:pt idx="3">
                  <c:v>76.849999999999994</c:v>
                </c:pt>
                <c:pt idx="4">
                  <c:v>83.3</c:v>
                </c:pt>
              </c:numCache>
            </c:numRef>
          </c:val>
          <c:smooth val="0"/>
        </c:ser>
        <c:dLbls>
          <c:showLegendKey val="0"/>
          <c:showVal val="0"/>
          <c:showCatName val="0"/>
          <c:showSerName val="0"/>
          <c:showPercent val="0"/>
          <c:showBubbleSize val="0"/>
        </c:dLbls>
        <c:marker val="1"/>
        <c:smooth val="0"/>
        <c:axId val="182664576"/>
        <c:axId val="182683136"/>
      </c:lineChart>
      <c:dateAx>
        <c:axId val="182664576"/>
        <c:scaling>
          <c:orientation val="minMax"/>
        </c:scaling>
        <c:delete val="1"/>
        <c:axPos val="b"/>
        <c:numFmt formatCode="ge" sourceLinked="1"/>
        <c:majorTickMark val="none"/>
        <c:minorTickMark val="none"/>
        <c:tickLblPos val="none"/>
        <c:crossAx val="182683136"/>
        <c:crosses val="autoZero"/>
        <c:auto val="1"/>
        <c:lblOffset val="100"/>
        <c:baseTimeUnit val="years"/>
      </c:dateAx>
      <c:valAx>
        <c:axId val="182683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6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135.22</c:v>
                </c:pt>
                <c:pt idx="1">
                  <c:v>150.28</c:v>
                </c:pt>
                <c:pt idx="2">
                  <c:v>155.74</c:v>
                </c:pt>
                <c:pt idx="3">
                  <c:v>150.19999999999999</c:v>
                </c:pt>
                <c:pt idx="4">
                  <c:v>139.34</c:v>
                </c:pt>
              </c:numCache>
            </c:numRef>
          </c:val>
        </c:ser>
        <c:dLbls>
          <c:showLegendKey val="0"/>
          <c:showVal val="0"/>
          <c:showCatName val="0"/>
          <c:showSerName val="0"/>
          <c:showPercent val="0"/>
          <c:showBubbleSize val="0"/>
        </c:dLbls>
        <c:gapWidth val="150"/>
        <c:axId val="182786688"/>
        <c:axId val="18278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212.67</c:v>
                </c:pt>
                <c:pt idx="1">
                  <c:v>209.77</c:v>
                </c:pt>
                <c:pt idx="2">
                  <c:v>216.49</c:v>
                </c:pt>
                <c:pt idx="3">
                  <c:v>198.4</c:v>
                </c:pt>
                <c:pt idx="4">
                  <c:v>184.56</c:v>
                </c:pt>
              </c:numCache>
            </c:numRef>
          </c:val>
          <c:smooth val="0"/>
        </c:ser>
        <c:dLbls>
          <c:showLegendKey val="0"/>
          <c:showVal val="0"/>
          <c:showCatName val="0"/>
          <c:showSerName val="0"/>
          <c:showPercent val="0"/>
          <c:showBubbleSize val="0"/>
        </c:dLbls>
        <c:marker val="1"/>
        <c:smooth val="0"/>
        <c:axId val="182786688"/>
        <c:axId val="182788864"/>
      </c:lineChart>
      <c:dateAx>
        <c:axId val="182786688"/>
        <c:scaling>
          <c:orientation val="minMax"/>
        </c:scaling>
        <c:delete val="1"/>
        <c:axPos val="b"/>
        <c:numFmt formatCode="ge" sourceLinked="1"/>
        <c:majorTickMark val="none"/>
        <c:minorTickMark val="none"/>
        <c:tickLblPos val="none"/>
        <c:crossAx val="182788864"/>
        <c:crosses val="autoZero"/>
        <c:auto val="1"/>
        <c:lblOffset val="100"/>
        <c:baseTimeUnit val="years"/>
      </c:dateAx>
      <c:valAx>
        <c:axId val="18278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7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大潟村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D1</v>
      </c>
      <c r="X8" s="48"/>
      <c r="Y8" s="48"/>
      <c r="Z8" s="48"/>
      <c r="AA8" s="48"/>
      <c r="AB8" s="48"/>
      <c r="AC8" s="48"/>
      <c r="AD8" s="49" t="s">
        <v>125</v>
      </c>
      <c r="AE8" s="49"/>
      <c r="AF8" s="49"/>
      <c r="AG8" s="49"/>
      <c r="AH8" s="49"/>
      <c r="AI8" s="49"/>
      <c r="AJ8" s="49"/>
      <c r="AK8" s="4"/>
      <c r="AL8" s="50">
        <f>データ!S6</f>
        <v>3207</v>
      </c>
      <c r="AM8" s="50"/>
      <c r="AN8" s="50"/>
      <c r="AO8" s="50"/>
      <c r="AP8" s="50"/>
      <c r="AQ8" s="50"/>
      <c r="AR8" s="50"/>
      <c r="AS8" s="50"/>
      <c r="AT8" s="45">
        <f>データ!T6</f>
        <v>170.11</v>
      </c>
      <c r="AU8" s="45"/>
      <c r="AV8" s="45"/>
      <c r="AW8" s="45"/>
      <c r="AX8" s="45"/>
      <c r="AY8" s="45"/>
      <c r="AZ8" s="45"/>
      <c r="BA8" s="45"/>
      <c r="BB8" s="45">
        <f>データ!U6</f>
        <v>18.850000000000001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100</v>
      </c>
      <c r="Q10" s="45"/>
      <c r="R10" s="45"/>
      <c r="S10" s="45"/>
      <c r="T10" s="45"/>
      <c r="U10" s="45"/>
      <c r="V10" s="45"/>
      <c r="W10" s="45">
        <f>データ!Q6</f>
        <v>72.92</v>
      </c>
      <c r="X10" s="45"/>
      <c r="Y10" s="45"/>
      <c r="Z10" s="45"/>
      <c r="AA10" s="45"/>
      <c r="AB10" s="45"/>
      <c r="AC10" s="45"/>
      <c r="AD10" s="50">
        <f>データ!R6</f>
        <v>4692</v>
      </c>
      <c r="AE10" s="50"/>
      <c r="AF10" s="50"/>
      <c r="AG10" s="50"/>
      <c r="AH10" s="50"/>
      <c r="AI10" s="50"/>
      <c r="AJ10" s="50"/>
      <c r="AK10" s="2"/>
      <c r="AL10" s="50">
        <f>データ!V6</f>
        <v>3144</v>
      </c>
      <c r="AM10" s="50"/>
      <c r="AN10" s="50"/>
      <c r="AO10" s="50"/>
      <c r="AP10" s="50"/>
      <c r="AQ10" s="50"/>
      <c r="AR10" s="50"/>
      <c r="AS10" s="50"/>
      <c r="AT10" s="45">
        <f>データ!W6</f>
        <v>2.97</v>
      </c>
      <c r="AU10" s="45"/>
      <c r="AV10" s="45"/>
      <c r="AW10" s="45"/>
      <c r="AX10" s="45"/>
      <c r="AY10" s="45"/>
      <c r="AZ10" s="45"/>
      <c r="BA10" s="45"/>
      <c r="BB10" s="45">
        <f>データ!X6</f>
        <v>1058.5899999999999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53686</v>
      </c>
      <c r="D6" s="33">
        <f t="shared" si="3"/>
        <v>47</v>
      </c>
      <c r="E6" s="33">
        <f t="shared" si="3"/>
        <v>17</v>
      </c>
      <c r="F6" s="33">
        <f t="shared" si="3"/>
        <v>4</v>
      </c>
      <c r="G6" s="33">
        <f t="shared" si="3"/>
        <v>0</v>
      </c>
      <c r="H6" s="33" t="str">
        <f t="shared" si="3"/>
        <v>秋田県　大潟村</v>
      </c>
      <c r="I6" s="33" t="str">
        <f t="shared" si="3"/>
        <v>法非適用</v>
      </c>
      <c r="J6" s="33" t="str">
        <f t="shared" si="3"/>
        <v>下水道事業</v>
      </c>
      <c r="K6" s="33" t="str">
        <f t="shared" si="3"/>
        <v>特定環境保全公共下水道</v>
      </c>
      <c r="L6" s="33" t="str">
        <f t="shared" si="3"/>
        <v>D1</v>
      </c>
      <c r="M6" s="33">
        <f t="shared" si="3"/>
        <v>0</v>
      </c>
      <c r="N6" s="34" t="str">
        <f t="shared" si="3"/>
        <v>-</v>
      </c>
      <c r="O6" s="34" t="str">
        <f t="shared" si="3"/>
        <v>該当数値なし</v>
      </c>
      <c r="P6" s="34">
        <f t="shared" si="3"/>
        <v>100</v>
      </c>
      <c r="Q6" s="34">
        <f t="shared" si="3"/>
        <v>72.92</v>
      </c>
      <c r="R6" s="34">
        <f t="shared" si="3"/>
        <v>4692</v>
      </c>
      <c r="S6" s="34">
        <f t="shared" si="3"/>
        <v>3207</v>
      </c>
      <c r="T6" s="34">
        <f t="shared" si="3"/>
        <v>170.11</v>
      </c>
      <c r="U6" s="34">
        <f t="shared" si="3"/>
        <v>18.850000000000001</v>
      </c>
      <c r="V6" s="34">
        <f t="shared" si="3"/>
        <v>3144</v>
      </c>
      <c r="W6" s="34">
        <f t="shared" si="3"/>
        <v>2.97</v>
      </c>
      <c r="X6" s="34">
        <f t="shared" si="3"/>
        <v>1058.5899999999999</v>
      </c>
      <c r="Y6" s="35">
        <f>IF(Y7="",NA(),Y7)</f>
        <v>110.12</v>
      </c>
      <c r="Z6" s="35">
        <f t="shared" ref="Z6:AH6" si="4">IF(Z7="",NA(),Z7)</f>
        <v>124.23</v>
      </c>
      <c r="AA6" s="35">
        <f t="shared" si="4"/>
        <v>97.78</v>
      </c>
      <c r="AB6" s="35">
        <f t="shared" si="4"/>
        <v>105.56</v>
      </c>
      <c r="AC6" s="35">
        <f t="shared" si="4"/>
        <v>109.31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416.82</v>
      </c>
      <c r="BG6" s="35">
        <f t="shared" ref="BG6:BO6" si="7">IF(BG7="",NA(),BG7)</f>
        <v>385.34</v>
      </c>
      <c r="BH6" s="35">
        <f t="shared" si="7"/>
        <v>368.32</v>
      </c>
      <c r="BI6" s="35">
        <f t="shared" si="7"/>
        <v>322.85000000000002</v>
      </c>
      <c r="BJ6" s="35">
        <f t="shared" si="7"/>
        <v>345.39</v>
      </c>
      <c r="BK6" s="35">
        <f t="shared" si="7"/>
        <v>1860.94</v>
      </c>
      <c r="BL6" s="35">
        <f t="shared" si="7"/>
        <v>1655.47</v>
      </c>
      <c r="BM6" s="35">
        <f t="shared" si="7"/>
        <v>1504.21</v>
      </c>
      <c r="BN6" s="35">
        <f t="shared" si="7"/>
        <v>1390.86</v>
      </c>
      <c r="BO6" s="35">
        <f t="shared" si="7"/>
        <v>1467.94</v>
      </c>
      <c r="BP6" s="34" t="str">
        <f>IF(BP7="","",IF(BP7="-","【-】","【"&amp;SUBSTITUTE(TEXT(BP7,"#,##0.00"),"-","△")&amp;"】"))</f>
        <v>【1,348.09】</v>
      </c>
      <c r="BQ6" s="35">
        <f>IF(BQ7="",NA(),BQ7)</f>
        <v>133.59</v>
      </c>
      <c r="BR6" s="35">
        <f t="shared" ref="BR6:BZ6" si="8">IF(BR7="",NA(),BR7)</f>
        <v>118.7</v>
      </c>
      <c r="BS6" s="35">
        <f t="shared" si="8"/>
        <v>120.58</v>
      </c>
      <c r="BT6" s="35">
        <f t="shared" si="8"/>
        <v>125.44</v>
      </c>
      <c r="BU6" s="35">
        <f t="shared" si="8"/>
        <v>135.78</v>
      </c>
      <c r="BV6" s="35">
        <f t="shared" si="8"/>
        <v>67</v>
      </c>
      <c r="BW6" s="35">
        <f t="shared" si="8"/>
        <v>67.92</v>
      </c>
      <c r="BX6" s="35">
        <f t="shared" si="8"/>
        <v>67.41</v>
      </c>
      <c r="BY6" s="35">
        <f t="shared" si="8"/>
        <v>76.849999999999994</v>
      </c>
      <c r="BZ6" s="35">
        <f t="shared" si="8"/>
        <v>83.3</v>
      </c>
      <c r="CA6" s="34" t="str">
        <f>IF(CA7="","",IF(CA7="-","【-】","【"&amp;SUBSTITUTE(TEXT(CA7,"#,##0.00"),"-","△")&amp;"】"))</f>
        <v>【69.80】</v>
      </c>
      <c r="CB6" s="35">
        <f>IF(CB7="",NA(),CB7)</f>
        <v>135.22</v>
      </c>
      <c r="CC6" s="35">
        <f t="shared" ref="CC6:CK6" si="9">IF(CC7="",NA(),CC7)</f>
        <v>150.28</v>
      </c>
      <c r="CD6" s="35">
        <f t="shared" si="9"/>
        <v>155.74</v>
      </c>
      <c r="CE6" s="35">
        <f t="shared" si="9"/>
        <v>150.19999999999999</v>
      </c>
      <c r="CF6" s="35">
        <f t="shared" si="9"/>
        <v>139.34</v>
      </c>
      <c r="CG6" s="35">
        <f t="shared" si="9"/>
        <v>212.67</v>
      </c>
      <c r="CH6" s="35">
        <f t="shared" si="9"/>
        <v>209.77</v>
      </c>
      <c r="CI6" s="35">
        <f t="shared" si="9"/>
        <v>216.49</v>
      </c>
      <c r="CJ6" s="35">
        <f t="shared" si="9"/>
        <v>198.4</v>
      </c>
      <c r="CK6" s="35">
        <f t="shared" si="9"/>
        <v>184.56</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36.83</v>
      </c>
      <c r="CS6" s="35">
        <f t="shared" si="10"/>
        <v>35.32</v>
      </c>
      <c r="CT6" s="35">
        <f t="shared" si="10"/>
        <v>38.409999999999997</v>
      </c>
      <c r="CU6" s="35">
        <f t="shared" si="10"/>
        <v>39.25</v>
      </c>
      <c r="CV6" s="35">
        <f t="shared" si="10"/>
        <v>43.18</v>
      </c>
      <c r="CW6" s="34" t="str">
        <f>IF(CW7="","",IF(CW7="-","【-】","【"&amp;SUBSTITUTE(TEXT(CW7,"#,##0.00"),"-","△")&amp;"】"))</f>
        <v>【42.17】</v>
      </c>
      <c r="CX6" s="35">
        <f>IF(CX7="",NA(),CX7)</f>
        <v>100</v>
      </c>
      <c r="CY6" s="35">
        <f t="shared" ref="CY6:DG6" si="11">IF(CY7="",NA(),CY7)</f>
        <v>100</v>
      </c>
      <c r="CZ6" s="35">
        <f t="shared" si="11"/>
        <v>100</v>
      </c>
      <c r="DA6" s="35">
        <f t="shared" si="11"/>
        <v>100</v>
      </c>
      <c r="DB6" s="35">
        <f t="shared" si="11"/>
        <v>100</v>
      </c>
      <c r="DC6" s="35">
        <f t="shared" si="11"/>
        <v>84.49</v>
      </c>
      <c r="DD6" s="35">
        <f t="shared" si="11"/>
        <v>85.67</v>
      </c>
      <c r="DE6" s="35">
        <f t="shared" si="11"/>
        <v>86.28</v>
      </c>
      <c r="DF6" s="35">
        <f t="shared" si="11"/>
        <v>86.43</v>
      </c>
      <c r="DG6" s="35">
        <f t="shared" si="11"/>
        <v>86.43</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0.59</v>
      </c>
      <c r="EI6" s="35">
        <f t="shared" si="14"/>
        <v>0.15</v>
      </c>
      <c r="EJ6" s="35">
        <f t="shared" si="14"/>
        <v>0.03</v>
      </c>
      <c r="EK6" s="35">
        <f t="shared" si="14"/>
        <v>0.05</v>
      </c>
      <c r="EL6" s="35">
        <f t="shared" si="14"/>
        <v>7.0000000000000007E-2</v>
      </c>
      <c r="EM6" s="35">
        <f t="shared" si="14"/>
        <v>0.08</v>
      </c>
      <c r="EN6" s="35">
        <f t="shared" si="14"/>
        <v>0.04</v>
      </c>
      <c r="EO6" s="34" t="str">
        <f>IF(EO7="","",IF(EO7="-","【-】","【"&amp;SUBSTITUTE(TEXT(EO7,"#,##0.00"),"-","△")&amp;"】"))</f>
        <v>【0.09】</v>
      </c>
    </row>
    <row r="7" spans="1:145" s="36" customFormat="1" x14ac:dyDescent="0.15">
      <c r="A7" s="28"/>
      <c r="B7" s="37">
        <v>2016</v>
      </c>
      <c r="C7" s="37">
        <v>53686</v>
      </c>
      <c r="D7" s="37">
        <v>47</v>
      </c>
      <c r="E7" s="37">
        <v>17</v>
      </c>
      <c r="F7" s="37">
        <v>4</v>
      </c>
      <c r="G7" s="37">
        <v>0</v>
      </c>
      <c r="H7" s="37" t="s">
        <v>110</v>
      </c>
      <c r="I7" s="37" t="s">
        <v>111</v>
      </c>
      <c r="J7" s="37" t="s">
        <v>112</v>
      </c>
      <c r="K7" s="37" t="s">
        <v>113</v>
      </c>
      <c r="L7" s="37" t="s">
        <v>114</v>
      </c>
      <c r="M7" s="37"/>
      <c r="N7" s="38" t="s">
        <v>115</v>
      </c>
      <c r="O7" s="38" t="s">
        <v>116</v>
      </c>
      <c r="P7" s="38">
        <v>100</v>
      </c>
      <c r="Q7" s="38">
        <v>72.92</v>
      </c>
      <c r="R7" s="38">
        <v>4692</v>
      </c>
      <c r="S7" s="38">
        <v>3207</v>
      </c>
      <c r="T7" s="38">
        <v>170.11</v>
      </c>
      <c r="U7" s="38">
        <v>18.850000000000001</v>
      </c>
      <c r="V7" s="38">
        <v>3144</v>
      </c>
      <c r="W7" s="38">
        <v>2.97</v>
      </c>
      <c r="X7" s="38">
        <v>1058.5899999999999</v>
      </c>
      <c r="Y7" s="38">
        <v>110.12</v>
      </c>
      <c r="Z7" s="38">
        <v>124.23</v>
      </c>
      <c r="AA7" s="38">
        <v>97.78</v>
      </c>
      <c r="AB7" s="38">
        <v>105.56</v>
      </c>
      <c r="AC7" s="38">
        <v>109.31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416.82</v>
      </c>
      <c r="BG7" s="38">
        <v>385.34</v>
      </c>
      <c r="BH7" s="38">
        <v>368.32</v>
      </c>
      <c r="BI7" s="38">
        <v>322.85000000000002</v>
      </c>
      <c r="BJ7" s="38">
        <v>345.39</v>
      </c>
      <c r="BK7" s="38">
        <v>1860.94</v>
      </c>
      <c r="BL7" s="38">
        <v>1655.47</v>
      </c>
      <c r="BM7" s="38">
        <v>1504.21</v>
      </c>
      <c r="BN7" s="38">
        <v>1390.86</v>
      </c>
      <c r="BO7" s="38">
        <v>1467.94</v>
      </c>
      <c r="BP7" s="38">
        <v>1348.09</v>
      </c>
      <c r="BQ7" s="38">
        <v>133.59</v>
      </c>
      <c r="BR7" s="38">
        <v>118.7</v>
      </c>
      <c r="BS7" s="38">
        <v>120.58</v>
      </c>
      <c r="BT7" s="38">
        <v>125.44</v>
      </c>
      <c r="BU7" s="38">
        <v>135.78</v>
      </c>
      <c r="BV7" s="38">
        <v>67</v>
      </c>
      <c r="BW7" s="38">
        <v>67.92</v>
      </c>
      <c r="BX7" s="38">
        <v>67.41</v>
      </c>
      <c r="BY7" s="38">
        <v>76.849999999999994</v>
      </c>
      <c r="BZ7" s="38">
        <v>83.3</v>
      </c>
      <c r="CA7" s="38">
        <v>69.8</v>
      </c>
      <c r="CB7" s="38">
        <v>135.22</v>
      </c>
      <c r="CC7" s="38">
        <v>150.28</v>
      </c>
      <c r="CD7" s="38">
        <v>155.74</v>
      </c>
      <c r="CE7" s="38">
        <v>150.19999999999999</v>
      </c>
      <c r="CF7" s="38">
        <v>139.34</v>
      </c>
      <c r="CG7" s="38">
        <v>212.67</v>
      </c>
      <c r="CH7" s="38">
        <v>209.77</v>
      </c>
      <c r="CI7" s="38">
        <v>216.49</v>
      </c>
      <c r="CJ7" s="38">
        <v>198.4</v>
      </c>
      <c r="CK7" s="38">
        <v>184.56</v>
      </c>
      <c r="CL7" s="38">
        <v>232.54</v>
      </c>
      <c r="CM7" s="38" t="s">
        <v>115</v>
      </c>
      <c r="CN7" s="38" t="s">
        <v>115</v>
      </c>
      <c r="CO7" s="38" t="s">
        <v>115</v>
      </c>
      <c r="CP7" s="38" t="s">
        <v>115</v>
      </c>
      <c r="CQ7" s="38" t="s">
        <v>115</v>
      </c>
      <c r="CR7" s="38">
        <v>36.83</v>
      </c>
      <c r="CS7" s="38">
        <v>35.32</v>
      </c>
      <c r="CT7" s="38">
        <v>38.409999999999997</v>
      </c>
      <c r="CU7" s="38">
        <v>39.25</v>
      </c>
      <c r="CV7" s="38">
        <v>43.18</v>
      </c>
      <c r="CW7" s="38">
        <v>42.17</v>
      </c>
      <c r="CX7" s="38">
        <v>100</v>
      </c>
      <c r="CY7" s="38">
        <v>100</v>
      </c>
      <c r="CZ7" s="38">
        <v>100</v>
      </c>
      <c r="DA7" s="38">
        <v>100</v>
      </c>
      <c r="DB7" s="38">
        <v>100</v>
      </c>
      <c r="DC7" s="38">
        <v>84.49</v>
      </c>
      <c r="DD7" s="38">
        <v>85.67</v>
      </c>
      <c r="DE7" s="38">
        <v>86.28</v>
      </c>
      <c r="DF7" s="38">
        <v>86.43</v>
      </c>
      <c r="DG7" s="38">
        <v>86.43</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0.59</v>
      </c>
      <c r="EI7" s="38">
        <v>0.15</v>
      </c>
      <c r="EJ7" s="38">
        <v>0.03</v>
      </c>
      <c r="EK7" s="38">
        <v>0.05</v>
      </c>
      <c r="EL7" s="38">
        <v>7.0000000000000007E-2</v>
      </c>
      <c r="EM7" s="38">
        <v>0.08</v>
      </c>
      <c r="EN7" s="38">
        <v>0.04</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2017-12-25T02:16:53Z</dcterms:created>
  <dcterms:modified xsi:type="dcterms:W3CDTF">2018-02-22T01:04:27Z</dcterms:modified>
  <cp:category/>
</cp:coreProperties>
</file>