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P10" i="4" s="1"/>
  <c r="O6" i="5"/>
  <c r="N6" i="5"/>
  <c r="M6" i="5"/>
  <c r="L6" i="5"/>
  <c r="K6" i="5"/>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L10" i="4"/>
  <c r="I10" i="4"/>
  <c r="B10" i="4"/>
  <c r="BB8" i="4"/>
  <c r="AT8" i="4"/>
  <c r="AL8" i="4"/>
  <c r="W8" i="4"/>
  <c r="P8"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<sst xmlns="http://schemas.openxmlformats.org/spreadsheetml/2006/main" count="232" uniqueCount="120">
  <si>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</si>
  <si>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</si>
  <si>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</si>
  <si>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</si>
  <si>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</si>
  <si>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</si>
  <si>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</si>
  <si>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</si>
  <si>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</si>
  <si>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</si>
  <si>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</si>
  <si>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</si>
  <si>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</si>
  <si>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</si>
  <si>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</si>
  <si>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</si>
  <si>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</si>
  <si>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</si>
  <si>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</si>
  <si>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</si>
  <si>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</si>
  <si>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</si>
  <si>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</si>
  <si>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</si>
  <si>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</si>
  <si>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</si>
  <si>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</si>
  <si>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</si>
  <si>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</si>
  <si>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</si>
  <si>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</si>
  <si>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</si>
  <si>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</si>
  <si>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</si>
  <si>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</si>
  <si>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</si>
  <si>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</si>
  <si>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</si>
  <si>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</si>
  <si>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</si>
  <si>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</si>
  <si>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</si>
  <si>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</si>
  <si>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</si>
  <si>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</si>
  <si>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</si>
  <si>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</si>
  <si>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</si>
  <si>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</si>
  <si>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</si>
  <si>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</si>
  <si>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</si>
  <si>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</si>
  <si>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</si>
  <si>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</si>
  <si>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</si>
  <si>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</si>
  <si>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</si>
  <si>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</si>
  <si>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</si>
  <si>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</si>
  <si>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</si>
  <si>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</si>
  <si>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</si>
  <si>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</si>
  <si>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</si>
  <si>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</si>
  <si>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</si>
  <si>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</si>
  <si>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</si>
  <si>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</si>
  <si>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</si>
  <si>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</si>
  <si>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</si>
  <si>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</si>
  <si>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</si>
  <si>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</si>
  <si>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</si>
  <si>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</si>
  <si>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</si>
  <si>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</si>
  <si>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</si>
  <si>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</si>
  <si>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</si>
  <si>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</si>
  <si>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</si>
  <si>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</si>
  <si>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</si>
  <si>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</si>
  <si>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</si>
  <si>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</si>
  <si>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</si>
  <si>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</si>
  <si>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</si>
  <si>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</si>
  <si>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</si>
  <si>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</si>
  <si>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</si>
  <si>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</si>
  <si>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</si>
  <si>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</si>
  <si>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</si>
  <si>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</si>
  <si>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</si>
  <si>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</si>
  <si>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八郎潟町</t>
  </si>
  <si>
    <t>法適用</t>
  </si>
  <si>
    <t>水道事業</t>
  </si>
  <si>
    <t>末端給水事業</t>
  </si>
  <si>
    <t>A8</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</si>
  <si>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</si>
  <si>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</si>
  <si>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</si>
  <si>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</si>
  <si>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</si>
  <si>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</si>
  <si>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経営の健全性については現在確保されているが、今後料金収入の減少が続き、更新時期を迎える資産の増加が見込まれることから長期的には料金の見直しを検討する必要があると考えられる。しかし、料金は類似団体と比較しても高い水準であり、いっそうのコスト削減をすすめ、効率的に事業を行うとともに広域化についても検討を行うべきと考えられる。　　　　施設の老朽化が急速に進行しており、特に管路の布設替を進める必要がある。近年は高度浄水処理施設の整備をはじめ、浄水施設の整備を優先し、管路の更新が進んでいない現状がある。給水人口の減少を見据え、適切な施設規模での更新を図り、新規起債額を抑制することにつとめ、更新計画・耐震化計画を策定し、計画的に管路の整備を進める必要がある。</t>
    <rPh sb="139" eb="142">
      <t>コウイキカ</t>
    </rPh>
    <rPh sb="147" eb="149">
      <t>ケントウ</t>
    </rPh>
    <rPh sb="150" eb="151">
      <t>オコナ</t>
    </rPh>
    <rPh sb="155" eb="156">
      <t>カンガ</t>
    </rPh>
    <phoneticPr fontId="4"/>
  </si>
  <si>
    <t>非設置</t>
    <rPh sb="0" eb="1">
      <t>ヒ</t>
    </rPh>
    <rPh sb="1" eb="3">
      <t>セッチ</t>
    </rPh>
    <phoneticPr fontId="4"/>
  </si>
  <si>
    <t>「管路経年化率」はS50年代に布設した管路が多く、類似団体、全国平均より高い水準で、今後さらに数値が上昇する見込みである。「有形固定資産原価償却率」は11％程度類似団体平均、全国平均より高く施設全体の老朽化が進んでいる。浄水場電気設備更新事業、送水管布設替事業により一時的に数値の改善が見込まれるが、長期的には数値が上昇する傾向にあると思われる。「管路更新率」については、高度浄水処理施設の整備をはじめ、浄水施設を優先的に整備したため、管路更新は進んでいない状況である。法定耐用年数の40年サイクルで更新するには年間で全体の2.5％、1.2ｋｍ以上、60年サイクルでは1.67％、0.8ｋｍ以上更新する必要がある。また、基幹管路である送水管の一部に耐久性に劣る石綿管が残っていることから対策が急務となっている。</t>
    <rPh sb="25" eb="27">
      <t>ルイジ</t>
    </rPh>
    <rPh sb="27" eb="29">
      <t>ダンタイ</t>
    </rPh>
    <rPh sb="30" eb="32">
      <t>ゼンコク</t>
    </rPh>
    <rPh sb="32" eb="34">
      <t>ヘイキン</t>
    </rPh>
    <rPh sb="36" eb="37">
      <t>タカ</t>
    </rPh>
    <rPh sb="38" eb="40">
      <t>スイジュン</t>
    </rPh>
    <rPh sb="47" eb="49">
      <t>スウチ</t>
    </rPh>
    <rPh sb="122" eb="125">
      <t>ソウスイカン</t>
    </rPh>
    <rPh sb="125" eb="127">
      <t>フセツ</t>
    </rPh>
    <rPh sb="127" eb="128">
      <t>カ</t>
    </rPh>
    <rPh sb="317" eb="320">
      <t>ソウスイカン</t>
    </rPh>
    <rPh sb="346" eb="348">
      <t>キュウム</t>
    </rPh>
    <phoneticPr fontId="4"/>
  </si>
  <si>
    <t>「経常収支比率」は123.52％から105.77％で推移し経常黒字となっている。「流動比率」について、公営企業法の改正に伴い、1年以内に支払う企業債元金を流動負債に計上したこと、高度処理施設整備事業の元金償還が始まったことによりH26年度以降は類似団体平均を下回っているが、今後元金償還額がH28年をピークに減少する見込であり改善が見込まれる。また、「企業債残高対給水収益比率」は類似団体平均の6割程度となっており、現時点での経営の健全性は確保されている。しかし今後給水人口の減少により、料金収入の減が見込まれ、「経常収支比率」は低下するものと考えられる。また、浄水場電気設備更新事業、送水管布設替事業の新規起債により「企業債残高対給水収益比率」は上昇する見込みであり、経営の厳しさは増していくと考えられる。　          　　　    　　　　　　　　　　　　　　「料金回収率」は過去5年の平均で約110％となっており、支出に対して適正な料金水準と考えられる。しかし、「給水原価」は類似団体平均、全国平均を上回っており他団体と比較し高くなっている。今後料金収入の減少が見込まれることから、「料金回収率」の低下と「給水原価」の上昇が進むと考えられる。                             　　　　　「施設利用率」は類似団体と比較し28％高く、一日最大配水量に対して配水能力は11.5％の余裕を確保できており適正な施設規模となっているが、総配水量は減少しており、今後施設の余剰能力が大きくなるものと思われる。「有収率」は類似団体、全国平均より低くなっており対策を急ぐ必要がある。</t>
    <rPh sb="119" eb="121">
      <t>イコウ</t>
    </rPh>
    <rPh sb="293" eb="296">
      <t>ソウスイカン</t>
    </rPh>
    <rPh sb="296" eb="298">
      <t>フセツ</t>
    </rPh>
    <rPh sb="298" eb="299">
      <t>カ</t>
    </rPh>
    <rPh sb="299" eb="301">
      <t>ジギョウ</t>
    </rPh>
    <rPh sb="690" eb="692">
      <t>タイサク</t>
    </rPh>
    <rPh sb="693" eb="694">
      <t>イソ</t>
    </rPh>
    <rPh sb="695" eb="69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</si>
</sst>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6"/>
          <c:y val="0.158069456690285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formatCode="#,##0.00;&quot;△&quot;#,##0.00;&quot;-&quot;">
                  <c:v>0.53</c:v>
                </c:pt>
                <c:pt idx="1">
                  <c:v>0</c:v>
                </c:pt>
                <c:pt idx="2" formatCode="#,##0.00;&quot;△&quot;#,##0.00;&quot;-&quot;">
                  <c:v>0.2</c:v>
                </c:pt>
                <c:pt idx="3">
                  <c:v>0</c:v>
                </c:pt>
                <c:pt idx="4">
                  <c:v>0</c:v>
                </c:pt>
              </c:numCache>
            </c:numRef>
          </c:val>
        </c:ser>
        <c:dLbls>
          <c:showLegendKey val="0"/>
          <c:showVal val="0"/>
          <c:showCatName val="0"/>
          <c:showSerName val="0"/>
          <c:showPercent val="0"/>
          <c:showBubbleSize val="0"/>
        </c:dLbls>
        <c:gapWidth val="150"/>
        <c:axId val="188631296"/>
        <c:axId val="18864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0.64</c:v>
                </c:pt>
                <c:pt idx="2">
                  <c:v>0.56000000000000005</c:v>
                </c:pt>
                <c:pt idx="3">
                  <c:v>0.65</c:v>
                </c:pt>
                <c:pt idx="4">
                  <c:v>0.46</c:v>
                </c:pt>
              </c:numCache>
            </c:numRef>
          </c:val>
          <c:smooth val="0"/>
        </c:ser>
        <c:dLbls>
          <c:showLegendKey val="0"/>
          <c:showVal val="0"/>
          <c:showCatName val="0"/>
          <c:showSerName val="0"/>
          <c:showPercent val="0"/>
          <c:showBubbleSize val="0"/>
        </c:dLbls>
        <c:marker val="1"/>
        <c:smooth val="0"/>
        <c:axId val="188631296"/>
        <c:axId val="188649856"/>
      </c:lineChart>
      <c:dateAx>
        <c:axId val="188631296"/>
        <c:scaling>
          <c:orientation val="minMax"/>
        </c:scaling>
        <c:delete val="1"/>
        <c:axPos val="b"/>
        <c:numFmt formatCode="ge" sourceLinked="1"/>
        <c:majorTickMark val="none"/>
        <c:minorTickMark val="none"/>
        <c:tickLblPos val="none"/>
        <c:crossAx val="188649856"/>
        <c:crosses val="autoZero"/>
        <c:auto val="1"/>
        <c:lblOffset val="100"/>
        <c:baseTimeUnit val="years"/>
      </c:dateAx>
      <c:valAx>
        <c:axId val="18864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3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21" l="0.70000000000000062" r="0.70000000000000062" t="0.750000000000013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62.17</c:v>
                </c:pt>
                <c:pt idx="1">
                  <c:v>59.53</c:v>
                </c:pt>
                <c:pt idx="2">
                  <c:v>58.12</c:v>
                </c:pt>
                <c:pt idx="3">
                  <c:v>57.19</c:v>
                </c:pt>
                <c:pt idx="4">
                  <c:v>77.290000000000006</c:v>
                </c:pt>
              </c:numCache>
            </c:numRef>
          </c:val>
        </c:ser>
        <c:dLbls>
          <c:showLegendKey val="0"/>
          <c:showVal val="0"/>
          <c:showCatName val="0"/>
          <c:showSerName val="0"/>
          <c:showPercent val="0"/>
          <c:showBubbleSize val="0"/>
        </c:dLbls>
        <c:gapWidth val="150"/>
        <c:axId val="194402944"/>
        <c:axId val="19442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49.69</c:v>
                </c:pt>
                <c:pt idx="1">
                  <c:v>49.77</c:v>
                </c:pt>
                <c:pt idx="2">
                  <c:v>49.22</c:v>
                </c:pt>
                <c:pt idx="3">
                  <c:v>49.08</c:v>
                </c:pt>
                <c:pt idx="4">
                  <c:v>49.32</c:v>
                </c:pt>
              </c:numCache>
            </c:numRef>
          </c:val>
          <c:smooth val="0"/>
        </c:ser>
        <c:dLbls>
          <c:showLegendKey val="0"/>
          <c:showVal val="0"/>
          <c:showCatName val="0"/>
          <c:showSerName val="0"/>
          <c:showPercent val="0"/>
          <c:showBubbleSize val="0"/>
        </c:dLbls>
        <c:marker val="1"/>
        <c:smooth val="0"/>
        <c:axId val="194402944"/>
        <c:axId val="194429696"/>
      </c:lineChart>
      <c:dateAx>
        <c:axId val="194402944"/>
        <c:scaling>
          <c:orientation val="minMax"/>
        </c:scaling>
        <c:delete val="1"/>
        <c:axPos val="b"/>
        <c:numFmt formatCode="ge" sourceLinked="1"/>
        <c:majorTickMark val="none"/>
        <c:minorTickMark val="none"/>
        <c:tickLblPos val="none"/>
        <c:crossAx val="194429696"/>
        <c:crosses val="autoZero"/>
        <c:auto val="1"/>
        <c:lblOffset val="100"/>
        <c:baseTimeUnit val="years"/>
      </c:dateAx>
      <c:valAx>
        <c:axId val="19442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0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85.09</c:v>
                </c:pt>
                <c:pt idx="1">
                  <c:v>85.56</c:v>
                </c:pt>
                <c:pt idx="2">
                  <c:v>86.18</c:v>
                </c:pt>
                <c:pt idx="3">
                  <c:v>87.15</c:v>
                </c:pt>
                <c:pt idx="4">
                  <c:v>63.19</c:v>
                </c:pt>
              </c:numCache>
            </c:numRef>
          </c:val>
        </c:ser>
        <c:dLbls>
          <c:showLegendKey val="0"/>
          <c:showVal val="0"/>
          <c:showCatName val="0"/>
          <c:showSerName val="0"/>
          <c:showPercent val="0"/>
          <c:showBubbleSize val="0"/>
        </c:dLbls>
        <c:gapWidth val="150"/>
        <c:axId val="194464000"/>
        <c:axId val="19447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80.010000000000005</c:v>
                </c:pt>
                <c:pt idx="1">
                  <c:v>79.98</c:v>
                </c:pt>
                <c:pt idx="2">
                  <c:v>79.48</c:v>
                </c:pt>
                <c:pt idx="3">
                  <c:v>79.3</c:v>
                </c:pt>
                <c:pt idx="4">
                  <c:v>79.34</c:v>
                </c:pt>
              </c:numCache>
            </c:numRef>
          </c:val>
          <c:smooth val="0"/>
        </c:ser>
        <c:dLbls>
          <c:showLegendKey val="0"/>
          <c:showVal val="0"/>
          <c:showCatName val="0"/>
          <c:showSerName val="0"/>
          <c:showPercent val="0"/>
          <c:showBubbleSize val="0"/>
        </c:dLbls>
        <c:marker val="1"/>
        <c:smooth val="0"/>
        <c:axId val="194464000"/>
        <c:axId val="194470272"/>
      </c:lineChart>
      <c:dateAx>
        <c:axId val="194464000"/>
        <c:scaling>
          <c:orientation val="minMax"/>
        </c:scaling>
        <c:delete val="1"/>
        <c:axPos val="b"/>
        <c:numFmt formatCode="ge" sourceLinked="1"/>
        <c:majorTickMark val="none"/>
        <c:minorTickMark val="none"/>
        <c:tickLblPos val="none"/>
        <c:crossAx val="194470272"/>
        <c:crosses val="autoZero"/>
        <c:auto val="1"/>
        <c:lblOffset val="100"/>
        <c:baseTimeUnit val="years"/>
      </c:dateAx>
      <c:valAx>
        <c:axId val="19447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6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110.02</c:v>
                </c:pt>
                <c:pt idx="1">
                  <c:v>115.71</c:v>
                </c:pt>
                <c:pt idx="2">
                  <c:v>103.1</c:v>
                </c:pt>
                <c:pt idx="3">
                  <c:v>123.52</c:v>
                </c:pt>
                <c:pt idx="4">
                  <c:v>105.77</c:v>
                </c:pt>
              </c:numCache>
            </c:numRef>
          </c:val>
        </c:ser>
        <c:dLbls>
          <c:showLegendKey val="0"/>
          <c:showVal val="0"/>
          <c:showCatName val="0"/>
          <c:showSerName val="0"/>
          <c:showPercent val="0"/>
          <c:showBubbleSize val="0"/>
        </c:dLbls>
        <c:gapWidth val="150"/>
        <c:axId val="188675968"/>
        <c:axId val="19090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104.95</c:v>
                </c:pt>
                <c:pt idx="1">
                  <c:v>105.53</c:v>
                </c:pt>
                <c:pt idx="2">
                  <c:v>107.2</c:v>
                </c:pt>
                <c:pt idx="3">
                  <c:v>106.62</c:v>
                </c:pt>
                <c:pt idx="4">
                  <c:v>107.95</c:v>
                </c:pt>
              </c:numCache>
            </c:numRef>
          </c:val>
          <c:smooth val="0"/>
        </c:ser>
        <c:dLbls>
          <c:showLegendKey val="0"/>
          <c:showVal val="0"/>
          <c:showCatName val="0"/>
          <c:showSerName val="0"/>
          <c:showPercent val="0"/>
          <c:showBubbleSize val="0"/>
        </c:dLbls>
        <c:marker val="1"/>
        <c:smooth val="0"/>
        <c:axId val="188675968"/>
        <c:axId val="190906368"/>
      </c:lineChart>
      <c:dateAx>
        <c:axId val="188675968"/>
        <c:scaling>
          <c:orientation val="minMax"/>
        </c:scaling>
        <c:delete val="1"/>
        <c:axPos val="b"/>
        <c:numFmt formatCode="ge" sourceLinked="1"/>
        <c:majorTickMark val="none"/>
        <c:minorTickMark val="none"/>
        <c:tickLblPos val="none"/>
        <c:crossAx val="190906368"/>
        <c:crosses val="autoZero"/>
        <c:auto val="1"/>
        <c:lblOffset val="100"/>
        <c:baseTimeUnit val="years"/>
      </c:dateAx>
      <c:valAx>
        <c:axId val="1909063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67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50.94</c:v>
                </c:pt>
                <c:pt idx="1">
                  <c:v>52.95</c:v>
                </c:pt>
                <c:pt idx="2">
                  <c:v>57.3</c:v>
                </c:pt>
                <c:pt idx="3">
                  <c:v>57.4</c:v>
                </c:pt>
                <c:pt idx="4">
                  <c:v>59.49</c:v>
                </c:pt>
              </c:numCache>
            </c:numRef>
          </c:val>
        </c:ser>
        <c:dLbls>
          <c:showLegendKey val="0"/>
          <c:showVal val="0"/>
          <c:showCatName val="0"/>
          <c:showSerName val="0"/>
          <c:showPercent val="0"/>
          <c:showBubbleSize val="0"/>
        </c:dLbls>
        <c:gapWidth val="150"/>
        <c:axId val="190940672"/>
        <c:axId val="19094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35.18</c:v>
                </c:pt>
                <c:pt idx="1">
                  <c:v>36.43</c:v>
                </c:pt>
                <c:pt idx="2">
                  <c:v>46.12</c:v>
                </c:pt>
                <c:pt idx="3">
                  <c:v>47.44</c:v>
                </c:pt>
                <c:pt idx="4">
                  <c:v>48.3</c:v>
                </c:pt>
              </c:numCache>
            </c:numRef>
          </c:val>
          <c:smooth val="0"/>
        </c:ser>
        <c:dLbls>
          <c:showLegendKey val="0"/>
          <c:showVal val="0"/>
          <c:showCatName val="0"/>
          <c:showSerName val="0"/>
          <c:showPercent val="0"/>
          <c:showBubbleSize val="0"/>
        </c:dLbls>
        <c:marker val="1"/>
        <c:smooth val="0"/>
        <c:axId val="190940672"/>
        <c:axId val="190942592"/>
      </c:lineChart>
      <c:dateAx>
        <c:axId val="190940672"/>
        <c:scaling>
          <c:orientation val="minMax"/>
        </c:scaling>
        <c:delete val="1"/>
        <c:axPos val="b"/>
        <c:numFmt formatCode="ge" sourceLinked="1"/>
        <c:majorTickMark val="none"/>
        <c:minorTickMark val="none"/>
        <c:tickLblPos val="none"/>
        <c:crossAx val="190942592"/>
        <c:crosses val="autoZero"/>
        <c:auto val="1"/>
        <c:lblOffset val="100"/>
        <c:baseTimeUnit val="years"/>
      </c:dateAx>
      <c:valAx>
        <c:axId val="19094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4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4.91</c:v>
                </c:pt>
                <c:pt idx="1">
                  <c:v>5.67</c:v>
                </c:pt>
                <c:pt idx="2">
                  <c:v>6.41</c:v>
                </c:pt>
                <c:pt idx="3">
                  <c:v>24.96</c:v>
                </c:pt>
                <c:pt idx="4">
                  <c:v>24.81</c:v>
                </c:pt>
              </c:numCache>
            </c:numRef>
          </c:val>
        </c:ser>
        <c:dLbls>
          <c:showLegendKey val="0"/>
          <c:showVal val="0"/>
          <c:showCatName val="0"/>
          <c:showSerName val="0"/>
          <c:showPercent val="0"/>
          <c:showBubbleSize val="0"/>
        </c:dLbls>
        <c:gapWidth val="150"/>
        <c:axId val="191054976"/>
        <c:axId val="19105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8.41</c:v>
                </c:pt>
                <c:pt idx="1">
                  <c:v>8.7200000000000006</c:v>
                </c:pt>
                <c:pt idx="2">
                  <c:v>9.86</c:v>
                </c:pt>
                <c:pt idx="3">
                  <c:v>11.16</c:v>
                </c:pt>
                <c:pt idx="4">
                  <c:v>12.43</c:v>
                </c:pt>
              </c:numCache>
            </c:numRef>
          </c:val>
          <c:smooth val="0"/>
        </c:ser>
        <c:dLbls>
          <c:showLegendKey val="0"/>
          <c:showVal val="0"/>
          <c:showCatName val="0"/>
          <c:showSerName val="0"/>
          <c:showPercent val="0"/>
          <c:showBubbleSize val="0"/>
        </c:dLbls>
        <c:marker val="1"/>
        <c:smooth val="0"/>
        <c:axId val="191054976"/>
        <c:axId val="191056896"/>
      </c:lineChart>
      <c:dateAx>
        <c:axId val="191054976"/>
        <c:scaling>
          <c:orientation val="minMax"/>
        </c:scaling>
        <c:delete val="1"/>
        <c:axPos val="b"/>
        <c:numFmt formatCode="ge" sourceLinked="1"/>
        <c:majorTickMark val="none"/>
        <c:minorTickMark val="none"/>
        <c:tickLblPos val="none"/>
        <c:crossAx val="191056896"/>
        <c:crosses val="autoZero"/>
        <c:auto val="1"/>
        <c:lblOffset val="100"/>
        <c:baseTimeUnit val="years"/>
      </c:dateAx>
      <c:valAx>
        <c:axId val="19105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05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097856"/>
        <c:axId val="19424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26.81</c:v>
                </c:pt>
                <c:pt idx="1">
                  <c:v>28.31</c:v>
                </c:pt>
                <c:pt idx="2">
                  <c:v>13.46</c:v>
                </c:pt>
                <c:pt idx="3">
                  <c:v>12.59</c:v>
                </c:pt>
                <c:pt idx="4">
                  <c:v>12.44</c:v>
                </c:pt>
              </c:numCache>
            </c:numRef>
          </c:val>
          <c:smooth val="0"/>
        </c:ser>
        <c:dLbls>
          <c:showLegendKey val="0"/>
          <c:showVal val="0"/>
          <c:showCatName val="0"/>
          <c:showSerName val="0"/>
          <c:showPercent val="0"/>
          <c:showBubbleSize val="0"/>
        </c:dLbls>
        <c:marker val="1"/>
        <c:smooth val="0"/>
        <c:axId val="191097856"/>
        <c:axId val="194249856"/>
      </c:lineChart>
      <c:dateAx>
        <c:axId val="191097856"/>
        <c:scaling>
          <c:orientation val="minMax"/>
        </c:scaling>
        <c:delete val="1"/>
        <c:axPos val="b"/>
        <c:numFmt formatCode="ge" sourceLinked="1"/>
        <c:majorTickMark val="none"/>
        <c:minorTickMark val="none"/>
        <c:tickLblPos val="none"/>
        <c:crossAx val="194249856"/>
        <c:crosses val="autoZero"/>
        <c:auto val="1"/>
        <c:lblOffset val="100"/>
        <c:baseTimeUnit val="years"/>
      </c:dateAx>
      <c:valAx>
        <c:axId val="1942498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109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1333</c:v>
                </c:pt>
                <c:pt idx="1">
                  <c:v>1760.81</c:v>
                </c:pt>
                <c:pt idx="2">
                  <c:v>289.77999999999997</c:v>
                </c:pt>
                <c:pt idx="3">
                  <c:v>382.27</c:v>
                </c:pt>
                <c:pt idx="4">
                  <c:v>346.27</c:v>
                </c:pt>
              </c:numCache>
            </c:numRef>
          </c:val>
        </c:ser>
        <c:dLbls>
          <c:showLegendKey val="0"/>
          <c:showVal val="0"/>
          <c:showCatName val="0"/>
          <c:showSerName val="0"/>
          <c:showPercent val="0"/>
          <c:showBubbleSize val="0"/>
        </c:dLbls>
        <c:gapWidth val="150"/>
        <c:axId val="194280064"/>
        <c:axId val="19428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1002.64</c:v>
                </c:pt>
                <c:pt idx="1">
                  <c:v>1164.51</c:v>
                </c:pt>
                <c:pt idx="2">
                  <c:v>434.72</c:v>
                </c:pt>
                <c:pt idx="3">
                  <c:v>416.14</c:v>
                </c:pt>
                <c:pt idx="4">
                  <c:v>371.89</c:v>
                </c:pt>
              </c:numCache>
            </c:numRef>
          </c:val>
          <c:smooth val="0"/>
        </c:ser>
        <c:dLbls>
          <c:showLegendKey val="0"/>
          <c:showVal val="0"/>
          <c:showCatName val="0"/>
          <c:showSerName val="0"/>
          <c:showPercent val="0"/>
          <c:showBubbleSize val="0"/>
        </c:dLbls>
        <c:marker val="1"/>
        <c:smooth val="0"/>
        <c:axId val="194280064"/>
        <c:axId val="194282240"/>
      </c:lineChart>
      <c:dateAx>
        <c:axId val="194280064"/>
        <c:scaling>
          <c:orientation val="minMax"/>
        </c:scaling>
        <c:delete val="1"/>
        <c:axPos val="b"/>
        <c:numFmt formatCode="ge" sourceLinked="1"/>
        <c:majorTickMark val="none"/>
        <c:minorTickMark val="none"/>
        <c:tickLblPos val="none"/>
        <c:crossAx val="194282240"/>
        <c:crosses val="autoZero"/>
        <c:auto val="1"/>
        <c:lblOffset val="100"/>
        <c:baseTimeUnit val="years"/>
      </c:dateAx>
      <c:valAx>
        <c:axId val="1942822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28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317.02999999999997</c:v>
                </c:pt>
                <c:pt idx="1">
                  <c:v>305.56</c:v>
                </c:pt>
                <c:pt idx="2">
                  <c:v>281.20999999999998</c:v>
                </c:pt>
                <c:pt idx="3">
                  <c:v>316.31</c:v>
                </c:pt>
                <c:pt idx="4">
                  <c:v>292.39</c:v>
                </c:pt>
              </c:numCache>
            </c:numRef>
          </c:val>
        </c:ser>
        <c:dLbls>
          <c:showLegendKey val="0"/>
          <c:showVal val="0"/>
          <c:showCatName val="0"/>
          <c:showSerName val="0"/>
          <c:showPercent val="0"/>
          <c:showBubbleSize val="0"/>
        </c:dLbls>
        <c:gapWidth val="150"/>
        <c:axId val="194300160"/>
        <c:axId val="19432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520.29999999999995</c:v>
                </c:pt>
                <c:pt idx="1">
                  <c:v>498.27</c:v>
                </c:pt>
                <c:pt idx="2">
                  <c:v>495.76</c:v>
                </c:pt>
                <c:pt idx="3">
                  <c:v>487.22</c:v>
                </c:pt>
                <c:pt idx="4">
                  <c:v>483.11</c:v>
                </c:pt>
              </c:numCache>
            </c:numRef>
          </c:val>
          <c:smooth val="0"/>
        </c:ser>
        <c:dLbls>
          <c:showLegendKey val="0"/>
          <c:showVal val="0"/>
          <c:showCatName val="0"/>
          <c:showSerName val="0"/>
          <c:showPercent val="0"/>
          <c:showBubbleSize val="0"/>
        </c:dLbls>
        <c:marker val="1"/>
        <c:smooth val="0"/>
        <c:axId val="194300160"/>
        <c:axId val="194322816"/>
      </c:lineChart>
      <c:dateAx>
        <c:axId val="194300160"/>
        <c:scaling>
          <c:orientation val="minMax"/>
        </c:scaling>
        <c:delete val="1"/>
        <c:axPos val="b"/>
        <c:numFmt formatCode="ge" sourceLinked="1"/>
        <c:majorTickMark val="none"/>
        <c:minorTickMark val="none"/>
        <c:tickLblPos val="none"/>
        <c:crossAx val="194322816"/>
        <c:crosses val="autoZero"/>
        <c:auto val="1"/>
        <c:lblOffset val="100"/>
        <c:baseTimeUnit val="years"/>
      </c:dateAx>
      <c:valAx>
        <c:axId val="1943228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30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108.16</c:v>
                </c:pt>
                <c:pt idx="1">
                  <c:v>113.49</c:v>
                </c:pt>
                <c:pt idx="2">
                  <c:v>101.58</c:v>
                </c:pt>
                <c:pt idx="3">
                  <c:v>121.62</c:v>
                </c:pt>
                <c:pt idx="4">
                  <c:v>102.72</c:v>
                </c:pt>
              </c:numCache>
            </c:numRef>
          </c:val>
        </c:ser>
        <c:dLbls>
          <c:showLegendKey val="0"/>
          <c:showVal val="0"/>
          <c:showCatName val="0"/>
          <c:showSerName val="0"/>
          <c:showPercent val="0"/>
          <c:showBubbleSize val="0"/>
        </c:dLbls>
        <c:gapWidth val="150"/>
        <c:axId val="194343296"/>
        <c:axId val="19434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90.69</c:v>
                </c:pt>
                <c:pt idx="1">
                  <c:v>90.64</c:v>
                </c:pt>
                <c:pt idx="2">
                  <c:v>93.66</c:v>
                </c:pt>
                <c:pt idx="3">
                  <c:v>92.76</c:v>
                </c:pt>
                <c:pt idx="4">
                  <c:v>93.28</c:v>
                </c:pt>
              </c:numCache>
            </c:numRef>
          </c:val>
          <c:smooth val="0"/>
        </c:ser>
        <c:dLbls>
          <c:showLegendKey val="0"/>
          <c:showVal val="0"/>
          <c:showCatName val="0"/>
          <c:showSerName val="0"/>
          <c:showPercent val="0"/>
          <c:showBubbleSize val="0"/>
        </c:dLbls>
        <c:marker val="1"/>
        <c:smooth val="0"/>
        <c:axId val="194343296"/>
        <c:axId val="194345216"/>
      </c:lineChart>
      <c:dateAx>
        <c:axId val="194343296"/>
        <c:scaling>
          <c:orientation val="minMax"/>
        </c:scaling>
        <c:delete val="1"/>
        <c:axPos val="b"/>
        <c:numFmt formatCode="ge" sourceLinked="1"/>
        <c:majorTickMark val="none"/>
        <c:minorTickMark val="none"/>
        <c:tickLblPos val="none"/>
        <c:crossAx val="194345216"/>
        <c:crosses val="autoZero"/>
        <c:auto val="1"/>
        <c:lblOffset val="100"/>
        <c:baseTimeUnit val="years"/>
      </c:dateAx>
      <c:valAx>
        <c:axId val="19434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4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221.31</c:v>
                </c:pt>
                <c:pt idx="1">
                  <c:v>211.04</c:v>
                </c:pt>
                <c:pt idx="2">
                  <c:v>235.83</c:v>
                </c:pt>
                <c:pt idx="3">
                  <c:v>196.96</c:v>
                </c:pt>
                <c:pt idx="4">
                  <c:v>233.09</c:v>
                </c:pt>
              </c:numCache>
            </c:numRef>
          </c:val>
        </c:ser>
        <c:dLbls>
          <c:showLegendKey val="0"/>
          <c:showVal val="0"/>
          <c:showCatName val="0"/>
          <c:showSerName val="0"/>
          <c:showPercent val="0"/>
          <c:showBubbleSize val="0"/>
        </c:dLbls>
        <c:gapWidth val="150"/>
        <c:axId val="194386944"/>
        <c:axId val="19438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211.08</c:v>
                </c:pt>
                <c:pt idx="1">
                  <c:v>213.52</c:v>
                </c:pt>
                <c:pt idx="2">
                  <c:v>208.21</c:v>
                </c:pt>
                <c:pt idx="3">
                  <c:v>208.67</c:v>
                </c:pt>
                <c:pt idx="4">
                  <c:v>208.29</c:v>
                </c:pt>
              </c:numCache>
            </c:numRef>
          </c:val>
          <c:smooth val="0"/>
        </c:ser>
        <c:dLbls>
          <c:showLegendKey val="0"/>
          <c:showVal val="0"/>
          <c:showCatName val="0"/>
          <c:showSerName val="0"/>
          <c:showPercent val="0"/>
          <c:showBubbleSize val="0"/>
        </c:dLbls>
        <c:marker val="1"/>
        <c:smooth val="0"/>
        <c:axId val="194386944"/>
        <c:axId val="194389120"/>
      </c:lineChart>
      <c:dateAx>
        <c:axId val="194386944"/>
        <c:scaling>
          <c:orientation val="minMax"/>
        </c:scaling>
        <c:delete val="1"/>
        <c:axPos val="b"/>
        <c:numFmt formatCode="ge" sourceLinked="1"/>
        <c:majorTickMark val="none"/>
        <c:minorTickMark val="none"/>
        <c:tickLblPos val="none"/>
        <c:crossAx val="194389120"/>
        <c:crosses val="autoZero"/>
        <c:auto val="1"/>
        <c:lblOffset val="100"/>
        <c:baseTimeUnit val="years"/>
      </c:dateAx>
      <c:valAx>
        <c:axId val="19438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8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八郎潟町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A8</v>
      </c>
      <c r="X8" s="59"/>
      <c r="Y8" s="59"/>
      <c r="Z8" s="59"/>
      <c r="AA8" s="59"/>
      <c r="AB8" s="59"/>
      <c r="AC8" s="59"/>
      <c r="AD8" s="60" t="s">
        <v>117</v>
      </c>
      <c r="AE8" s="60"/>
      <c r="AF8" s="60"/>
      <c r="AG8" s="60"/>
      <c r="AH8" s="60"/>
      <c r="AI8" s="60"/>
      <c r="AJ8" s="60"/>
      <c r="AK8" s="5"/>
      <c r="AL8" s="61">
        <f>データ!$R$6</f>
        <v>6114</v>
      </c>
      <c r="AM8" s="61"/>
      <c r="AN8" s="61"/>
      <c r="AO8" s="61"/>
      <c r="AP8" s="61"/>
      <c r="AQ8" s="61"/>
      <c r="AR8" s="61"/>
      <c r="AS8" s="61"/>
      <c r="AT8" s="51">
        <f>データ!$S$6</f>
        <v>17</v>
      </c>
      <c r="AU8" s="52"/>
      <c r="AV8" s="52"/>
      <c r="AW8" s="52"/>
      <c r="AX8" s="52"/>
      <c r="AY8" s="52"/>
      <c r="AZ8" s="52"/>
      <c r="BA8" s="52"/>
      <c r="BB8" s="53">
        <f>データ!$T$6</f>
        <v>359.65</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66.98</v>
      </c>
      <c r="J10" s="52"/>
      <c r="K10" s="52"/>
      <c r="L10" s="52"/>
      <c r="M10" s="52"/>
      <c r="N10" s="52"/>
      <c r="O10" s="64"/>
      <c r="P10" s="53">
        <f>データ!$P$6</f>
        <v>99.8</v>
      </c>
      <c r="Q10" s="53"/>
      <c r="R10" s="53"/>
      <c r="S10" s="53"/>
      <c r="T10" s="53"/>
      <c r="U10" s="53"/>
      <c r="V10" s="53"/>
      <c r="W10" s="61">
        <f>データ!$Q$6</f>
        <v>5180</v>
      </c>
      <c r="X10" s="61"/>
      <c r="Y10" s="61"/>
      <c r="Z10" s="61"/>
      <c r="AA10" s="61"/>
      <c r="AB10" s="61"/>
      <c r="AC10" s="61"/>
      <c r="AD10" s="2"/>
      <c r="AE10" s="2"/>
      <c r="AF10" s="2"/>
      <c r="AG10" s="2"/>
      <c r="AH10" s="5"/>
      <c r="AI10" s="5"/>
      <c r="AJ10" s="5"/>
      <c r="AK10" s="5"/>
      <c r="AL10" s="61">
        <f>データ!$U$6</f>
        <v>6061</v>
      </c>
      <c r="AM10" s="61"/>
      <c r="AN10" s="61"/>
      <c r="AO10" s="61"/>
      <c r="AP10" s="61"/>
      <c r="AQ10" s="61"/>
      <c r="AR10" s="61"/>
      <c r="AS10" s="61"/>
      <c r="AT10" s="51">
        <f>データ!$V$6</f>
        <v>17</v>
      </c>
      <c r="AU10" s="52"/>
      <c r="AV10" s="52"/>
      <c r="AW10" s="52"/>
      <c r="AX10" s="52"/>
      <c r="AY10" s="52"/>
      <c r="AZ10" s="52"/>
      <c r="BA10" s="52"/>
      <c r="BB10" s="53">
        <f>データ!$W$6</f>
        <v>356.53</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119</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1" t="s">
        <v>118</v>
      </c>
      <c r="BM47" s="82"/>
      <c r="BN47" s="82"/>
      <c r="BO47" s="82"/>
      <c r="BP47" s="82"/>
      <c r="BQ47" s="82"/>
      <c r="BR47" s="82"/>
      <c r="BS47" s="82"/>
      <c r="BT47" s="82"/>
      <c r="BU47" s="82"/>
      <c r="BV47" s="82"/>
      <c r="BW47" s="82"/>
      <c r="BX47" s="82"/>
      <c r="BY47" s="82"/>
      <c r="BZ47" s="83"/>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1"/>
      <c r="BM48" s="82"/>
      <c r="BN48" s="82"/>
      <c r="BO48" s="82"/>
      <c r="BP48" s="82"/>
      <c r="BQ48" s="82"/>
      <c r="BR48" s="82"/>
      <c r="BS48" s="82"/>
      <c r="BT48" s="82"/>
      <c r="BU48" s="82"/>
      <c r="BV48" s="82"/>
      <c r="BW48" s="82"/>
      <c r="BX48" s="82"/>
      <c r="BY48" s="82"/>
      <c r="BZ48" s="83"/>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1"/>
      <c r="BM49" s="82"/>
      <c r="BN49" s="82"/>
      <c r="BO49" s="82"/>
      <c r="BP49" s="82"/>
      <c r="BQ49" s="82"/>
      <c r="BR49" s="82"/>
      <c r="BS49" s="82"/>
      <c r="BT49" s="82"/>
      <c r="BU49" s="82"/>
      <c r="BV49" s="82"/>
      <c r="BW49" s="82"/>
      <c r="BX49" s="82"/>
      <c r="BY49" s="82"/>
      <c r="BZ49" s="83"/>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1"/>
      <c r="BM50" s="82"/>
      <c r="BN50" s="82"/>
      <c r="BO50" s="82"/>
      <c r="BP50" s="82"/>
      <c r="BQ50" s="82"/>
      <c r="BR50" s="82"/>
      <c r="BS50" s="82"/>
      <c r="BT50" s="82"/>
      <c r="BU50" s="82"/>
      <c r="BV50" s="82"/>
      <c r="BW50" s="82"/>
      <c r="BX50" s="82"/>
      <c r="BY50" s="82"/>
      <c r="BZ50" s="83"/>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1"/>
      <c r="BM51" s="82"/>
      <c r="BN51" s="82"/>
      <c r="BO51" s="82"/>
      <c r="BP51" s="82"/>
      <c r="BQ51" s="82"/>
      <c r="BR51" s="82"/>
      <c r="BS51" s="82"/>
      <c r="BT51" s="82"/>
      <c r="BU51" s="82"/>
      <c r="BV51" s="82"/>
      <c r="BW51" s="82"/>
      <c r="BX51" s="82"/>
      <c r="BY51" s="82"/>
      <c r="BZ51" s="83"/>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1"/>
      <c r="BM52" s="82"/>
      <c r="BN52" s="82"/>
      <c r="BO52" s="82"/>
      <c r="BP52" s="82"/>
      <c r="BQ52" s="82"/>
      <c r="BR52" s="82"/>
      <c r="BS52" s="82"/>
      <c r="BT52" s="82"/>
      <c r="BU52" s="82"/>
      <c r="BV52" s="82"/>
      <c r="BW52" s="82"/>
      <c r="BX52" s="82"/>
      <c r="BY52" s="82"/>
      <c r="BZ52" s="83"/>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1"/>
      <c r="BM53" s="82"/>
      <c r="BN53" s="82"/>
      <c r="BO53" s="82"/>
      <c r="BP53" s="82"/>
      <c r="BQ53" s="82"/>
      <c r="BR53" s="82"/>
      <c r="BS53" s="82"/>
      <c r="BT53" s="82"/>
      <c r="BU53" s="82"/>
      <c r="BV53" s="82"/>
      <c r="BW53" s="82"/>
      <c r="BX53" s="82"/>
      <c r="BY53" s="82"/>
      <c r="BZ53" s="83"/>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1"/>
      <c r="BM54" s="82"/>
      <c r="BN54" s="82"/>
      <c r="BO54" s="82"/>
      <c r="BP54" s="82"/>
      <c r="BQ54" s="82"/>
      <c r="BR54" s="82"/>
      <c r="BS54" s="82"/>
      <c r="BT54" s="82"/>
      <c r="BU54" s="82"/>
      <c r="BV54" s="82"/>
      <c r="BW54" s="82"/>
      <c r="BX54" s="82"/>
      <c r="BY54" s="82"/>
      <c r="BZ54" s="83"/>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1"/>
      <c r="BM55" s="82"/>
      <c r="BN55" s="82"/>
      <c r="BO55" s="82"/>
      <c r="BP55" s="82"/>
      <c r="BQ55" s="82"/>
      <c r="BR55" s="82"/>
      <c r="BS55" s="82"/>
      <c r="BT55" s="82"/>
      <c r="BU55" s="82"/>
      <c r="BV55" s="82"/>
      <c r="BW55" s="82"/>
      <c r="BX55" s="82"/>
      <c r="BY55" s="82"/>
      <c r="BZ55" s="83"/>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1"/>
      <c r="BM56" s="82"/>
      <c r="BN56" s="82"/>
      <c r="BO56" s="82"/>
      <c r="BP56" s="82"/>
      <c r="BQ56" s="82"/>
      <c r="BR56" s="82"/>
      <c r="BS56" s="82"/>
      <c r="BT56" s="82"/>
      <c r="BU56" s="82"/>
      <c r="BV56" s="82"/>
      <c r="BW56" s="82"/>
      <c r="BX56" s="82"/>
      <c r="BY56" s="82"/>
      <c r="BZ56" s="83"/>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1"/>
      <c r="BM57" s="82"/>
      <c r="BN57" s="82"/>
      <c r="BO57" s="82"/>
      <c r="BP57" s="82"/>
      <c r="BQ57" s="82"/>
      <c r="BR57" s="82"/>
      <c r="BS57" s="82"/>
      <c r="BT57" s="82"/>
      <c r="BU57" s="82"/>
      <c r="BV57" s="82"/>
      <c r="BW57" s="82"/>
      <c r="BX57" s="82"/>
      <c r="BY57" s="82"/>
      <c r="BZ57" s="83"/>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1"/>
      <c r="BM62" s="82"/>
      <c r="BN62" s="82"/>
      <c r="BO62" s="82"/>
      <c r="BP62" s="82"/>
      <c r="BQ62" s="82"/>
      <c r="BR62" s="82"/>
      <c r="BS62" s="82"/>
      <c r="BT62" s="82"/>
      <c r="BU62" s="82"/>
      <c r="BV62" s="82"/>
      <c r="BW62" s="82"/>
      <c r="BX62" s="82"/>
      <c r="BY62" s="82"/>
      <c r="BZ62" s="83"/>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1"/>
      <c r="BM63" s="82"/>
      <c r="BN63" s="82"/>
      <c r="BO63" s="82"/>
      <c r="BP63" s="82"/>
      <c r="BQ63" s="82"/>
      <c r="BR63" s="82"/>
      <c r="BS63" s="82"/>
      <c r="BT63" s="82"/>
      <c r="BU63" s="82"/>
      <c r="BV63" s="82"/>
      <c r="BW63" s="82"/>
      <c r="BX63" s="82"/>
      <c r="BY63" s="82"/>
      <c r="BZ63" s="83"/>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1" t="s">
        <v>116</v>
      </c>
      <c r="BM66" s="82"/>
      <c r="BN66" s="82"/>
      <c r="BO66" s="82"/>
      <c r="BP66" s="82"/>
      <c r="BQ66" s="82"/>
      <c r="BR66" s="82"/>
      <c r="BS66" s="82"/>
      <c r="BT66" s="82"/>
      <c r="BU66" s="82"/>
      <c r="BV66" s="82"/>
      <c r="BW66" s="82"/>
      <c r="BX66" s="82"/>
      <c r="BY66" s="82"/>
      <c r="BZ66" s="83"/>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1"/>
      <c r="BM67" s="82"/>
      <c r="BN67" s="82"/>
      <c r="BO67" s="82"/>
      <c r="BP67" s="82"/>
      <c r="BQ67" s="82"/>
      <c r="BR67" s="82"/>
      <c r="BS67" s="82"/>
      <c r="BT67" s="82"/>
      <c r="BU67" s="82"/>
      <c r="BV67" s="82"/>
      <c r="BW67" s="82"/>
      <c r="BX67" s="82"/>
      <c r="BY67" s="82"/>
      <c r="BZ67" s="83"/>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1"/>
      <c r="BM68" s="82"/>
      <c r="BN68" s="82"/>
      <c r="BO68" s="82"/>
      <c r="BP68" s="82"/>
      <c r="BQ68" s="82"/>
      <c r="BR68" s="82"/>
      <c r="BS68" s="82"/>
      <c r="BT68" s="82"/>
      <c r="BU68" s="82"/>
      <c r="BV68" s="82"/>
      <c r="BW68" s="82"/>
      <c r="BX68" s="82"/>
      <c r="BY68" s="82"/>
      <c r="BZ68" s="83"/>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1"/>
      <c r="BM69" s="82"/>
      <c r="BN69" s="82"/>
      <c r="BO69" s="82"/>
      <c r="BP69" s="82"/>
      <c r="BQ69" s="82"/>
      <c r="BR69" s="82"/>
      <c r="BS69" s="82"/>
      <c r="BT69" s="82"/>
      <c r="BU69" s="82"/>
      <c r="BV69" s="82"/>
      <c r="BW69" s="82"/>
      <c r="BX69" s="82"/>
      <c r="BY69" s="82"/>
      <c r="BZ69" s="83"/>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1"/>
      <c r="BM70" s="82"/>
      <c r="BN70" s="82"/>
      <c r="BO70" s="82"/>
      <c r="BP70" s="82"/>
      <c r="BQ70" s="82"/>
      <c r="BR70" s="82"/>
      <c r="BS70" s="82"/>
      <c r="BT70" s="82"/>
      <c r="BU70" s="82"/>
      <c r="BV70" s="82"/>
      <c r="BW70" s="82"/>
      <c r="BX70" s="82"/>
      <c r="BY70" s="82"/>
      <c r="BZ70" s="83"/>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1"/>
      <c r="BM71" s="82"/>
      <c r="BN71" s="82"/>
      <c r="BO71" s="82"/>
      <c r="BP71" s="82"/>
      <c r="BQ71" s="82"/>
      <c r="BR71" s="82"/>
      <c r="BS71" s="82"/>
      <c r="BT71" s="82"/>
      <c r="BU71" s="82"/>
      <c r="BV71" s="82"/>
      <c r="BW71" s="82"/>
      <c r="BX71" s="82"/>
      <c r="BY71" s="82"/>
      <c r="BZ71" s="83"/>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1"/>
      <c r="BM72" s="82"/>
      <c r="BN72" s="82"/>
      <c r="BO72" s="82"/>
      <c r="BP72" s="82"/>
      <c r="BQ72" s="82"/>
      <c r="BR72" s="82"/>
      <c r="BS72" s="82"/>
      <c r="BT72" s="82"/>
      <c r="BU72" s="82"/>
      <c r="BV72" s="82"/>
      <c r="BW72" s="82"/>
      <c r="BX72" s="82"/>
      <c r="BY72" s="82"/>
      <c r="BZ72" s="83"/>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1"/>
      <c r="BM73" s="82"/>
      <c r="BN73" s="82"/>
      <c r="BO73" s="82"/>
      <c r="BP73" s="82"/>
      <c r="BQ73" s="82"/>
      <c r="BR73" s="82"/>
      <c r="BS73" s="82"/>
      <c r="BT73" s="82"/>
      <c r="BU73" s="82"/>
      <c r="BV73" s="82"/>
      <c r="BW73" s="82"/>
      <c r="BX73" s="82"/>
      <c r="BY73" s="82"/>
      <c r="BZ73" s="83"/>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1"/>
      <c r="BM74" s="82"/>
      <c r="BN74" s="82"/>
      <c r="BO74" s="82"/>
      <c r="BP74" s="82"/>
      <c r="BQ74" s="82"/>
      <c r="BR74" s="82"/>
      <c r="BS74" s="82"/>
      <c r="BT74" s="82"/>
      <c r="BU74" s="82"/>
      <c r="BV74" s="82"/>
      <c r="BW74" s="82"/>
      <c r="BX74" s="82"/>
      <c r="BY74" s="82"/>
      <c r="BZ74" s="83"/>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1"/>
      <c r="BM75" s="82"/>
      <c r="BN75" s="82"/>
      <c r="BO75" s="82"/>
      <c r="BP75" s="82"/>
      <c r="BQ75" s="82"/>
      <c r="BR75" s="82"/>
      <c r="BS75" s="82"/>
      <c r="BT75" s="82"/>
      <c r="BU75" s="82"/>
      <c r="BV75" s="82"/>
      <c r="BW75" s="82"/>
      <c r="BX75" s="82"/>
      <c r="BY75" s="82"/>
      <c r="BZ75" s="83"/>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1"/>
      <c r="BM76" s="82"/>
      <c r="BN76" s="82"/>
      <c r="BO76" s="82"/>
      <c r="BP76" s="82"/>
      <c r="BQ76" s="82"/>
      <c r="BR76" s="82"/>
      <c r="BS76" s="82"/>
      <c r="BT76" s="82"/>
      <c r="BU76" s="82"/>
      <c r="BV76" s="82"/>
      <c r="BW76" s="82"/>
      <c r="BX76" s="82"/>
      <c r="BY76" s="82"/>
      <c r="BZ76" s="83"/>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1"/>
      <c r="BM77" s="82"/>
      <c r="BN77" s="82"/>
      <c r="BO77" s="82"/>
      <c r="BP77" s="82"/>
      <c r="BQ77" s="82"/>
      <c r="BR77" s="82"/>
      <c r="BS77" s="82"/>
      <c r="BT77" s="82"/>
      <c r="BU77" s="82"/>
      <c r="BV77" s="82"/>
      <c r="BW77" s="82"/>
      <c r="BX77" s="82"/>
      <c r="BY77" s="82"/>
      <c r="BZ77" s="83"/>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1"/>
      <c r="BM78" s="82"/>
      <c r="BN78" s="82"/>
      <c r="BO78" s="82"/>
      <c r="BP78" s="82"/>
      <c r="BQ78" s="82"/>
      <c r="BR78" s="82"/>
      <c r="BS78" s="82"/>
      <c r="BT78" s="82"/>
      <c r="BU78" s="82"/>
      <c r="BV78" s="82"/>
      <c r="BW78" s="82"/>
      <c r="BX78" s="82"/>
      <c r="BY78" s="82"/>
      <c r="BZ78" s="83"/>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1"/>
      <c r="BM79" s="82"/>
      <c r="BN79" s="82"/>
      <c r="BO79" s="82"/>
      <c r="BP79" s="82"/>
      <c r="BQ79" s="82"/>
      <c r="BR79" s="82"/>
      <c r="BS79" s="82"/>
      <c r="BT79" s="82"/>
      <c r="BU79" s="82"/>
      <c r="BV79" s="82"/>
      <c r="BW79" s="82"/>
      <c r="BX79" s="82"/>
      <c r="BY79" s="82"/>
      <c r="BZ79" s="83"/>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1"/>
      <c r="BM80" s="82"/>
      <c r="BN80" s="82"/>
      <c r="BO80" s="82"/>
      <c r="BP80" s="82"/>
      <c r="BQ80" s="82"/>
      <c r="BR80" s="82"/>
      <c r="BS80" s="82"/>
      <c r="BT80" s="82"/>
      <c r="BU80" s="82"/>
      <c r="BV80" s="82"/>
      <c r="BW80" s="82"/>
      <c r="BX80" s="82"/>
      <c r="BY80" s="82"/>
      <c r="BZ80" s="83"/>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1"/>
      <c r="BM81" s="82"/>
      <c r="BN81" s="82"/>
      <c r="BO81" s="82"/>
      <c r="BP81" s="82"/>
      <c r="BQ81" s="82"/>
      <c r="BR81" s="82"/>
      <c r="BS81" s="82"/>
      <c r="BT81" s="82"/>
      <c r="BU81" s="82"/>
      <c r="BV81" s="82"/>
      <c r="BW81" s="82"/>
      <c r="BX81" s="82"/>
      <c r="BY81" s="82"/>
      <c r="BZ81" s="8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5"/>
      <c r="BM82" s="86"/>
      <c r="BN82" s="86"/>
      <c r="BO82" s="86"/>
      <c r="BP82" s="86"/>
      <c r="BQ82" s="86"/>
      <c r="BR82" s="86"/>
      <c r="BS82" s="86"/>
      <c r="BT82" s="86"/>
      <c r="BU82" s="86"/>
      <c r="BV82" s="86"/>
      <c r="BW82" s="86"/>
      <c r="BX82" s="86"/>
      <c r="BY82" s="86"/>
      <c r="BZ82" s="87"/>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53635</v>
      </c>
      <c r="D6" s="34">
        <f t="shared" si="3"/>
        <v>46</v>
      </c>
      <c r="E6" s="34">
        <f t="shared" si="3"/>
        <v>1</v>
      </c>
      <c r="F6" s="34">
        <f t="shared" si="3"/>
        <v>0</v>
      </c>
      <c r="G6" s="34">
        <f t="shared" si="3"/>
        <v>1</v>
      </c>
      <c r="H6" s="34" t="str">
        <f t="shared" si="3"/>
        <v>秋田県　八郎潟町</v>
      </c>
      <c r="I6" s="34" t="str">
        <f t="shared" si="3"/>
        <v>法適用</v>
      </c>
      <c r="J6" s="34" t="str">
        <f t="shared" si="3"/>
        <v>水道事業</v>
      </c>
      <c r="K6" s="34" t="str">
        <f t="shared" si="3"/>
        <v>末端給水事業</v>
      </c>
      <c r="L6" s="34" t="str">
        <f t="shared" si="3"/>
        <v>A8</v>
      </c>
      <c r="M6" s="34">
        <f t="shared" si="3"/>
        <v>0</v>
      </c>
      <c r="N6" s="35" t="str">
        <f t="shared" si="3"/>
        <v>-</v>
      </c>
      <c r="O6" s="35">
        <f t="shared" si="3"/>
        <v>66.98</v>
      </c>
      <c r="P6" s="35">
        <f t="shared" si="3"/>
        <v>99.8</v>
      </c>
      <c r="Q6" s="35">
        <f t="shared" si="3"/>
        <v>5180</v>
      </c>
      <c r="R6" s="35">
        <f t="shared" si="3"/>
        <v>6114</v>
      </c>
      <c r="S6" s="35">
        <f t="shared" si="3"/>
        <v>17</v>
      </c>
      <c r="T6" s="35">
        <f t="shared" si="3"/>
        <v>359.65</v>
      </c>
      <c r="U6" s="35">
        <f t="shared" si="3"/>
        <v>6061</v>
      </c>
      <c r="V6" s="35">
        <f t="shared" si="3"/>
        <v>17</v>
      </c>
      <c r="W6" s="35">
        <f t="shared" si="3"/>
        <v>356.53</v>
      </c>
      <c r="X6" s="36">
        <f>IF(X7="",NA(),X7)</f>
        <v>110.02</v>
      </c>
      <c r="Y6" s="36">
        <f t="shared" ref="Y6:AG6" si="4">IF(Y7="",NA(),Y7)</f>
        <v>115.71</v>
      </c>
      <c r="Z6" s="36">
        <f t="shared" si="4"/>
        <v>103.1</v>
      </c>
      <c r="AA6" s="36">
        <f t="shared" si="4"/>
        <v>123.52</v>
      </c>
      <c r="AB6" s="36">
        <f t="shared" si="4"/>
        <v>105.77</v>
      </c>
      <c r="AC6" s="36">
        <f t="shared" si="4"/>
        <v>104.95</v>
      </c>
      <c r="AD6" s="36">
        <f t="shared" si="4"/>
        <v>105.53</v>
      </c>
      <c r="AE6" s="36">
        <f t="shared" si="4"/>
        <v>107.2</v>
      </c>
      <c r="AF6" s="36">
        <f t="shared" si="4"/>
        <v>106.62</v>
      </c>
      <c r="AG6" s="36">
        <f t="shared" si="4"/>
        <v>107.95</v>
      </c>
      <c r="AH6" s="35" t="str">
        <f>IF(AH7="","",IF(AH7="-","【-】","【"&amp;SUBSTITUTE(TEXT(AH7,"#,##0.00"),"-","△")&amp;"】"))</f>
        <v>【114.35】</v>
      </c>
      <c r="AI6" s="35">
        <f>IF(AI7="",NA(),AI7)</f>
        <v>0</v>
      </c>
      <c r="AJ6" s="35">
        <f t="shared" ref="AJ6:AR6" si="5">IF(AJ7="",NA(),AJ7)</f>
        <v>0</v>
      </c>
      <c r="AK6" s="35">
        <f t="shared" si="5"/>
        <v>0</v>
      </c>
      <c r="AL6" s="35">
        <f t="shared" si="5"/>
        <v>0</v>
      </c>
      <c r="AM6" s="35">
        <f t="shared" si="5"/>
        <v>0</v>
      </c>
      <c r="AN6" s="36">
        <f t="shared" si="5"/>
        <v>26.81</v>
      </c>
      <c r="AO6" s="36">
        <f t="shared" si="5"/>
        <v>28.31</v>
      </c>
      <c r="AP6" s="36">
        <f t="shared" si="5"/>
        <v>13.46</v>
      </c>
      <c r="AQ6" s="36">
        <f t="shared" si="5"/>
        <v>12.59</v>
      </c>
      <c r="AR6" s="36">
        <f t="shared" si="5"/>
        <v>12.44</v>
      </c>
      <c r="AS6" s="35" t="str">
        <f>IF(AS7="","",IF(AS7="-","【-】","【"&amp;SUBSTITUTE(TEXT(AS7,"#,##0.00"),"-","△")&amp;"】"))</f>
        <v>【0.79】</v>
      </c>
      <c r="AT6" s="36">
        <f>IF(AT7="",NA(),AT7)</f>
        <v>1333</v>
      </c>
      <c r="AU6" s="36">
        <f t="shared" ref="AU6:BC6" si="6">IF(AU7="",NA(),AU7)</f>
        <v>1760.81</v>
      </c>
      <c r="AV6" s="36">
        <f t="shared" si="6"/>
        <v>289.77999999999997</v>
      </c>
      <c r="AW6" s="36">
        <f t="shared" si="6"/>
        <v>382.27</v>
      </c>
      <c r="AX6" s="36">
        <f t="shared" si="6"/>
        <v>346.27</v>
      </c>
      <c r="AY6" s="36">
        <f t="shared" si="6"/>
        <v>1002.64</v>
      </c>
      <c r="AZ6" s="36">
        <f t="shared" si="6"/>
        <v>1164.51</v>
      </c>
      <c r="BA6" s="36">
        <f t="shared" si="6"/>
        <v>434.72</v>
      </c>
      <c r="BB6" s="36">
        <f t="shared" si="6"/>
        <v>416.14</v>
      </c>
      <c r="BC6" s="36">
        <f t="shared" si="6"/>
        <v>371.89</v>
      </c>
      <c r="BD6" s="35" t="str">
        <f>IF(BD7="","",IF(BD7="-","【-】","【"&amp;SUBSTITUTE(TEXT(BD7,"#,##0.00"),"-","△")&amp;"】"))</f>
        <v>【262.87】</v>
      </c>
      <c r="BE6" s="36">
        <f>IF(BE7="",NA(),BE7)</f>
        <v>317.02999999999997</v>
      </c>
      <c r="BF6" s="36">
        <f t="shared" ref="BF6:BN6" si="7">IF(BF7="",NA(),BF7)</f>
        <v>305.56</v>
      </c>
      <c r="BG6" s="36">
        <f t="shared" si="7"/>
        <v>281.20999999999998</v>
      </c>
      <c r="BH6" s="36">
        <f t="shared" si="7"/>
        <v>316.31</v>
      </c>
      <c r="BI6" s="36">
        <f t="shared" si="7"/>
        <v>292.39</v>
      </c>
      <c r="BJ6" s="36">
        <f t="shared" si="7"/>
        <v>520.29999999999995</v>
      </c>
      <c r="BK6" s="36">
        <f t="shared" si="7"/>
        <v>498.27</v>
      </c>
      <c r="BL6" s="36">
        <f t="shared" si="7"/>
        <v>495.76</v>
      </c>
      <c r="BM6" s="36">
        <f t="shared" si="7"/>
        <v>487.22</v>
      </c>
      <c r="BN6" s="36">
        <f t="shared" si="7"/>
        <v>483.11</v>
      </c>
      <c r="BO6" s="35" t="str">
        <f>IF(BO7="","",IF(BO7="-","【-】","【"&amp;SUBSTITUTE(TEXT(BO7,"#,##0.00"),"-","△")&amp;"】"))</f>
        <v>【270.87】</v>
      </c>
      <c r="BP6" s="36">
        <f>IF(BP7="",NA(),BP7)</f>
        <v>108.16</v>
      </c>
      <c r="BQ6" s="36">
        <f t="shared" ref="BQ6:BY6" si="8">IF(BQ7="",NA(),BQ7)</f>
        <v>113.49</v>
      </c>
      <c r="BR6" s="36">
        <f t="shared" si="8"/>
        <v>101.58</v>
      </c>
      <c r="BS6" s="36">
        <f t="shared" si="8"/>
        <v>121.62</v>
      </c>
      <c r="BT6" s="36">
        <f t="shared" si="8"/>
        <v>102.72</v>
      </c>
      <c r="BU6" s="36">
        <f t="shared" si="8"/>
        <v>90.69</v>
      </c>
      <c r="BV6" s="36">
        <f t="shared" si="8"/>
        <v>90.64</v>
      </c>
      <c r="BW6" s="36">
        <f t="shared" si="8"/>
        <v>93.66</v>
      </c>
      <c r="BX6" s="36">
        <f t="shared" si="8"/>
        <v>92.76</v>
      </c>
      <c r="BY6" s="36">
        <f t="shared" si="8"/>
        <v>93.28</v>
      </c>
      <c r="BZ6" s="35" t="str">
        <f>IF(BZ7="","",IF(BZ7="-","【-】","【"&amp;SUBSTITUTE(TEXT(BZ7,"#,##0.00"),"-","△")&amp;"】"))</f>
        <v>【105.59】</v>
      </c>
      <c r="CA6" s="36">
        <f>IF(CA7="",NA(),CA7)</f>
        <v>221.31</v>
      </c>
      <c r="CB6" s="36">
        <f t="shared" ref="CB6:CJ6" si="9">IF(CB7="",NA(),CB7)</f>
        <v>211.04</v>
      </c>
      <c r="CC6" s="36">
        <f t="shared" si="9"/>
        <v>235.83</v>
      </c>
      <c r="CD6" s="36">
        <f t="shared" si="9"/>
        <v>196.96</v>
      </c>
      <c r="CE6" s="36">
        <f t="shared" si="9"/>
        <v>233.09</v>
      </c>
      <c r="CF6" s="36">
        <f t="shared" si="9"/>
        <v>211.08</v>
      </c>
      <c r="CG6" s="36">
        <f t="shared" si="9"/>
        <v>213.52</v>
      </c>
      <c r="CH6" s="36">
        <f t="shared" si="9"/>
        <v>208.21</v>
      </c>
      <c r="CI6" s="36">
        <f t="shared" si="9"/>
        <v>208.67</v>
      </c>
      <c r="CJ6" s="36">
        <f t="shared" si="9"/>
        <v>208.29</v>
      </c>
      <c r="CK6" s="35" t="str">
        <f>IF(CK7="","",IF(CK7="-","【-】","【"&amp;SUBSTITUTE(TEXT(CK7,"#,##0.00"),"-","△")&amp;"】"))</f>
        <v>【163.27】</v>
      </c>
      <c r="CL6" s="36">
        <f>IF(CL7="",NA(),CL7)</f>
        <v>62.17</v>
      </c>
      <c r="CM6" s="36">
        <f t="shared" ref="CM6:CU6" si="10">IF(CM7="",NA(),CM7)</f>
        <v>59.53</v>
      </c>
      <c r="CN6" s="36">
        <f t="shared" si="10"/>
        <v>58.12</v>
      </c>
      <c r="CO6" s="36">
        <f t="shared" si="10"/>
        <v>57.19</v>
      </c>
      <c r="CP6" s="36">
        <f t="shared" si="10"/>
        <v>77.290000000000006</v>
      </c>
      <c r="CQ6" s="36">
        <f t="shared" si="10"/>
        <v>49.69</v>
      </c>
      <c r="CR6" s="36">
        <f t="shared" si="10"/>
        <v>49.77</v>
      </c>
      <c r="CS6" s="36">
        <f t="shared" si="10"/>
        <v>49.22</v>
      </c>
      <c r="CT6" s="36">
        <f t="shared" si="10"/>
        <v>49.08</v>
      </c>
      <c r="CU6" s="36">
        <f t="shared" si="10"/>
        <v>49.32</v>
      </c>
      <c r="CV6" s="35" t="str">
        <f>IF(CV7="","",IF(CV7="-","【-】","【"&amp;SUBSTITUTE(TEXT(CV7,"#,##0.00"),"-","△")&amp;"】"))</f>
        <v>【59.94】</v>
      </c>
      <c r="CW6" s="36">
        <f>IF(CW7="",NA(),CW7)</f>
        <v>85.09</v>
      </c>
      <c r="CX6" s="36">
        <f t="shared" ref="CX6:DF6" si="11">IF(CX7="",NA(),CX7)</f>
        <v>85.56</v>
      </c>
      <c r="CY6" s="36">
        <f t="shared" si="11"/>
        <v>86.18</v>
      </c>
      <c r="CZ6" s="36">
        <f t="shared" si="11"/>
        <v>87.15</v>
      </c>
      <c r="DA6" s="36">
        <f t="shared" si="11"/>
        <v>63.19</v>
      </c>
      <c r="DB6" s="36">
        <f t="shared" si="11"/>
        <v>80.010000000000005</v>
      </c>
      <c r="DC6" s="36">
        <f t="shared" si="11"/>
        <v>79.98</v>
      </c>
      <c r="DD6" s="36">
        <f t="shared" si="11"/>
        <v>79.48</v>
      </c>
      <c r="DE6" s="36">
        <f t="shared" si="11"/>
        <v>79.3</v>
      </c>
      <c r="DF6" s="36">
        <f t="shared" si="11"/>
        <v>79.34</v>
      </c>
      <c r="DG6" s="35" t="str">
        <f>IF(DG7="","",IF(DG7="-","【-】","【"&amp;SUBSTITUTE(TEXT(DG7,"#,##0.00"),"-","△")&amp;"】"))</f>
        <v>【90.22】</v>
      </c>
      <c r="DH6" s="36">
        <f>IF(DH7="",NA(),DH7)</f>
        <v>50.94</v>
      </c>
      <c r="DI6" s="36">
        <f t="shared" ref="DI6:DQ6" si="12">IF(DI7="",NA(),DI7)</f>
        <v>52.95</v>
      </c>
      <c r="DJ6" s="36">
        <f t="shared" si="12"/>
        <v>57.3</v>
      </c>
      <c r="DK6" s="36">
        <f t="shared" si="12"/>
        <v>57.4</v>
      </c>
      <c r="DL6" s="36">
        <f t="shared" si="12"/>
        <v>59.49</v>
      </c>
      <c r="DM6" s="36">
        <f t="shared" si="12"/>
        <v>35.18</v>
      </c>
      <c r="DN6" s="36">
        <f t="shared" si="12"/>
        <v>36.43</v>
      </c>
      <c r="DO6" s="36">
        <f t="shared" si="12"/>
        <v>46.12</v>
      </c>
      <c r="DP6" s="36">
        <f t="shared" si="12"/>
        <v>47.44</v>
      </c>
      <c r="DQ6" s="36">
        <f t="shared" si="12"/>
        <v>48.3</v>
      </c>
      <c r="DR6" s="35" t="str">
        <f>IF(DR7="","",IF(DR7="-","【-】","【"&amp;SUBSTITUTE(TEXT(DR7,"#,##0.00"),"-","△")&amp;"】"))</f>
        <v>【47.91】</v>
      </c>
      <c r="DS6" s="36">
        <f>IF(DS7="",NA(),DS7)</f>
        <v>4.91</v>
      </c>
      <c r="DT6" s="36">
        <f t="shared" ref="DT6:EB6" si="13">IF(DT7="",NA(),DT7)</f>
        <v>5.67</v>
      </c>
      <c r="DU6" s="36">
        <f t="shared" si="13"/>
        <v>6.41</v>
      </c>
      <c r="DV6" s="36">
        <f t="shared" si="13"/>
        <v>24.96</v>
      </c>
      <c r="DW6" s="36">
        <f t="shared" si="13"/>
        <v>24.81</v>
      </c>
      <c r="DX6" s="36">
        <f t="shared" si="13"/>
        <v>8.41</v>
      </c>
      <c r="DY6" s="36">
        <f t="shared" si="13"/>
        <v>8.7200000000000006</v>
      </c>
      <c r="DZ6" s="36">
        <f t="shared" si="13"/>
        <v>9.86</v>
      </c>
      <c r="EA6" s="36">
        <f t="shared" si="13"/>
        <v>11.16</v>
      </c>
      <c r="EB6" s="36">
        <f t="shared" si="13"/>
        <v>12.43</v>
      </c>
      <c r="EC6" s="35" t="str">
        <f>IF(EC7="","",IF(EC7="-","【-】","【"&amp;SUBSTITUTE(TEXT(EC7,"#,##0.00"),"-","△")&amp;"】"))</f>
        <v>【15.00】</v>
      </c>
      <c r="ED6" s="36">
        <f>IF(ED7="",NA(),ED7)</f>
        <v>0.53</v>
      </c>
      <c r="EE6" s="35">
        <f t="shared" ref="EE6:EM6" si="14">IF(EE7="",NA(),EE7)</f>
        <v>0</v>
      </c>
      <c r="EF6" s="36">
        <f t="shared" si="14"/>
        <v>0.2</v>
      </c>
      <c r="EG6" s="35">
        <f t="shared" si="14"/>
        <v>0</v>
      </c>
      <c r="EH6" s="35">
        <f t="shared" si="14"/>
        <v>0</v>
      </c>
      <c r="EI6" s="36">
        <f t="shared" si="14"/>
        <v>0.66</v>
      </c>
      <c r="EJ6" s="36">
        <f t="shared" si="14"/>
        <v>0.64</v>
      </c>
      <c r="EK6" s="36">
        <f t="shared" si="14"/>
        <v>0.56000000000000005</v>
      </c>
      <c r="EL6" s="36">
        <f t="shared" si="14"/>
        <v>0.65</v>
      </c>
      <c r="EM6" s="36">
        <f t="shared" si="14"/>
        <v>0.46</v>
      </c>
      <c r="EN6" s="35" t="str">
        <f>IF(EN7="","",IF(EN7="-","【-】","【"&amp;SUBSTITUTE(TEXT(EN7,"#,##0.00"),"-","△")&amp;"】"))</f>
        <v>【0.76】</v>
      </c>
    </row>
    <row r="7" spans="1:144" s="37" customFormat="1" x14ac:dyDescent="0.15">
      <c r="A7" s="29"/>
      <c r="B7" s="38">
        <v>2016</v>
      </c>
      <c r="C7" s="38">
        <v>53635</v>
      </c>
      <c r="D7" s="38">
        <v>46</v>
      </c>
      <c r="E7" s="38">
        <v>1</v>
      </c>
      <c r="F7" s="38">
        <v>0</v>
      </c>
      <c r="G7" s="38">
        <v>1</v>
      </c>
      <c r="H7" s="38" t="s">
        <v>105</v>
      </c>
      <c r="I7" s="38" t="s">
        <v>106</v>
      </c>
      <c r="J7" s="38" t="s">
        <v>107</v>
      </c>
      <c r="K7" s="38" t="s">
        <v>108</v>
      </c>
      <c r="L7" s="38" t="s">
        <v>109</v>
      </c>
      <c r="M7" s="38"/>
      <c r="N7" s="39" t="s">
        <v>110</v>
      </c>
      <c r="O7" s="39">
        <v>66.98</v>
      </c>
      <c r="P7" s="39">
        <v>99.8</v>
      </c>
      <c r="Q7" s="39">
        <v>5180</v>
      </c>
      <c r="R7" s="39">
        <v>6114</v>
      </c>
      <c r="S7" s="39">
        <v>17</v>
      </c>
      <c r="T7" s="39">
        <v>359.65</v>
      </c>
      <c r="U7" s="39">
        <v>6061</v>
      </c>
      <c r="V7" s="39">
        <v>17</v>
      </c>
      <c r="W7" s="39">
        <v>356.53</v>
      </c>
      <c r="X7" s="39">
        <v>110.02</v>
      </c>
      <c r="Y7" s="39">
        <v>115.71</v>
      </c>
      <c r="Z7" s="39">
        <v>103.1</v>
      </c>
      <c r="AA7" s="39">
        <v>123.52</v>
      </c>
      <c r="AB7" s="39">
        <v>105.77</v>
      </c>
      <c r="AC7" s="39">
        <v>104.95</v>
      </c>
      <c r="AD7" s="39">
        <v>105.53</v>
      </c>
      <c r="AE7" s="39">
        <v>107.2</v>
      </c>
      <c r="AF7" s="39">
        <v>106.62</v>
      </c>
      <c r="AG7" s="39">
        <v>107.95</v>
      </c>
      <c r="AH7" s="39">
        <v>114.35</v>
      </c>
      <c r="AI7" s="39">
        <v>0</v>
      </c>
      <c r="AJ7" s="39">
        <v>0</v>
      </c>
      <c r="AK7" s="39">
        <v>0</v>
      </c>
      <c r="AL7" s="39">
        <v>0</v>
      </c>
      <c r="AM7" s="39">
        <v>0</v>
      </c>
      <c r="AN7" s="39">
        <v>26.81</v>
      </c>
      <c r="AO7" s="39">
        <v>28.31</v>
      </c>
      <c r="AP7" s="39">
        <v>13.46</v>
      </c>
      <c r="AQ7" s="39">
        <v>12.59</v>
      </c>
      <c r="AR7" s="39">
        <v>12.44</v>
      </c>
      <c r="AS7" s="39">
        <v>0.79</v>
      </c>
      <c r="AT7" s="39">
        <v>1333</v>
      </c>
      <c r="AU7" s="39">
        <v>1760.81</v>
      </c>
      <c r="AV7" s="39">
        <v>289.77999999999997</v>
      </c>
      <c r="AW7" s="39">
        <v>382.27</v>
      </c>
      <c r="AX7" s="39">
        <v>346.27</v>
      </c>
      <c r="AY7" s="39">
        <v>1002.64</v>
      </c>
      <c r="AZ7" s="39">
        <v>1164.51</v>
      </c>
      <c r="BA7" s="39">
        <v>434.72</v>
      </c>
      <c r="BB7" s="39">
        <v>416.14</v>
      </c>
      <c r="BC7" s="39">
        <v>371.89</v>
      </c>
      <c r="BD7" s="39">
        <v>262.87</v>
      </c>
      <c r="BE7" s="39">
        <v>317.02999999999997</v>
      </c>
      <c r="BF7" s="39">
        <v>305.56</v>
      </c>
      <c r="BG7" s="39">
        <v>281.20999999999998</v>
      </c>
      <c r="BH7" s="39">
        <v>316.31</v>
      </c>
      <c r="BI7" s="39">
        <v>292.39</v>
      </c>
      <c r="BJ7" s="39">
        <v>520.29999999999995</v>
      </c>
      <c r="BK7" s="39">
        <v>498.27</v>
      </c>
      <c r="BL7" s="39">
        <v>495.76</v>
      </c>
      <c r="BM7" s="39">
        <v>487.22</v>
      </c>
      <c r="BN7" s="39">
        <v>483.11</v>
      </c>
      <c r="BO7" s="39">
        <v>270.87</v>
      </c>
      <c r="BP7" s="39">
        <v>108.16</v>
      </c>
      <c r="BQ7" s="39">
        <v>113.49</v>
      </c>
      <c r="BR7" s="39">
        <v>101.58</v>
      </c>
      <c r="BS7" s="39">
        <v>121.62</v>
      </c>
      <c r="BT7" s="39">
        <v>102.72</v>
      </c>
      <c r="BU7" s="39">
        <v>90.69</v>
      </c>
      <c r="BV7" s="39">
        <v>90.64</v>
      </c>
      <c r="BW7" s="39">
        <v>93.66</v>
      </c>
      <c r="BX7" s="39">
        <v>92.76</v>
      </c>
      <c r="BY7" s="39">
        <v>93.28</v>
      </c>
      <c r="BZ7" s="39">
        <v>105.59</v>
      </c>
      <c r="CA7" s="39">
        <v>221.31</v>
      </c>
      <c r="CB7" s="39">
        <v>211.04</v>
      </c>
      <c r="CC7" s="39">
        <v>235.83</v>
      </c>
      <c r="CD7" s="39">
        <v>196.96</v>
      </c>
      <c r="CE7" s="39">
        <v>233.09</v>
      </c>
      <c r="CF7" s="39">
        <v>211.08</v>
      </c>
      <c r="CG7" s="39">
        <v>213.52</v>
      </c>
      <c r="CH7" s="39">
        <v>208.21</v>
      </c>
      <c r="CI7" s="39">
        <v>208.67</v>
      </c>
      <c r="CJ7" s="39">
        <v>208.29</v>
      </c>
      <c r="CK7" s="39">
        <v>163.27000000000001</v>
      </c>
      <c r="CL7" s="39">
        <v>62.17</v>
      </c>
      <c r="CM7" s="39">
        <v>59.53</v>
      </c>
      <c r="CN7" s="39">
        <v>58.12</v>
      </c>
      <c r="CO7" s="39">
        <v>57.19</v>
      </c>
      <c r="CP7" s="39">
        <v>77.290000000000006</v>
      </c>
      <c r="CQ7" s="39">
        <v>49.69</v>
      </c>
      <c r="CR7" s="39">
        <v>49.77</v>
      </c>
      <c r="CS7" s="39">
        <v>49.22</v>
      </c>
      <c r="CT7" s="39">
        <v>49.08</v>
      </c>
      <c r="CU7" s="39">
        <v>49.32</v>
      </c>
      <c r="CV7" s="39">
        <v>59.94</v>
      </c>
      <c r="CW7" s="39">
        <v>85.09</v>
      </c>
      <c r="CX7" s="39">
        <v>85.56</v>
      </c>
      <c r="CY7" s="39">
        <v>86.18</v>
      </c>
      <c r="CZ7" s="39">
        <v>87.15</v>
      </c>
      <c r="DA7" s="39">
        <v>63.19</v>
      </c>
      <c r="DB7" s="39">
        <v>80.010000000000005</v>
      </c>
      <c r="DC7" s="39">
        <v>79.98</v>
      </c>
      <c r="DD7" s="39">
        <v>79.48</v>
      </c>
      <c r="DE7" s="39">
        <v>79.3</v>
      </c>
      <c r="DF7" s="39">
        <v>79.34</v>
      </c>
      <c r="DG7" s="39">
        <v>90.22</v>
      </c>
      <c r="DH7" s="39">
        <v>50.94</v>
      </c>
      <c r="DI7" s="39">
        <v>52.95</v>
      </c>
      <c r="DJ7" s="39">
        <v>57.3</v>
      </c>
      <c r="DK7" s="39">
        <v>57.4</v>
      </c>
      <c r="DL7" s="39">
        <v>59.49</v>
      </c>
      <c r="DM7" s="39">
        <v>35.18</v>
      </c>
      <c r="DN7" s="39">
        <v>36.43</v>
      </c>
      <c r="DO7" s="39">
        <v>46.12</v>
      </c>
      <c r="DP7" s="39">
        <v>47.44</v>
      </c>
      <c r="DQ7" s="39">
        <v>48.3</v>
      </c>
      <c r="DR7" s="39">
        <v>47.91</v>
      </c>
      <c r="DS7" s="39">
        <v>4.91</v>
      </c>
      <c r="DT7" s="39">
        <v>5.67</v>
      </c>
      <c r="DU7" s="39">
        <v>6.41</v>
      </c>
      <c r="DV7" s="39">
        <v>24.96</v>
      </c>
      <c r="DW7" s="39">
        <v>24.81</v>
      </c>
      <c r="DX7" s="39">
        <v>8.41</v>
      </c>
      <c r="DY7" s="39">
        <v>8.7200000000000006</v>
      </c>
      <c r="DZ7" s="39">
        <v>9.86</v>
      </c>
      <c r="EA7" s="39">
        <v>11.16</v>
      </c>
      <c r="EB7" s="39">
        <v>12.43</v>
      </c>
      <c r="EC7" s="39">
        <v>15</v>
      </c>
      <c r="ED7" s="39">
        <v>0.53</v>
      </c>
      <c r="EE7" s="39">
        <v>0</v>
      </c>
      <c r="EF7" s="39">
        <v>0.2</v>
      </c>
      <c r="EG7" s="39">
        <v>0</v>
      </c>
      <c r="EH7" s="39">
        <v>0</v>
      </c>
      <c r="EI7" s="39">
        <v>0.66</v>
      </c>
      <c r="EJ7" s="39">
        <v>0.64</v>
      </c>
      <c r="EK7" s="39">
        <v>0.56000000000000005</v>
      </c>
      <c r="EL7" s="39">
        <v>0.65</v>
      </c>
      <c r="EM7" s="39">
        <v>0.46</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2018-02-23T02:06:34Z</cp:lastPrinted>
  <dcterms:created xsi:type="dcterms:W3CDTF">2017-12-25T01:22:17Z</dcterms:created>
  <dcterms:modified xsi:type="dcterms:W3CDTF">2018-02-23T02:06:37Z</dcterms:modified>
  <cp:category/>
</cp:coreProperties>
</file>