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<sst xmlns="http://schemas.openxmlformats.org/spreadsheetml/2006/main" count="245" uniqueCount="125">
  <si>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</si>
  <si>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</si>
  <si>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</si>
  <si>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</si>
  <si>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</si>
  <si>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</si>
  <si>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</si>
  <si>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</si>
  <si>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</si>
  <si>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</si>
  <si>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</si>
  <si>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</si>
  <si>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</si>
  <si>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</si>
  <si>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</si>
  <si>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</si>
  <si>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</si>
  <si>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</si>
  <si>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</si>
  <si>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</si>
  <si>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</si>
  <si>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</si>
  <si>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</si>
  <si>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</si>
  <si>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</si>
  <si>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</si>
  <si>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</si>
  <si>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</si>
  <si>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</si>
  <si>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</si>
  <si>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</si>
  <si>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</si>
  <si>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</si>
  <si>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</si>
  <si>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</si>
  <si>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</si>
  <si>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</si>
  <si>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</si>
  <si>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</si>
  <si>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</si>
  <si>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</si>
  <si>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</si>
  <si>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</si>
  <si>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</si>
  <si>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</si>
  <si>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</si>
  <si>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</si>
  <si>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</si>
  <si>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</si>
  <si>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</si>
  <si>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</si>
  <si>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</si>
  <si>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</si>
  <si>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</si>
  <si>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</si>
  <si>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</si>
  <si>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</si>
  <si>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</si>
  <si>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</si>
  <si>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</si>
  <si>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</si>
  <si>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</si>
  <si>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</si>
  <si>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</si>
  <si>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</si>
  <si>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</si>
  <si>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</si>
  <si>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</si>
  <si>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</si>
  <si>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</si>
  <si>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</si>
  <si>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</si>
  <si>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</si>
  <si>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</si>
  <si>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</si>
  <si>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</si>
  <si>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</si>
  <si>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</si>
  <si>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</si>
  <si>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</si>
  <si>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</si>
  <si>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</si>
  <si>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</si>
  <si>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</si>
  <si>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</si>
  <si>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</si>
  <si>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</si>
  <si>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</si>
  <si>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</si>
  <si>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</si>
  <si>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</si>
  <si>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</si>
  <si>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</si>
  <si>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</si>
  <si>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</si>
  <si>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</si>
  <si>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</si>
  <si>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</si>
  <si>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</si>
  <si>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</si>
  <si>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</si>
  <si>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</si>
  <si>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</si>
  <si>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</si>
  <si>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</si>
  <si>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</si>
  <si>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</si>
  <si>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</si>
  <si>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</si>
  <si>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八郎潟町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</si>
  <si>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</si>
  <si>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</si>
  <si>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</si>
  <si>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</si>
  <si>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</si>
  <si>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</si>
  <si>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</si>
  <si>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</si>
  <si>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</si>
  <si>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</si>
  <si>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</si>
  <si>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</si>
  <si>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r>
      <t>　</t>
    </r>
    <r>
      <rPr>
        <sz val="11"/>
        <rFont val="ＭＳ ゴシック"/>
        <family val="3"/>
        <charset val="128"/>
      </rPr>
      <t>平成28年度時点で、町で計画している新たな事業の予定はない。収益的収支比率と経費回収率が50％台と使用料で回収すべき経費が賄われていない。類似団体に比べて経費回収率が低くなっており、今後、使用料金の未納分の回収強化、接続率の向上等により総収益の増加に努める。
 管渠の更新に併せて不明水を抑制するなど、汚水処理原価の低減を図る。接続率の向上は欠かすことができないが、新たな管渠を整備することが、費用対効果で疑問とする地域が課題としてあり、慎重に整備を進める。
　下水道を維持していくために、経営改善を進め、慎重な経営を続けていくものである。</t>
    </r>
    <rPh sb="1" eb="3">
      <t>ヘイセイ</t>
    </rPh>
    <rPh sb="5" eb="7">
      <t>ネンド</t>
    </rPh>
    <rPh sb="7" eb="9">
      <t>ジテン</t>
    </rPh>
    <rPh sb="11" eb="12">
      <t>マチ</t>
    </rPh>
    <rPh sb="13" eb="15">
      <t>ケイカク</t>
    </rPh>
    <rPh sb="19" eb="20">
      <t>アラ</t>
    </rPh>
    <rPh sb="22" eb="24">
      <t>ジギョウ</t>
    </rPh>
    <rPh sb="25" eb="27">
      <t>ヨテイ</t>
    </rPh>
    <rPh sb="31" eb="34">
      <t>シュウエキテキ</t>
    </rPh>
    <rPh sb="34" eb="36">
      <t>シュウシ</t>
    </rPh>
    <rPh sb="36" eb="38">
      <t>ヒリツ</t>
    </rPh>
    <rPh sb="39" eb="41">
      <t>ケイヒ</t>
    </rPh>
    <rPh sb="41" eb="43">
      <t>カイシュウ</t>
    </rPh>
    <rPh sb="43" eb="44">
      <t>リツ</t>
    </rPh>
    <rPh sb="48" eb="49">
      <t>ダイ</t>
    </rPh>
    <rPh sb="50" eb="53">
      <t>シヨウリョウ</t>
    </rPh>
    <rPh sb="54" eb="56">
      <t>カイシュウ</t>
    </rPh>
    <rPh sb="59" eb="61">
      <t>ケイヒ</t>
    </rPh>
    <rPh sb="62" eb="63">
      <t>マカナ</t>
    </rPh>
    <rPh sb="70" eb="72">
      <t>ルイジ</t>
    </rPh>
    <rPh sb="72" eb="74">
      <t>ダンタイ</t>
    </rPh>
    <rPh sb="75" eb="76">
      <t>クラ</t>
    </rPh>
    <rPh sb="78" eb="80">
      <t>ケイヒ</t>
    </rPh>
    <rPh sb="80" eb="82">
      <t>カイシュウ</t>
    </rPh>
    <rPh sb="82" eb="83">
      <t>リツ</t>
    </rPh>
    <rPh sb="84" eb="85">
      <t>ヒク</t>
    </rPh>
    <rPh sb="92" eb="94">
      <t>コンゴ</t>
    </rPh>
    <rPh sb="95" eb="98">
      <t>シヨウリョウ</t>
    </rPh>
    <rPh sb="98" eb="99">
      <t>キン</t>
    </rPh>
    <rPh sb="100" eb="102">
      <t>ミノウ</t>
    </rPh>
    <rPh sb="102" eb="103">
      <t>ブン</t>
    </rPh>
    <rPh sb="104" eb="106">
      <t>カイシュウ</t>
    </rPh>
    <rPh sb="106" eb="108">
      <t>キョウカ</t>
    </rPh>
    <rPh sb="109" eb="111">
      <t>セツゾク</t>
    </rPh>
    <rPh sb="111" eb="112">
      <t>リツ</t>
    </rPh>
    <rPh sb="113" eb="115">
      <t>コウジョウ</t>
    </rPh>
    <rPh sb="115" eb="116">
      <t>トウ</t>
    </rPh>
    <rPh sb="119" eb="122">
      <t>ソウシュウエキ</t>
    </rPh>
    <rPh sb="123" eb="125">
      <t>ゾウカ</t>
    </rPh>
    <rPh sb="126" eb="127">
      <t>ツト</t>
    </rPh>
    <rPh sb="132" eb="134">
      <t>カンキョ</t>
    </rPh>
    <rPh sb="135" eb="137">
      <t>コウシン</t>
    </rPh>
    <rPh sb="138" eb="139">
      <t>アワ</t>
    </rPh>
    <rPh sb="141" eb="143">
      <t>フメイ</t>
    </rPh>
    <rPh sb="143" eb="144">
      <t>スイ</t>
    </rPh>
    <rPh sb="145" eb="147">
      <t>ヨクセイ</t>
    </rPh>
    <rPh sb="152" eb="154">
      <t>オスイ</t>
    </rPh>
    <rPh sb="154" eb="156">
      <t>ショリ</t>
    </rPh>
    <rPh sb="156" eb="158">
      <t>ゲンカ</t>
    </rPh>
    <rPh sb="159" eb="161">
      <t>テイゲン</t>
    </rPh>
    <rPh sb="162" eb="163">
      <t>ハカ</t>
    </rPh>
    <rPh sb="165" eb="167">
      <t>セツゾク</t>
    </rPh>
    <rPh sb="167" eb="168">
      <t>リツ</t>
    </rPh>
    <rPh sb="169" eb="171">
      <t>コウジョウ</t>
    </rPh>
    <rPh sb="172" eb="173">
      <t>カ</t>
    </rPh>
    <rPh sb="184" eb="185">
      <t>アラ</t>
    </rPh>
    <rPh sb="187" eb="189">
      <t>カンキョ</t>
    </rPh>
    <rPh sb="190" eb="192">
      <t>セイビ</t>
    </rPh>
    <rPh sb="198" eb="200">
      <t>ヒヨウ</t>
    </rPh>
    <rPh sb="200" eb="201">
      <t>タイ</t>
    </rPh>
    <rPh sb="201" eb="203">
      <t>コウカ</t>
    </rPh>
    <rPh sb="204" eb="206">
      <t>ギモン</t>
    </rPh>
    <rPh sb="209" eb="211">
      <t>チイキ</t>
    </rPh>
    <rPh sb="212" eb="214">
      <t>カダイ</t>
    </rPh>
    <rPh sb="220" eb="222">
      <t>シンチョウ</t>
    </rPh>
    <rPh sb="223" eb="225">
      <t>セイビ</t>
    </rPh>
    <rPh sb="226" eb="227">
      <t>スス</t>
    </rPh>
    <rPh sb="232" eb="235">
      <t>ゲスイドウ</t>
    </rPh>
    <rPh sb="236" eb="238">
      <t>イジ</t>
    </rPh>
    <rPh sb="246" eb="248">
      <t>ケイエイ</t>
    </rPh>
    <rPh sb="248" eb="250">
      <t>カイゼン</t>
    </rPh>
    <rPh sb="251" eb="252">
      <t>スス</t>
    </rPh>
    <rPh sb="254" eb="256">
      <t>シンチョウ</t>
    </rPh>
    <rPh sb="257" eb="259">
      <t>ケイエイ</t>
    </rPh>
    <rPh sb="260" eb="261">
      <t>ツヅ</t>
    </rPh>
    <phoneticPr fontId="4"/>
  </si>
  <si>
    <r>
      <t>　</t>
    </r>
    <r>
      <rPr>
        <sz val="11"/>
        <rFont val="ＭＳ ゴシック"/>
        <family val="3"/>
        <charset val="128"/>
      </rPr>
      <t>老朽化について、下水道管の耐用年数を５０年とすると平成４５年頃から更新時期を迎える。長寿命化を図るため、国、県からの情報の活用や周辺市町村との広域連携を行い、社会資本である下水道を維持していかなければならない。
　マンホール管理台帳の整備、マンホールポンプの点検や修理で経営状況を踏まえながら、老朽化対策を実施していく。</t>
    </r>
    <rPh sb="1" eb="4">
      <t>ロウキュウカ</t>
    </rPh>
    <rPh sb="9" eb="12">
      <t>ゲスイドウ</t>
    </rPh>
    <rPh sb="12" eb="13">
      <t>カン</t>
    </rPh>
    <rPh sb="14" eb="16">
      <t>タイヨウ</t>
    </rPh>
    <rPh sb="16" eb="18">
      <t>ネンスウ</t>
    </rPh>
    <rPh sb="21" eb="22">
      <t>ネン</t>
    </rPh>
    <rPh sb="26" eb="28">
      <t>ヘイセイ</t>
    </rPh>
    <rPh sb="30" eb="31">
      <t>ネン</t>
    </rPh>
    <rPh sb="31" eb="32">
      <t>コロ</t>
    </rPh>
    <rPh sb="34" eb="36">
      <t>コウシン</t>
    </rPh>
    <rPh sb="36" eb="38">
      <t>ジキ</t>
    </rPh>
    <rPh sb="39" eb="40">
      <t>ムカ</t>
    </rPh>
    <rPh sb="43" eb="44">
      <t>チョウ</t>
    </rPh>
    <rPh sb="44" eb="47">
      <t>ジュミョウカ</t>
    </rPh>
    <rPh sb="48" eb="49">
      <t>ハカ</t>
    </rPh>
    <rPh sb="53" eb="54">
      <t>クニ</t>
    </rPh>
    <rPh sb="55" eb="56">
      <t>ケン</t>
    </rPh>
    <rPh sb="59" eb="61">
      <t>ジョウホウ</t>
    </rPh>
    <rPh sb="62" eb="64">
      <t>カツヨウ</t>
    </rPh>
    <rPh sb="65" eb="67">
      <t>シュウヘン</t>
    </rPh>
    <rPh sb="67" eb="70">
      <t>シチョウソン</t>
    </rPh>
    <rPh sb="72" eb="74">
      <t>コウイキ</t>
    </rPh>
    <rPh sb="74" eb="76">
      <t>レンケイ</t>
    </rPh>
    <rPh sb="77" eb="78">
      <t>オコナ</t>
    </rPh>
    <rPh sb="80" eb="82">
      <t>シャカイ</t>
    </rPh>
    <rPh sb="82" eb="84">
      <t>シホン</t>
    </rPh>
    <rPh sb="87" eb="90">
      <t>ゲスイドウ</t>
    </rPh>
    <rPh sb="91" eb="93">
      <t>イジ</t>
    </rPh>
    <rPh sb="113" eb="117">
      <t>カンリダイチョウ</t>
    </rPh>
    <rPh sb="118" eb="120">
      <t>セイビ</t>
    </rPh>
    <rPh sb="130" eb="132">
      <t>テンケン</t>
    </rPh>
    <rPh sb="133" eb="135">
      <t>シュウリ</t>
    </rPh>
    <rPh sb="136" eb="138">
      <t>ケイエイ</t>
    </rPh>
    <rPh sb="138" eb="140">
      <t>ジョウキョウ</t>
    </rPh>
    <rPh sb="141" eb="142">
      <t>フ</t>
    </rPh>
    <rPh sb="148" eb="151">
      <t>ロウキュウカ</t>
    </rPh>
    <rPh sb="151" eb="153">
      <t>タイサク</t>
    </rPh>
    <rPh sb="154" eb="156">
      <t>ジッシ</t>
    </rPh>
    <phoneticPr fontId="4"/>
  </si>
  <si>
    <t>　更新時期である平成４５年頃から、企業債が増加する。使用料金について、近隣自治体の料金水準と同等で経営しなければならない。適切な料金設定を検討していきながら、使用者の理解と協力を得るためにも広域化を推進する環境づくりが必要がある。
　今後も、引き続き国、県の補助を受け、広域連携、経営改善の取り組みを一層強化していく。</t>
    <rPh sb="1" eb="3">
      <t>コウシン</t>
    </rPh>
    <rPh sb="3" eb="5">
      <t>ジキ</t>
    </rPh>
    <rPh sb="8" eb="10">
      <t>ヘイセイ</t>
    </rPh>
    <rPh sb="12" eb="13">
      <t>ネン</t>
    </rPh>
    <rPh sb="13" eb="14">
      <t>コロ</t>
    </rPh>
    <rPh sb="17" eb="19">
      <t>キギョウ</t>
    </rPh>
    <rPh sb="19" eb="20">
      <t>サイ</t>
    </rPh>
    <rPh sb="21" eb="23">
      <t>ゾウカ</t>
    </rPh>
    <rPh sb="26" eb="28">
      <t>シヨウ</t>
    </rPh>
    <rPh sb="28" eb="30">
      <t>リョウキン</t>
    </rPh>
    <rPh sb="35" eb="37">
      <t>キンリン</t>
    </rPh>
    <rPh sb="37" eb="40">
      <t>ジチタイ</t>
    </rPh>
    <rPh sb="41" eb="43">
      <t>リョウキン</t>
    </rPh>
    <rPh sb="43" eb="45">
      <t>スイジュン</t>
    </rPh>
    <rPh sb="46" eb="48">
      <t>ドウトウ</t>
    </rPh>
    <rPh sb="49" eb="51">
      <t>ケイエイ</t>
    </rPh>
    <rPh sb="61" eb="63">
      <t>テキセツ</t>
    </rPh>
    <rPh sb="64" eb="66">
      <t>リョウキン</t>
    </rPh>
    <rPh sb="66" eb="68">
      <t>セッテイ</t>
    </rPh>
    <rPh sb="69" eb="71">
      <t>ケントウ</t>
    </rPh>
    <rPh sb="79" eb="82">
      <t>シヨウシャ</t>
    </rPh>
    <rPh sb="83" eb="85">
      <t>リカイ</t>
    </rPh>
    <rPh sb="86" eb="88">
      <t>キョウリョク</t>
    </rPh>
    <rPh sb="89" eb="90">
      <t>エ</t>
    </rPh>
    <rPh sb="95" eb="98">
      <t>コウイキカ</t>
    </rPh>
    <rPh sb="99" eb="101">
      <t>スイシン</t>
    </rPh>
    <rPh sb="103" eb="105">
      <t>カンキョウ</t>
    </rPh>
    <rPh sb="109" eb="111">
      <t>ヒツヨウ</t>
    </rPh>
    <rPh sb="117" eb="119">
      <t>コンゴ</t>
    </rPh>
    <rPh sb="121" eb="122">
      <t>ヒ</t>
    </rPh>
    <rPh sb="123" eb="124">
      <t>ツヅ</t>
    </rPh>
    <rPh sb="125" eb="126">
      <t>クニ</t>
    </rPh>
    <rPh sb="127" eb="128">
      <t>ケン</t>
    </rPh>
    <rPh sb="129" eb="131">
      <t>ホジョ</t>
    </rPh>
    <rPh sb="132" eb="133">
      <t>ウ</t>
    </rPh>
    <rPh sb="142" eb="144">
      <t>カイゼン</t>
    </rPh>
    <rPh sb="145" eb="146">
      <t>ト</t>
    </rPh>
    <rPh sb="147" eb="148">
      <t>ク</t>
    </rPh>
    <rPh sb="150" eb="152">
      <t>イッソウ</t>
    </rPh>
    <rPh sb="152" eb="154">
      <t>キョウカ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</si>
</sst>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18" fillId="0" borderId="6"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7194112"/>
        <c:axId val="19719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97194112"/>
        <c:axId val="197196032"/>
      </c:lineChart>
      <c:dateAx>
        <c:axId val="197194112"/>
        <c:scaling>
          <c:orientation val="minMax"/>
        </c:scaling>
        <c:delete val="1"/>
        <c:axPos val="b"/>
        <c:numFmt formatCode="ge" sourceLinked="1"/>
        <c:majorTickMark val="none"/>
        <c:minorTickMark val="none"/>
        <c:tickLblPos val="none"/>
        <c:crossAx val="197196032"/>
        <c:crosses val="autoZero"/>
        <c:auto val="1"/>
        <c:lblOffset val="100"/>
        <c:baseTimeUnit val="years"/>
      </c:dateAx>
      <c:valAx>
        <c:axId val="19719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19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8062848"/>
        <c:axId val="19806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98062848"/>
        <c:axId val="198064768"/>
      </c:lineChart>
      <c:dateAx>
        <c:axId val="198062848"/>
        <c:scaling>
          <c:orientation val="minMax"/>
        </c:scaling>
        <c:delete val="1"/>
        <c:axPos val="b"/>
        <c:numFmt formatCode="ge" sourceLinked="1"/>
        <c:majorTickMark val="none"/>
        <c:minorTickMark val="none"/>
        <c:tickLblPos val="none"/>
        <c:crossAx val="198064768"/>
        <c:crosses val="autoZero"/>
        <c:auto val="1"/>
        <c:lblOffset val="100"/>
        <c:baseTimeUnit val="years"/>
      </c:dateAx>
      <c:valAx>
        <c:axId val="19806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6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82.19</c:v>
                </c:pt>
                <c:pt idx="1">
                  <c:v>87.75</c:v>
                </c:pt>
                <c:pt idx="2">
                  <c:v>90.53</c:v>
                </c:pt>
                <c:pt idx="3">
                  <c:v>90.78</c:v>
                </c:pt>
                <c:pt idx="4">
                  <c:v>90.43</c:v>
                </c:pt>
              </c:numCache>
            </c:numRef>
          </c:val>
        </c:ser>
        <c:dLbls>
          <c:showLegendKey val="0"/>
          <c:showVal val="0"/>
          <c:showCatName val="0"/>
          <c:showSerName val="0"/>
          <c:showPercent val="0"/>
          <c:showBubbleSize val="0"/>
        </c:dLbls>
        <c:gapWidth val="150"/>
        <c:axId val="198103424"/>
        <c:axId val="19810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98103424"/>
        <c:axId val="198105344"/>
      </c:lineChart>
      <c:dateAx>
        <c:axId val="198103424"/>
        <c:scaling>
          <c:orientation val="minMax"/>
        </c:scaling>
        <c:delete val="1"/>
        <c:axPos val="b"/>
        <c:numFmt formatCode="ge" sourceLinked="1"/>
        <c:majorTickMark val="none"/>
        <c:minorTickMark val="none"/>
        <c:tickLblPos val="none"/>
        <c:crossAx val="198105344"/>
        <c:crosses val="autoZero"/>
        <c:auto val="1"/>
        <c:lblOffset val="100"/>
        <c:baseTimeUnit val="years"/>
      </c:dateAx>
      <c:valAx>
        <c:axId val="19810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0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33.119999999999997</c:v>
                </c:pt>
                <c:pt idx="1">
                  <c:v>44.57</c:v>
                </c:pt>
                <c:pt idx="2">
                  <c:v>56.73</c:v>
                </c:pt>
                <c:pt idx="3">
                  <c:v>53.5</c:v>
                </c:pt>
                <c:pt idx="4">
                  <c:v>50.59</c:v>
                </c:pt>
              </c:numCache>
            </c:numRef>
          </c:val>
        </c:ser>
        <c:dLbls>
          <c:showLegendKey val="0"/>
          <c:showVal val="0"/>
          <c:showCatName val="0"/>
          <c:showSerName val="0"/>
          <c:showPercent val="0"/>
          <c:showBubbleSize val="0"/>
        </c:dLbls>
        <c:gapWidth val="150"/>
        <c:axId val="197570560"/>
        <c:axId val="19757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570560"/>
        <c:axId val="197572480"/>
      </c:lineChart>
      <c:dateAx>
        <c:axId val="197570560"/>
        <c:scaling>
          <c:orientation val="minMax"/>
        </c:scaling>
        <c:delete val="1"/>
        <c:axPos val="b"/>
        <c:numFmt formatCode="ge" sourceLinked="1"/>
        <c:majorTickMark val="none"/>
        <c:minorTickMark val="none"/>
        <c:tickLblPos val="none"/>
        <c:crossAx val="197572480"/>
        <c:crosses val="autoZero"/>
        <c:auto val="1"/>
        <c:lblOffset val="100"/>
        <c:baseTimeUnit val="years"/>
      </c:dateAx>
      <c:valAx>
        <c:axId val="19757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7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807488"/>
        <c:axId val="19780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807488"/>
        <c:axId val="197809664"/>
      </c:lineChart>
      <c:dateAx>
        <c:axId val="197807488"/>
        <c:scaling>
          <c:orientation val="minMax"/>
        </c:scaling>
        <c:delete val="1"/>
        <c:axPos val="b"/>
        <c:numFmt formatCode="ge" sourceLinked="1"/>
        <c:majorTickMark val="none"/>
        <c:minorTickMark val="none"/>
        <c:tickLblPos val="none"/>
        <c:crossAx val="197809664"/>
        <c:crosses val="autoZero"/>
        <c:auto val="1"/>
        <c:lblOffset val="100"/>
        <c:baseTimeUnit val="years"/>
      </c:dateAx>
      <c:valAx>
        <c:axId val="19780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0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827584"/>
        <c:axId val="19784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827584"/>
        <c:axId val="197846144"/>
      </c:lineChart>
      <c:dateAx>
        <c:axId val="197827584"/>
        <c:scaling>
          <c:orientation val="minMax"/>
        </c:scaling>
        <c:delete val="1"/>
        <c:axPos val="b"/>
        <c:numFmt formatCode="ge" sourceLinked="1"/>
        <c:majorTickMark val="none"/>
        <c:minorTickMark val="none"/>
        <c:tickLblPos val="none"/>
        <c:crossAx val="197846144"/>
        <c:crosses val="autoZero"/>
        <c:auto val="1"/>
        <c:lblOffset val="100"/>
        <c:baseTimeUnit val="years"/>
      </c:dateAx>
      <c:valAx>
        <c:axId val="19784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2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882624"/>
        <c:axId val="19788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882624"/>
        <c:axId val="197884544"/>
      </c:lineChart>
      <c:dateAx>
        <c:axId val="197882624"/>
        <c:scaling>
          <c:orientation val="minMax"/>
        </c:scaling>
        <c:delete val="1"/>
        <c:axPos val="b"/>
        <c:numFmt formatCode="ge" sourceLinked="1"/>
        <c:majorTickMark val="none"/>
        <c:minorTickMark val="none"/>
        <c:tickLblPos val="none"/>
        <c:crossAx val="197884544"/>
        <c:crosses val="autoZero"/>
        <c:auto val="1"/>
        <c:lblOffset val="100"/>
        <c:baseTimeUnit val="years"/>
      </c:dateAx>
      <c:valAx>
        <c:axId val="19788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8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985024"/>
        <c:axId val="19798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985024"/>
        <c:axId val="197986944"/>
      </c:lineChart>
      <c:dateAx>
        <c:axId val="197985024"/>
        <c:scaling>
          <c:orientation val="minMax"/>
        </c:scaling>
        <c:delete val="1"/>
        <c:axPos val="b"/>
        <c:numFmt formatCode="ge" sourceLinked="1"/>
        <c:majorTickMark val="none"/>
        <c:minorTickMark val="none"/>
        <c:tickLblPos val="none"/>
        <c:crossAx val="197986944"/>
        <c:crosses val="autoZero"/>
        <c:auto val="1"/>
        <c:lblOffset val="100"/>
        <c:baseTimeUnit val="years"/>
      </c:dateAx>
      <c:valAx>
        <c:axId val="19798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8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2756.23</c:v>
                </c:pt>
                <c:pt idx="1">
                  <c:v>2510.2600000000002</c:v>
                </c:pt>
                <c:pt idx="2">
                  <c:v>2283.39</c:v>
                </c:pt>
                <c:pt idx="3">
                  <c:v>658.29</c:v>
                </c:pt>
                <c:pt idx="4">
                  <c:v>396.66</c:v>
                </c:pt>
              </c:numCache>
            </c:numRef>
          </c:val>
        </c:ser>
        <c:dLbls>
          <c:showLegendKey val="0"/>
          <c:showVal val="0"/>
          <c:showCatName val="0"/>
          <c:showSerName val="0"/>
          <c:showPercent val="0"/>
          <c:showBubbleSize val="0"/>
        </c:dLbls>
        <c:gapWidth val="150"/>
        <c:axId val="198021504"/>
        <c:axId val="19802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98021504"/>
        <c:axId val="198023424"/>
      </c:lineChart>
      <c:dateAx>
        <c:axId val="198021504"/>
        <c:scaling>
          <c:orientation val="minMax"/>
        </c:scaling>
        <c:delete val="1"/>
        <c:axPos val="b"/>
        <c:numFmt formatCode="ge" sourceLinked="1"/>
        <c:majorTickMark val="none"/>
        <c:minorTickMark val="none"/>
        <c:tickLblPos val="none"/>
        <c:crossAx val="198023424"/>
        <c:crosses val="autoZero"/>
        <c:auto val="1"/>
        <c:lblOffset val="100"/>
        <c:baseTimeUnit val="years"/>
      </c:dateAx>
      <c:valAx>
        <c:axId val="19802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2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48.47</c:v>
                </c:pt>
                <c:pt idx="1">
                  <c:v>55.79</c:v>
                </c:pt>
                <c:pt idx="2">
                  <c:v>55.23</c:v>
                </c:pt>
                <c:pt idx="3">
                  <c:v>56.41</c:v>
                </c:pt>
                <c:pt idx="4">
                  <c:v>56.08</c:v>
                </c:pt>
              </c:numCache>
            </c:numRef>
          </c:val>
        </c:ser>
        <c:dLbls>
          <c:showLegendKey val="0"/>
          <c:showVal val="0"/>
          <c:showCatName val="0"/>
          <c:showSerName val="0"/>
          <c:showPercent val="0"/>
          <c:showBubbleSize val="0"/>
        </c:dLbls>
        <c:gapWidth val="150"/>
        <c:axId val="198324224"/>
        <c:axId val="19832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98324224"/>
        <c:axId val="198326144"/>
      </c:lineChart>
      <c:dateAx>
        <c:axId val="198324224"/>
        <c:scaling>
          <c:orientation val="minMax"/>
        </c:scaling>
        <c:delete val="1"/>
        <c:axPos val="b"/>
        <c:numFmt formatCode="ge" sourceLinked="1"/>
        <c:majorTickMark val="none"/>
        <c:minorTickMark val="none"/>
        <c:tickLblPos val="none"/>
        <c:crossAx val="198326144"/>
        <c:crosses val="autoZero"/>
        <c:auto val="1"/>
        <c:lblOffset val="100"/>
        <c:baseTimeUnit val="years"/>
      </c:dateAx>
      <c:valAx>
        <c:axId val="19832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2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321.75</c:v>
                </c:pt>
                <c:pt idx="1">
                  <c:v>280.33</c:v>
                </c:pt>
                <c:pt idx="2">
                  <c:v>290.89</c:v>
                </c:pt>
                <c:pt idx="3">
                  <c:v>286.2</c:v>
                </c:pt>
                <c:pt idx="4">
                  <c:v>286.8</c:v>
                </c:pt>
              </c:numCache>
            </c:numRef>
          </c:val>
        </c:ser>
        <c:dLbls>
          <c:showLegendKey val="0"/>
          <c:showVal val="0"/>
          <c:showCatName val="0"/>
          <c:showSerName val="0"/>
          <c:showPercent val="0"/>
          <c:showBubbleSize val="0"/>
        </c:dLbls>
        <c:gapWidth val="150"/>
        <c:axId val="198337664"/>
        <c:axId val="198339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98337664"/>
        <c:axId val="198339584"/>
      </c:lineChart>
      <c:dateAx>
        <c:axId val="198337664"/>
        <c:scaling>
          <c:orientation val="minMax"/>
        </c:scaling>
        <c:delete val="1"/>
        <c:axPos val="b"/>
        <c:numFmt formatCode="ge" sourceLinked="1"/>
        <c:majorTickMark val="none"/>
        <c:minorTickMark val="none"/>
        <c:tickLblPos val="none"/>
        <c:crossAx val="198339584"/>
        <c:crosses val="autoZero"/>
        <c:auto val="1"/>
        <c:lblOffset val="100"/>
        <c:baseTimeUnit val="years"/>
      </c:dateAx>
      <c:valAx>
        <c:axId val="19833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3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八郎潟町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121</v>
      </c>
      <c r="AE8" s="49"/>
      <c r="AF8" s="49"/>
      <c r="AG8" s="49"/>
      <c r="AH8" s="49"/>
      <c r="AI8" s="49"/>
      <c r="AJ8" s="49"/>
      <c r="AK8" s="4"/>
      <c r="AL8" s="50">
        <f>データ!S6</f>
        <v>6114</v>
      </c>
      <c r="AM8" s="50"/>
      <c r="AN8" s="50"/>
      <c r="AO8" s="50"/>
      <c r="AP8" s="50"/>
      <c r="AQ8" s="50"/>
      <c r="AR8" s="50"/>
      <c r="AS8" s="50"/>
      <c r="AT8" s="45">
        <f>データ!T6</f>
        <v>17</v>
      </c>
      <c r="AU8" s="45"/>
      <c r="AV8" s="45"/>
      <c r="AW8" s="45"/>
      <c r="AX8" s="45"/>
      <c r="AY8" s="45"/>
      <c r="AZ8" s="45"/>
      <c r="BA8" s="45"/>
      <c r="BB8" s="45">
        <f>データ!U6</f>
        <v>359.65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98.63</v>
      </c>
      <c r="Q10" s="45"/>
      <c r="R10" s="45"/>
      <c r="S10" s="45"/>
      <c r="T10" s="45"/>
      <c r="U10" s="45"/>
      <c r="V10" s="45"/>
      <c r="W10" s="45">
        <f>データ!Q6</f>
        <v>75.290000000000006</v>
      </c>
      <c r="X10" s="45"/>
      <c r="Y10" s="45"/>
      <c r="Z10" s="45"/>
      <c r="AA10" s="45"/>
      <c r="AB10" s="45"/>
      <c r="AC10" s="45"/>
      <c r="AD10" s="50">
        <f>データ!R6</f>
        <v>3240</v>
      </c>
      <c r="AE10" s="50"/>
      <c r="AF10" s="50"/>
      <c r="AG10" s="50"/>
      <c r="AH10" s="50"/>
      <c r="AI10" s="50"/>
      <c r="AJ10" s="50"/>
      <c r="AK10" s="2"/>
      <c r="AL10" s="50">
        <f>データ!V6</f>
        <v>5990</v>
      </c>
      <c r="AM10" s="50"/>
      <c r="AN10" s="50"/>
      <c r="AO10" s="50"/>
      <c r="AP10" s="50"/>
      <c r="AQ10" s="50"/>
      <c r="AR10" s="50"/>
      <c r="AS10" s="50"/>
      <c r="AT10" s="45">
        <f>データ!W6</f>
        <v>2.83</v>
      </c>
      <c r="AU10" s="45"/>
      <c r="AV10" s="45"/>
      <c r="AW10" s="45"/>
      <c r="AX10" s="45"/>
      <c r="AY10" s="45"/>
      <c r="AZ10" s="45"/>
      <c r="BA10" s="45"/>
      <c r="BB10" s="45">
        <f>データ!X6</f>
        <v>2116.61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8" t="s">
        <v>65</v>
      </c>
      <c r="I3" s="79"/>
      <c r="J3" s="79"/>
      <c r="K3" s="79"/>
      <c r="L3" s="79"/>
      <c r="M3" s="79"/>
      <c r="N3" s="79"/>
      <c r="O3" s="79"/>
      <c r="P3" s="79"/>
      <c r="Q3" s="79"/>
      <c r="R3" s="79"/>
      <c r="S3" s="79"/>
      <c r="T3" s="79"/>
      <c r="U3" s="79"/>
      <c r="V3" s="79"/>
      <c r="W3" s="79"/>
      <c r="X3" s="80"/>
      <c r="Y3" s="84" t="s">
        <v>66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67</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28" t="s">
        <v>68</v>
      </c>
      <c r="B4" s="30"/>
      <c r="C4" s="30"/>
      <c r="D4" s="30"/>
      <c r="E4" s="30"/>
      <c r="F4" s="30"/>
      <c r="G4" s="30"/>
      <c r="H4" s="81"/>
      <c r="I4" s="82"/>
      <c r="J4" s="82"/>
      <c r="K4" s="82"/>
      <c r="L4" s="82"/>
      <c r="M4" s="82"/>
      <c r="N4" s="82"/>
      <c r="O4" s="82"/>
      <c r="P4" s="82"/>
      <c r="Q4" s="82"/>
      <c r="R4" s="82"/>
      <c r="S4" s="82"/>
      <c r="T4" s="82"/>
      <c r="U4" s="82"/>
      <c r="V4" s="82"/>
      <c r="W4" s="82"/>
      <c r="X4" s="83"/>
      <c r="Y4" s="77" t="s">
        <v>69</v>
      </c>
      <c r="Z4" s="77"/>
      <c r="AA4" s="77"/>
      <c r="AB4" s="77"/>
      <c r="AC4" s="77"/>
      <c r="AD4" s="77"/>
      <c r="AE4" s="77"/>
      <c r="AF4" s="77"/>
      <c r="AG4" s="77"/>
      <c r="AH4" s="77"/>
      <c r="AI4" s="77"/>
      <c r="AJ4" s="77" t="s">
        <v>70</v>
      </c>
      <c r="AK4" s="77"/>
      <c r="AL4" s="77"/>
      <c r="AM4" s="77"/>
      <c r="AN4" s="77"/>
      <c r="AO4" s="77"/>
      <c r="AP4" s="77"/>
      <c r="AQ4" s="77"/>
      <c r="AR4" s="77"/>
      <c r="AS4" s="77"/>
      <c r="AT4" s="77"/>
      <c r="AU4" s="77" t="s">
        <v>71</v>
      </c>
      <c r="AV4" s="77"/>
      <c r="AW4" s="77"/>
      <c r="AX4" s="77"/>
      <c r="AY4" s="77"/>
      <c r="AZ4" s="77"/>
      <c r="BA4" s="77"/>
      <c r="BB4" s="77"/>
      <c r="BC4" s="77"/>
      <c r="BD4" s="77"/>
      <c r="BE4" s="77"/>
      <c r="BF4" s="77" t="s">
        <v>72</v>
      </c>
      <c r="BG4" s="77"/>
      <c r="BH4" s="77"/>
      <c r="BI4" s="77"/>
      <c r="BJ4" s="77"/>
      <c r="BK4" s="77"/>
      <c r="BL4" s="77"/>
      <c r="BM4" s="77"/>
      <c r="BN4" s="77"/>
      <c r="BO4" s="77"/>
      <c r="BP4" s="77"/>
      <c r="BQ4" s="77" t="s">
        <v>73</v>
      </c>
      <c r="BR4" s="77"/>
      <c r="BS4" s="77"/>
      <c r="BT4" s="77"/>
      <c r="BU4" s="77"/>
      <c r="BV4" s="77"/>
      <c r="BW4" s="77"/>
      <c r="BX4" s="77"/>
      <c r="BY4" s="77"/>
      <c r="BZ4" s="77"/>
      <c r="CA4" s="77"/>
      <c r="CB4" s="77" t="s">
        <v>74</v>
      </c>
      <c r="CC4" s="77"/>
      <c r="CD4" s="77"/>
      <c r="CE4" s="77"/>
      <c r="CF4" s="77"/>
      <c r="CG4" s="77"/>
      <c r="CH4" s="77"/>
      <c r="CI4" s="77"/>
      <c r="CJ4" s="77"/>
      <c r="CK4" s="77"/>
      <c r="CL4" s="77"/>
      <c r="CM4" s="77" t="s">
        <v>75</v>
      </c>
      <c r="CN4" s="77"/>
      <c r="CO4" s="77"/>
      <c r="CP4" s="77"/>
      <c r="CQ4" s="77"/>
      <c r="CR4" s="77"/>
      <c r="CS4" s="77"/>
      <c r="CT4" s="77"/>
      <c r="CU4" s="77"/>
      <c r="CV4" s="77"/>
      <c r="CW4" s="77"/>
      <c r="CX4" s="77" t="s">
        <v>76</v>
      </c>
      <c r="CY4" s="77"/>
      <c r="CZ4" s="77"/>
      <c r="DA4" s="77"/>
      <c r="DB4" s="77"/>
      <c r="DC4" s="77"/>
      <c r="DD4" s="77"/>
      <c r="DE4" s="77"/>
      <c r="DF4" s="77"/>
      <c r="DG4" s="77"/>
      <c r="DH4" s="77"/>
      <c r="DI4" s="77" t="s">
        <v>77</v>
      </c>
      <c r="DJ4" s="77"/>
      <c r="DK4" s="77"/>
      <c r="DL4" s="77"/>
      <c r="DM4" s="77"/>
      <c r="DN4" s="77"/>
      <c r="DO4" s="77"/>
      <c r="DP4" s="77"/>
      <c r="DQ4" s="77"/>
      <c r="DR4" s="77"/>
      <c r="DS4" s="77"/>
      <c r="DT4" s="77" t="s">
        <v>78</v>
      </c>
      <c r="DU4" s="77"/>
      <c r="DV4" s="77"/>
      <c r="DW4" s="77"/>
      <c r="DX4" s="77"/>
      <c r="DY4" s="77"/>
      <c r="DZ4" s="77"/>
      <c r="EA4" s="77"/>
      <c r="EB4" s="77"/>
      <c r="EC4" s="77"/>
      <c r="ED4" s="77"/>
      <c r="EE4" s="77" t="s">
        <v>79</v>
      </c>
      <c r="EF4" s="77"/>
      <c r="EG4" s="77"/>
      <c r="EH4" s="77"/>
      <c r="EI4" s="77"/>
      <c r="EJ4" s="77"/>
      <c r="EK4" s="77"/>
      <c r="EL4" s="77"/>
      <c r="EM4" s="77"/>
      <c r="EN4" s="77"/>
      <c r="EO4" s="77"/>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53635</v>
      </c>
      <c r="D6" s="33">
        <f t="shared" si="3"/>
        <v>47</v>
      </c>
      <c r="E6" s="33">
        <f t="shared" si="3"/>
        <v>17</v>
      </c>
      <c r="F6" s="33">
        <f t="shared" si="3"/>
        <v>1</v>
      </c>
      <c r="G6" s="33">
        <f t="shared" si="3"/>
        <v>0</v>
      </c>
      <c r="H6" s="33" t="str">
        <f t="shared" si="3"/>
        <v>秋田県　八郎潟町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98.63</v>
      </c>
      <c r="Q6" s="34">
        <f t="shared" si="3"/>
        <v>75.290000000000006</v>
      </c>
      <c r="R6" s="34">
        <f t="shared" si="3"/>
        <v>3240</v>
      </c>
      <c r="S6" s="34">
        <f t="shared" si="3"/>
        <v>6114</v>
      </c>
      <c r="T6" s="34">
        <f t="shared" si="3"/>
        <v>17</v>
      </c>
      <c r="U6" s="34">
        <f t="shared" si="3"/>
        <v>359.65</v>
      </c>
      <c r="V6" s="34">
        <f t="shared" si="3"/>
        <v>5990</v>
      </c>
      <c r="W6" s="34">
        <f t="shared" si="3"/>
        <v>2.83</v>
      </c>
      <c r="X6" s="34">
        <f t="shared" si="3"/>
        <v>2116.61</v>
      </c>
      <c r="Y6" s="35">
        <f>IF(Y7="",NA(),Y7)</f>
        <v>33.119999999999997</v>
      </c>
      <c r="Z6" s="35">
        <f t="shared" ref="Z6:AH6" si="4">IF(Z7="",NA(),Z7)</f>
        <v>44.57</v>
      </c>
      <c r="AA6" s="35">
        <f t="shared" si="4"/>
        <v>56.73</v>
      </c>
      <c r="AB6" s="35">
        <f t="shared" si="4"/>
        <v>53.5</v>
      </c>
      <c r="AC6" s="35">
        <f t="shared" si="4"/>
        <v>50.59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2756.23</v>
      </c>
      <c r="BG6" s="35">
        <f t="shared" ref="BG6:BO6" si="7">IF(BG7="",NA(),BG7)</f>
        <v>2510.2600000000002</v>
      </c>
      <c r="BH6" s="35">
        <f t="shared" si="7"/>
        <v>2283.39</v>
      </c>
      <c r="BI6" s="35">
        <f t="shared" si="7"/>
        <v>658.29</v>
      </c>
      <c r="BJ6" s="35">
        <f t="shared" si="7"/>
        <v>396.66</v>
      </c>
      <c r="BK6" s="35">
        <f t="shared" si="7"/>
        <v>1309.43</v>
      </c>
      <c r="BL6" s="35">
        <f t="shared" si="7"/>
        <v>1306.92</v>
      </c>
      <c r="BM6" s="35">
        <f t="shared" si="7"/>
        <v>1203.71</v>
      </c>
      <c r="BN6" s="35">
        <f t="shared" si="7"/>
        <v>1162.3599999999999</v>
      </c>
      <c r="BO6" s="35">
        <f t="shared" si="7"/>
        <v>1047.6500000000001</v>
      </c>
      <c r="BP6" s="34" t="str">
        <f>IF(BP7="","",IF(BP7="-","【-】","【"&amp;SUBSTITUTE(TEXT(BP7,"#,##0.00"),"-","△")&amp;"】"))</f>
        <v>【728.30】</v>
      </c>
      <c r="BQ6" s="35">
        <f>IF(BQ7="",NA(),BQ7)</f>
        <v>48.47</v>
      </c>
      <c r="BR6" s="35">
        <f t="shared" ref="BR6:BZ6" si="8">IF(BR7="",NA(),BR7)</f>
        <v>55.79</v>
      </c>
      <c r="BS6" s="35">
        <f t="shared" si="8"/>
        <v>55.23</v>
      </c>
      <c r="BT6" s="35">
        <f t="shared" si="8"/>
        <v>56.41</v>
      </c>
      <c r="BU6" s="35">
        <f t="shared" si="8"/>
        <v>56.08</v>
      </c>
      <c r="BV6" s="35">
        <f t="shared" si="8"/>
        <v>67.59</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321.75</v>
      </c>
      <c r="CC6" s="35">
        <f t="shared" ref="CC6:CK6" si="9">IF(CC7="",NA(),CC7)</f>
        <v>280.33</v>
      </c>
      <c r="CD6" s="35">
        <f t="shared" si="9"/>
        <v>290.89</v>
      </c>
      <c r="CE6" s="35">
        <f t="shared" si="9"/>
        <v>286.2</v>
      </c>
      <c r="CF6" s="35">
        <f t="shared" si="9"/>
        <v>286.8</v>
      </c>
      <c r="CG6" s="35">
        <f t="shared" si="9"/>
        <v>251.88</v>
      </c>
      <c r="CH6" s="35">
        <f t="shared" si="9"/>
        <v>247.43</v>
      </c>
      <c r="CI6" s="35">
        <f t="shared" si="9"/>
        <v>248.89</v>
      </c>
      <c r="CJ6" s="35">
        <f t="shared" si="9"/>
        <v>250.84</v>
      </c>
      <c r="CK6" s="35">
        <f t="shared" si="9"/>
        <v>235.61</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49.29</v>
      </c>
      <c r="CS6" s="35">
        <f t="shared" si="10"/>
        <v>50.32</v>
      </c>
      <c r="CT6" s="35">
        <f t="shared" si="10"/>
        <v>49.89</v>
      </c>
      <c r="CU6" s="35">
        <f t="shared" si="10"/>
        <v>49.39</v>
      </c>
      <c r="CV6" s="35">
        <f t="shared" si="10"/>
        <v>49.25</v>
      </c>
      <c r="CW6" s="34" t="str">
        <f>IF(CW7="","",IF(CW7="-","【-】","【"&amp;SUBSTITUTE(TEXT(CW7,"#,##0.00"),"-","△")&amp;"】"))</f>
        <v>【60.09】</v>
      </c>
      <c r="CX6" s="35">
        <f>IF(CX7="",NA(),CX7)</f>
        <v>82.19</v>
      </c>
      <c r="CY6" s="35">
        <f t="shared" ref="CY6:DG6" si="11">IF(CY7="",NA(),CY7)</f>
        <v>87.75</v>
      </c>
      <c r="CZ6" s="35">
        <f t="shared" si="11"/>
        <v>90.53</v>
      </c>
      <c r="DA6" s="35">
        <f t="shared" si="11"/>
        <v>90.78</v>
      </c>
      <c r="DB6" s="35">
        <f t="shared" si="11"/>
        <v>90.43</v>
      </c>
      <c r="DC6" s="35">
        <f t="shared" si="11"/>
        <v>84.31</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0.14000000000000001</v>
      </c>
      <c r="EL6" s="35">
        <f t="shared" si="14"/>
        <v>0.03</v>
      </c>
      <c r="EM6" s="35">
        <f t="shared" si="14"/>
        <v>0.15</v>
      </c>
      <c r="EN6" s="35">
        <f t="shared" si="14"/>
        <v>0.1</v>
      </c>
      <c r="EO6" s="34" t="str">
        <f>IF(EO7="","",IF(EO7="-","【-】","【"&amp;SUBSTITUTE(TEXT(EO7,"#,##0.00"),"-","△")&amp;"】"))</f>
        <v>【0.27】</v>
      </c>
    </row>
    <row r="7" spans="1:145" s="36" customFormat="1">
      <c r="A7" s="28"/>
      <c r="B7" s="37">
        <v>2016</v>
      </c>
      <c r="C7" s="37">
        <v>53635</v>
      </c>
      <c r="D7" s="37">
        <v>47</v>
      </c>
      <c r="E7" s="37">
        <v>17</v>
      </c>
      <c r="F7" s="37">
        <v>1</v>
      </c>
      <c r="G7" s="37">
        <v>0</v>
      </c>
      <c r="H7" s="37" t="s">
        <v>109</v>
      </c>
      <c r="I7" s="37" t="s">
        <v>110</v>
      </c>
      <c r="J7" s="37" t="s">
        <v>111</v>
      </c>
      <c r="K7" s="37" t="s">
        <v>112</v>
      </c>
      <c r="L7" s="37" t="s">
        <v>113</v>
      </c>
      <c r="M7" s="37"/>
      <c r="N7" s="38" t="s">
        <v>114</v>
      </c>
      <c r="O7" s="38" t="s">
        <v>115</v>
      </c>
      <c r="P7" s="38">
        <v>98.63</v>
      </c>
      <c r="Q7" s="38">
        <v>75.290000000000006</v>
      </c>
      <c r="R7" s="38">
        <v>3240</v>
      </c>
      <c r="S7" s="38">
        <v>6114</v>
      </c>
      <c r="T7" s="38">
        <v>17</v>
      </c>
      <c r="U7" s="38">
        <v>359.65</v>
      </c>
      <c r="V7" s="38">
        <v>5990</v>
      </c>
      <c r="W7" s="38">
        <v>2.83</v>
      </c>
      <c r="X7" s="38">
        <v>2116.61</v>
      </c>
      <c r="Y7" s="38">
        <v>33.119999999999997</v>
      </c>
      <c r="Z7" s="38">
        <v>44.57</v>
      </c>
      <c r="AA7" s="38">
        <v>56.73</v>
      </c>
      <c r="AB7" s="38">
        <v>53.5</v>
      </c>
      <c r="AC7" s="38">
        <v>50.59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2756.23</v>
      </c>
      <c r="BG7" s="38">
        <v>2510.2600000000002</v>
      </c>
      <c r="BH7" s="38">
        <v>2283.39</v>
      </c>
      <c r="BI7" s="38">
        <v>658.29</v>
      </c>
      <c r="BJ7" s="38">
        <v>396.66</v>
      </c>
      <c r="BK7" s="38">
        <v>1309.43</v>
      </c>
      <c r="BL7" s="38">
        <v>1306.92</v>
      </c>
      <c r="BM7" s="38">
        <v>1203.71</v>
      </c>
      <c r="BN7" s="38">
        <v>1162.3599999999999</v>
      </c>
      <c r="BO7" s="38">
        <v>1047.6500000000001</v>
      </c>
      <c r="BP7" s="38">
        <v>728.3</v>
      </c>
      <c r="BQ7" s="38">
        <v>48.47</v>
      </c>
      <c r="BR7" s="38">
        <v>55.79</v>
      </c>
      <c r="BS7" s="38">
        <v>55.23</v>
      </c>
      <c r="BT7" s="38">
        <v>56.41</v>
      </c>
      <c r="BU7" s="38">
        <v>56.08</v>
      </c>
      <c r="BV7" s="38">
        <v>67.59</v>
      </c>
      <c r="BW7" s="38">
        <v>68.510000000000005</v>
      </c>
      <c r="BX7" s="38">
        <v>69.739999999999995</v>
      </c>
      <c r="BY7" s="38">
        <v>68.209999999999994</v>
      </c>
      <c r="BZ7" s="38">
        <v>74.040000000000006</v>
      </c>
      <c r="CA7" s="38">
        <v>100.04</v>
      </c>
      <c r="CB7" s="38">
        <v>321.75</v>
      </c>
      <c r="CC7" s="38">
        <v>280.33</v>
      </c>
      <c r="CD7" s="38">
        <v>290.89</v>
      </c>
      <c r="CE7" s="38">
        <v>286.2</v>
      </c>
      <c r="CF7" s="38">
        <v>286.8</v>
      </c>
      <c r="CG7" s="38">
        <v>251.88</v>
      </c>
      <c r="CH7" s="38">
        <v>247.43</v>
      </c>
      <c r="CI7" s="38">
        <v>248.89</v>
      </c>
      <c r="CJ7" s="38">
        <v>250.84</v>
      </c>
      <c r="CK7" s="38">
        <v>235.61</v>
      </c>
      <c r="CL7" s="38">
        <v>137.82</v>
      </c>
      <c r="CM7" s="38" t="s">
        <v>114</v>
      </c>
      <c r="CN7" s="38" t="s">
        <v>114</v>
      </c>
      <c r="CO7" s="38" t="s">
        <v>114</v>
      </c>
      <c r="CP7" s="38" t="s">
        <v>114</v>
      </c>
      <c r="CQ7" s="38" t="s">
        <v>114</v>
      </c>
      <c r="CR7" s="38">
        <v>49.29</v>
      </c>
      <c r="CS7" s="38">
        <v>50.32</v>
      </c>
      <c r="CT7" s="38">
        <v>49.89</v>
      </c>
      <c r="CU7" s="38">
        <v>49.39</v>
      </c>
      <c r="CV7" s="38">
        <v>49.25</v>
      </c>
      <c r="CW7" s="38">
        <v>60.09</v>
      </c>
      <c r="CX7" s="38">
        <v>82.19</v>
      </c>
      <c r="CY7" s="38">
        <v>87.75</v>
      </c>
      <c r="CZ7" s="38">
        <v>90.53</v>
      </c>
      <c r="DA7" s="38">
        <v>90.78</v>
      </c>
      <c r="DB7" s="38">
        <v>90.43</v>
      </c>
      <c r="DC7" s="38">
        <v>84.31</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0.14000000000000001</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2018-02-05T01:03:45Z</cp:lastPrinted>
  <dcterms:created xsi:type="dcterms:W3CDTF">2017-12-25T02:02:54Z</dcterms:created>
  <dcterms:modified xsi:type="dcterms:W3CDTF">2018-02-07T07:15:35Z</dcterms:modified>
</cp:coreProperties>
</file>