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S6" i="5"/>
  <c r="R6" i="5"/>
  <c r="Q6" i="5"/>
  <c r="W10" i="4" s="1"/>
  <c r="P6" i="5"/>
  <c r="O6" i="5"/>
  <c r="I10" i="4" s="1"/>
  <c r="N6" i="5"/>
  <c r="M6" i="5"/>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L10" i="4"/>
  <c r="AD10" i="4"/>
  <c r="P10" i="4"/>
  <c r="B10" i="4"/>
  <c r="AT8" i="4"/>
  <c r="AL8" i="4"/>
  <c r="W8" i="4"/>
  <c r="P8" i="4"/>
  <c r="I8" i="4"/>
  <c r="B6" i="4"/>
  <c r="C10" i="5" l="1"/>
  <c r="D10" i="5"/>
  <c r="E10" i="5"/>
  <c r="B10" i="5"/>
</calcChain>
</file>

<file path=xl/sharedStrings.xml><?xml version="1.0" encoding="utf-8"?>
<sst xmlns="http://schemas.openxmlformats.org/spreadsheetml/2006/main" count="240" uniqueCount="125">
  <si>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</si>
  <si>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</si>
  <si>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</si>
  <si>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</si>
  <si>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</si>
  <si>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</si>
  <si>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</si>
  <si>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</si>
  <si>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</si>
  <si>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</si>
  <si>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</si>
  <si>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</si>
  <si>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</si>
  <si>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</si>
  <si>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</si>
  <si>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</si>
  <si>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</si>
  <si>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</si>
  <si>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</si>
  <si>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</si>
  <si>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</si>
  <si>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</si>
  <si>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</si>
  <si>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</si>
  <si>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</si>
  <si>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</si>
  <si>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</si>
  <si>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</si>
  <si>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</si>
  <si>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</si>
  <si>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</si>
  <si>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</si>
  <si>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</si>
  <si>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</si>
  <si>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</si>
  <si>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</si>
  <si>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</si>
  <si>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</si>
  <si>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</si>
  <si>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</si>
  <si>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</si>
  <si>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</si>
  <si>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</si>
  <si>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</si>
  <si>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</si>
  <si>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</si>
  <si>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</si>
  <si>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</si>
  <si>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</si>
  <si>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</si>
  <si>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</si>
  <si>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</si>
  <si>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</si>
  <si>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</si>
  <si>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</si>
  <si>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</si>
  <si>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</si>
  <si>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</si>
  <si>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</si>
  <si>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</si>
  <si>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</si>
  <si>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</si>
  <si>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</si>
  <si>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</si>
  <si>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</si>
  <si>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</si>
  <si>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</si>
  <si>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</si>
  <si>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</si>
  <si>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</si>
  <si>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</si>
  <si>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</si>
  <si>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</si>
  <si>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</si>
  <si>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</si>
  <si>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</si>
  <si>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</si>
  <si>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</si>
  <si>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</si>
  <si>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</si>
  <si>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</si>
  <si>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</si>
  <si>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</si>
  <si>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</si>
  <si>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</si>
  <si>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</si>
  <si>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</si>
  <si>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</si>
  <si>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</si>
  <si>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</si>
  <si>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</si>
  <si>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</si>
  <si>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</si>
  <si>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</si>
  <si>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</si>
  <si>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</si>
  <si>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</si>
  <si>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</si>
  <si>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</si>
  <si>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</si>
  <si>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</si>
  <si>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</si>
  <si>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</si>
  <si>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</si>
  <si>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</si>
  <si>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</si>
  <si>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</si>
  <si>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</si>
  <si>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</si>
  <si>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八峰町</t>
  </si>
  <si>
    <t>法非適用</t>
  </si>
  <si>
    <t>下水道事業</t>
  </si>
  <si>
    <t>特定環境保全公共下水道</t>
  </si>
  <si>
    <t>D2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</si>
  <si>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</si>
  <si>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</si>
  <si>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</si>
  <si>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</si>
  <si>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</si>
  <si>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</si>
  <si>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</si>
  <si>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１．収益的収支比率は今後、企業債元利償還金の減少により改善することができているが、引き続き適正な使用料を設定することにより収入を確保し、一層の数値改善を図ることが必要である。
２．企業債残高対事業規模比率は、平成22年度の事業終了以後、徐々に改善している。今後も、適正な使用料を設定することにより収入を確保するほか、施設更新にあたっては、発生汚水量の推移を適切に分析し過剰投資となることがないよう留意して進める必要がある。
３．経費回収率は、類似団体平均を大きく下回っており、適正な使用料を設定することにより収入を確保し、数値の改善を図ることが必要である。
４．汚水処理原価は、類似団体平均と比較して、高くなっている。今後は、維持管理費の節減を行い、原価上昇の抑制に努めていく。
５．施設利用率は、類似団体平均と比較して低くなっており処理区域内人口の減少に伴い、今後ますます減少していくものと予想される。施設更新にあたっては、他施設との統合や、集排処理区域の編入等、効率的な汚水処理の推進を図る必要がある。
６．水洗化率は、わずかながら毎年向上しているものの、高齢化や経済の停滞等により、類似団体平均を大きく下回っている。今後も、助成制度の周知や広報を通じて、加入促進を進めていく。</t>
    <rPh sb="2" eb="5">
      <t>シュウエキテキ</t>
    </rPh>
    <rPh sb="5" eb="7">
      <t>シュウシ</t>
    </rPh>
    <rPh sb="7" eb="9">
      <t>ヒリツ</t>
    </rPh>
    <rPh sb="10" eb="12">
      <t>コンゴ</t>
    </rPh>
    <rPh sb="13" eb="16">
      <t>キギョウサイ</t>
    </rPh>
    <rPh sb="16" eb="18">
      <t>ガンリ</t>
    </rPh>
    <rPh sb="18" eb="21">
      <t>ショウカンキン</t>
    </rPh>
    <rPh sb="22" eb="24">
      <t>ゲンショウ</t>
    </rPh>
    <rPh sb="27" eb="29">
      <t>カイゼン</t>
    </rPh>
    <rPh sb="41" eb="42">
      <t>ヒ</t>
    </rPh>
    <rPh sb="43" eb="44">
      <t>ツヅ</t>
    </rPh>
    <rPh sb="45" eb="47">
      <t>テキセイ</t>
    </rPh>
    <rPh sb="48" eb="51">
      <t>シヨウリョウ</t>
    </rPh>
    <rPh sb="52" eb="54">
      <t>セッテイ</t>
    </rPh>
    <rPh sb="61" eb="63">
      <t>シュウニュウ</t>
    </rPh>
    <rPh sb="64" eb="66">
      <t>カクホ</t>
    </rPh>
    <rPh sb="68" eb="70">
      <t>イッソウ</t>
    </rPh>
    <rPh sb="71" eb="73">
      <t>スウチ</t>
    </rPh>
    <rPh sb="73" eb="75">
      <t>カイゼン</t>
    </rPh>
    <rPh sb="76" eb="77">
      <t>ハカ</t>
    </rPh>
    <rPh sb="81" eb="83">
      <t>ヒツヨウ</t>
    </rPh>
    <rPh sb="289" eb="295">
      <t>ルイジダンタイヘイキン</t>
    </rPh>
    <rPh sb="296" eb="298">
      <t>ヒカク</t>
    </rPh>
    <rPh sb="301" eb="302">
      <t>タカ</t>
    </rPh>
    <rPh sb="309" eb="311">
      <t>コンゴ</t>
    </rPh>
    <rPh sb="313" eb="315">
      <t>イジ</t>
    </rPh>
    <rPh sb="315" eb="318">
      <t>カンリヒ</t>
    </rPh>
    <rPh sb="319" eb="321">
      <t>セツゲン</t>
    </rPh>
    <rPh sb="322" eb="323">
      <t>オコナ</t>
    </rPh>
    <rPh sb="325" eb="327">
      <t>ゲンカ</t>
    </rPh>
    <rPh sb="327" eb="329">
      <t>ジョウショウ</t>
    </rPh>
    <rPh sb="330" eb="332">
      <t>ヨクセイ</t>
    </rPh>
    <rPh sb="333" eb="334">
      <t>ツト</t>
    </rPh>
    <rPh sb="342" eb="344">
      <t>シセツ</t>
    </rPh>
    <rPh sb="344" eb="347">
      <t>リヨウリツ</t>
    </rPh>
    <rPh sb="349" eb="355">
      <t>ルイジダンタイヘイキン</t>
    </rPh>
    <rPh sb="356" eb="358">
      <t>ヒカク</t>
    </rPh>
    <rPh sb="360" eb="361">
      <t>ヒク</t>
    </rPh>
    <rPh sb="367" eb="369">
      <t>ショリ</t>
    </rPh>
    <rPh sb="369" eb="372">
      <t>クイキナイ</t>
    </rPh>
    <rPh sb="372" eb="374">
      <t>ジンコウ</t>
    </rPh>
    <rPh sb="375" eb="377">
      <t>ゲンショウ</t>
    </rPh>
    <rPh sb="378" eb="379">
      <t>トモナ</t>
    </rPh>
    <rPh sb="381" eb="383">
      <t>コンゴ</t>
    </rPh>
    <rPh sb="387" eb="389">
      <t>ゲンショウ</t>
    </rPh>
    <rPh sb="402" eb="406">
      <t>シセツコウシン</t>
    </rPh>
    <rPh sb="413" eb="416">
      <t>タシセツ</t>
    </rPh>
    <rPh sb="418" eb="420">
      <t>トウゴウ</t>
    </rPh>
    <rPh sb="523" eb="525">
      <t>コウホウ</t>
    </rPh>
    <phoneticPr fontId="7"/>
  </si>
  <si>
    <t>下水道施設における管路及び処理場（躯体）の法定耐用年数はともに50年と定められている。管路布設事業の着手が平成8年で経過年数は21年であり、老朽化対策は現在不要である。また処理場についても、建設年は平成14年で経過年数は14年であり、老朽化対策は現在不要である。今年度から長寿命化計画に基づき処理場機械・電気設備の更新事業に着手している。この整備更新によりライフサイクルコスト縮減を図り、適切な維持管理に努めていく。</t>
    <rPh sb="0" eb="3">
      <t>ゲスイドウ</t>
    </rPh>
    <rPh sb="3" eb="5">
      <t>シセツ</t>
    </rPh>
    <rPh sb="9" eb="11">
      <t>カンロ</t>
    </rPh>
    <rPh sb="11" eb="12">
      <t>オヨ</t>
    </rPh>
    <rPh sb="13" eb="16">
      <t>ショリジョウ</t>
    </rPh>
    <rPh sb="17" eb="19">
      <t>クタイ</t>
    </rPh>
    <rPh sb="21" eb="23">
      <t>ホウテイ</t>
    </rPh>
    <rPh sb="23" eb="25">
      <t>タイヨウ</t>
    </rPh>
    <rPh sb="25" eb="27">
      <t>ネンスウ</t>
    </rPh>
    <rPh sb="33" eb="34">
      <t>ネン</t>
    </rPh>
    <rPh sb="35" eb="36">
      <t>サダ</t>
    </rPh>
    <rPh sb="43" eb="45">
      <t>カンロ</t>
    </rPh>
    <rPh sb="45" eb="47">
      <t>フセツ</t>
    </rPh>
    <rPh sb="47" eb="49">
      <t>ジギョウ</t>
    </rPh>
    <rPh sb="50" eb="52">
      <t>チャクシュ</t>
    </rPh>
    <rPh sb="53" eb="55">
      <t>ヘイセイ</t>
    </rPh>
    <rPh sb="56" eb="57">
      <t>ネン</t>
    </rPh>
    <rPh sb="58" eb="60">
      <t>ケイカ</t>
    </rPh>
    <rPh sb="60" eb="62">
      <t>ネンスウ</t>
    </rPh>
    <rPh sb="65" eb="66">
      <t>ネン</t>
    </rPh>
    <rPh sb="70" eb="73">
      <t>ロウキュウカ</t>
    </rPh>
    <rPh sb="73" eb="75">
      <t>タイサク</t>
    </rPh>
    <rPh sb="86" eb="89">
      <t>ショリジョウ</t>
    </rPh>
    <rPh sb="95" eb="97">
      <t>ケンセツ</t>
    </rPh>
    <rPh sb="97" eb="98">
      <t>ネン</t>
    </rPh>
    <rPh sb="99" eb="101">
      <t>ヘイセイ</t>
    </rPh>
    <rPh sb="103" eb="104">
      <t>ネン</t>
    </rPh>
    <rPh sb="105" eb="107">
      <t>ケイカ</t>
    </rPh>
    <rPh sb="107" eb="109">
      <t>ネンスウ</t>
    </rPh>
    <rPh sb="112" eb="113">
      <t>ネン</t>
    </rPh>
    <rPh sb="117" eb="120">
      <t>ロウキュウカ</t>
    </rPh>
    <rPh sb="120" eb="122">
      <t>タイサク</t>
    </rPh>
    <rPh sb="123" eb="125">
      <t>ゲンザイ</t>
    </rPh>
    <rPh sb="125" eb="127">
      <t>フヨウ</t>
    </rPh>
    <rPh sb="131" eb="132">
      <t>コン</t>
    </rPh>
    <rPh sb="132" eb="134">
      <t>ネンド</t>
    </rPh>
    <rPh sb="136" eb="139">
      <t>チョウジュミョウ</t>
    </rPh>
    <rPh sb="139" eb="140">
      <t>カ</t>
    </rPh>
    <rPh sb="140" eb="142">
      <t>ケイカク</t>
    </rPh>
    <rPh sb="143" eb="144">
      <t>モト</t>
    </rPh>
    <rPh sb="146" eb="149">
      <t>ショリジョウ</t>
    </rPh>
    <rPh sb="149" eb="151">
      <t>キカイ</t>
    </rPh>
    <rPh sb="152" eb="154">
      <t>デンキ</t>
    </rPh>
    <rPh sb="154" eb="156">
      <t>セツビ</t>
    </rPh>
    <rPh sb="157" eb="159">
      <t>コウシン</t>
    </rPh>
    <rPh sb="159" eb="161">
      <t>ジギョウ</t>
    </rPh>
    <rPh sb="162" eb="164">
      <t>チャクシュ</t>
    </rPh>
    <rPh sb="171" eb="173">
      <t>セイビ</t>
    </rPh>
    <rPh sb="173" eb="175">
      <t>コウシン</t>
    </rPh>
    <rPh sb="188" eb="190">
      <t>シュクゲン</t>
    </rPh>
    <rPh sb="191" eb="192">
      <t>ハカ</t>
    </rPh>
    <rPh sb="194" eb="196">
      <t>テキセツ</t>
    </rPh>
    <rPh sb="197" eb="199">
      <t>イジ</t>
    </rPh>
    <rPh sb="199" eb="201">
      <t>カンリ</t>
    </rPh>
    <rPh sb="202" eb="203">
      <t>ツト</t>
    </rPh>
    <phoneticPr fontId="7"/>
  </si>
  <si>
    <t>施設整備が完了し、大規模な施設更新事業は見込まれないものの、人口減少に伴う処理水量の減少や水洗化率の低迷により、厳しい経営状況となっている。使用料の適切な設定により収入を確保するとともに、維持管理費の節減対策や、処理区接続による効率化の推進等により、経営改善を図っていく。</t>
    <rPh sb="0" eb="2">
      <t>シセツ</t>
    </rPh>
    <rPh sb="2" eb="4">
      <t>セイビ</t>
    </rPh>
    <rPh sb="5" eb="7">
      <t>カンリョウ</t>
    </rPh>
    <rPh sb="9" eb="12">
      <t>ダイキボ</t>
    </rPh>
    <rPh sb="13" eb="15">
      <t>シセツ</t>
    </rPh>
    <rPh sb="15" eb="17">
      <t>コウシン</t>
    </rPh>
    <rPh sb="17" eb="19">
      <t>ジギョウ</t>
    </rPh>
    <rPh sb="20" eb="22">
      <t>ミコ</t>
    </rPh>
    <rPh sb="35" eb="36">
      <t>トモナ</t>
    </rPh>
    <rPh sb="37" eb="39">
      <t>ショリ</t>
    </rPh>
    <rPh sb="39" eb="41">
      <t>スイリョウ</t>
    </rPh>
    <rPh sb="42" eb="44">
      <t>ゲンショウ</t>
    </rPh>
    <rPh sb="45" eb="48">
      <t>スイセンカ</t>
    </rPh>
    <rPh sb="48" eb="49">
      <t>リツ</t>
    </rPh>
    <rPh sb="50" eb="52">
      <t>テイメイ</t>
    </rPh>
    <rPh sb="56" eb="57">
      <t>キビ</t>
    </rPh>
    <rPh sb="59" eb="61">
      <t>ケイエイ</t>
    </rPh>
    <rPh sb="61" eb="63">
      <t>ジョウキョウ</t>
    </rPh>
    <rPh sb="70" eb="73">
      <t>シヨウリョウ</t>
    </rPh>
    <rPh sb="74" eb="76">
      <t>テキセツ</t>
    </rPh>
    <rPh sb="77" eb="79">
      <t>セッテイ</t>
    </rPh>
    <rPh sb="82" eb="84">
      <t>シュウニュウ</t>
    </rPh>
    <rPh sb="85" eb="87">
      <t>カクホ</t>
    </rPh>
    <rPh sb="94" eb="99">
      <t>イジカンリヒ</t>
    </rPh>
    <rPh sb="100" eb="102">
      <t>セツゲン</t>
    </rPh>
    <rPh sb="102" eb="104">
      <t>タイサク</t>
    </rPh>
    <rPh sb="106" eb="109">
      <t>ショリク</t>
    </rPh>
    <rPh sb="109" eb="111">
      <t>セツゾク</t>
    </rPh>
    <rPh sb="114" eb="117">
      <t>コウリツカ</t>
    </rPh>
    <rPh sb="118" eb="120">
      <t>スイシン</t>
    </rPh>
    <rPh sb="120" eb="121">
      <t>トウ</t>
    </rPh>
    <rPh sb="125" eb="127">
      <t>ケイエイ</t>
    </rPh>
    <rPh sb="127" eb="129">
      <t>カイゼン</t>
    </rPh>
    <rPh sb="130" eb="131">
      <t>ハカ</t>
    </rPh>
    <phoneticPr fontId="7"/>
  </si>
  <si>
    <t>非設置</t>
    <rPh sb="0" eb="3">
      <t>ヒ</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</si>
</sst>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91537152"/>
        <c:axId val="191539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0.05</c:v>
                </c:pt>
                <c:pt idx="1">
                  <c:v>7.0000000000000007E-2</c:v>
                </c:pt>
                <c:pt idx="2">
                  <c:v>0.08</c:v>
                </c:pt>
                <c:pt idx="3">
                  <c:v>0.26</c:v>
                </c:pt>
                <c:pt idx="4">
                  <c:v>0.09</c:v>
                </c:pt>
              </c:numCache>
            </c:numRef>
          </c:val>
          <c:smooth val="0"/>
        </c:ser>
        <c:dLbls>
          <c:showLegendKey val="0"/>
          <c:showVal val="0"/>
          <c:showCatName val="0"/>
          <c:showSerName val="0"/>
          <c:showPercent val="0"/>
          <c:showBubbleSize val="0"/>
        </c:dLbls>
        <c:marker val="1"/>
        <c:smooth val="0"/>
        <c:axId val="191537152"/>
        <c:axId val="191539072"/>
      </c:lineChart>
      <c:dateAx>
        <c:axId val="191537152"/>
        <c:scaling>
          <c:orientation val="minMax"/>
        </c:scaling>
        <c:delete val="1"/>
        <c:axPos val="b"/>
        <c:numFmt formatCode="ge" sourceLinked="1"/>
        <c:majorTickMark val="none"/>
        <c:minorTickMark val="none"/>
        <c:tickLblPos val="none"/>
        <c:crossAx val="191539072"/>
        <c:crosses val="autoZero"/>
        <c:auto val="1"/>
        <c:lblOffset val="100"/>
        <c:baseTimeUnit val="years"/>
      </c:dateAx>
      <c:valAx>
        <c:axId val="191539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537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31.87</c:v>
                </c:pt>
                <c:pt idx="1">
                  <c:v>31.73</c:v>
                </c:pt>
                <c:pt idx="2">
                  <c:v>32.21</c:v>
                </c:pt>
                <c:pt idx="3">
                  <c:v>32.14</c:v>
                </c:pt>
                <c:pt idx="4">
                  <c:v>31.93</c:v>
                </c:pt>
              </c:numCache>
            </c:numRef>
          </c:val>
        </c:ser>
        <c:dLbls>
          <c:showLegendKey val="0"/>
          <c:showVal val="0"/>
          <c:showCatName val="0"/>
          <c:showSerName val="0"/>
          <c:showPercent val="0"/>
          <c:showBubbleSize val="0"/>
        </c:dLbls>
        <c:gapWidth val="150"/>
        <c:axId val="192471424"/>
        <c:axId val="192473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36.67</c:v>
                </c:pt>
                <c:pt idx="1">
                  <c:v>36.200000000000003</c:v>
                </c:pt>
                <c:pt idx="2">
                  <c:v>34.74</c:v>
                </c:pt>
                <c:pt idx="3">
                  <c:v>36.65</c:v>
                </c:pt>
                <c:pt idx="4">
                  <c:v>42.9</c:v>
                </c:pt>
              </c:numCache>
            </c:numRef>
          </c:val>
          <c:smooth val="0"/>
        </c:ser>
        <c:dLbls>
          <c:showLegendKey val="0"/>
          <c:showVal val="0"/>
          <c:showCatName val="0"/>
          <c:showSerName val="0"/>
          <c:showPercent val="0"/>
          <c:showBubbleSize val="0"/>
        </c:dLbls>
        <c:marker val="1"/>
        <c:smooth val="0"/>
        <c:axId val="192471424"/>
        <c:axId val="192473344"/>
      </c:lineChart>
      <c:dateAx>
        <c:axId val="192471424"/>
        <c:scaling>
          <c:orientation val="minMax"/>
        </c:scaling>
        <c:delete val="1"/>
        <c:axPos val="b"/>
        <c:numFmt formatCode="ge" sourceLinked="1"/>
        <c:majorTickMark val="none"/>
        <c:minorTickMark val="none"/>
        <c:tickLblPos val="none"/>
        <c:crossAx val="192473344"/>
        <c:crosses val="autoZero"/>
        <c:auto val="1"/>
        <c:lblOffset val="100"/>
        <c:baseTimeUnit val="years"/>
      </c:dateAx>
      <c:valAx>
        <c:axId val="192473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471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62.75</c:v>
                </c:pt>
                <c:pt idx="1">
                  <c:v>63.68</c:v>
                </c:pt>
                <c:pt idx="2">
                  <c:v>64.38</c:v>
                </c:pt>
                <c:pt idx="3">
                  <c:v>65.28</c:v>
                </c:pt>
                <c:pt idx="4">
                  <c:v>66.52</c:v>
                </c:pt>
              </c:numCache>
            </c:numRef>
          </c:val>
        </c:ser>
        <c:dLbls>
          <c:showLegendKey val="0"/>
          <c:showVal val="0"/>
          <c:showCatName val="0"/>
          <c:showSerName val="0"/>
          <c:showPercent val="0"/>
          <c:showBubbleSize val="0"/>
        </c:dLbls>
        <c:gapWidth val="150"/>
        <c:axId val="192118784"/>
        <c:axId val="192120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71.239999999999995</c:v>
                </c:pt>
                <c:pt idx="1">
                  <c:v>71.069999999999993</c:v>
                </c:pt>
                <c:pt idx="2">
                  <c:v>70.14</c:v>
                </c:pt>
                <c:pt idx="3">
                  <c:v>68.83</c:v>
                </c:pt>
                <c:pt idx="4">
                  <c:v>83.5</c:v>
                </c:pt>
              </c:numCache>
            </c:numRef>
          </c:val>
          <c:smooth val="0"/>
        </c:ser>
        <c:dLbls>
          <c:showLegendKey val="0"/>
          <c:showVal val="0"/>
          <c:showCatName val="0"/>
          <c:showSerName val="0"/>
          <c:showPercent val="0"/>
          <c:showBubbleSize val="0"/>
        </c:dLbls>
        <c:marker val="1"/>
        <c:smooth val="0"/>
        <c:axId val="192118784"/>
        <c:axId val="192120704"/>
      </c:lineChart>
      <c:dateAx>
        <c:axId val="192118784"/>
        <c:scaling>
          <c:orientation val="minMax"/>
        </c:scaling>
        <c:delete val="1"/>
        <c:axPos val="b"/>
        <c:numFmt formatCode="ge" sourceLinked="1"/>
        <c:majorTickMark val="none"/>
        <c:minorTickMark val="none"/>
        <c:tickLblPos val="none"/>
        <c:crossAx val="192120704"/>
        <c:crosses val="autoZero"/>
        <c:auto val="1"/>
        <c:lblOffset val="100"/>
        <c:baseTimeUnit val="years"/>
      </c:dateAx>
      <c:valAx>
        <c:axId val="192120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118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78.69</c:v>
                </c:pt>
                <c:pt idx="1">
                  <c:v>77.94</c:v>
                </c:pt>
                <c:pt idx="2">
                  <c:v>78.34</c:v>
                </c:pt>
                <c:pt idx="3">
                  <c:v>79.709999999999994</c:v>
                </c:pt>
                <c:pt idx="4">
                  <c:v>88.85</c:v>
                </c:pt>
              </c:numCache>
            </c:numRef>
          </c:val>
        </c:ser>
        <c:dLbls>
          <c:showLegendKey val="0"/>
          <c:showVal val="0"/>
          <c:showCatName val="0"/>
          <c:showSerName val="0"/>
          <c:showPercent val="0"/>
          <c:showBubbleSize val="0"/>
        </c:dLbls>
        <c:gapWidth val="150"/>
        <c:axId val="191761792"/>
        <c:axId val="191776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1761792"/>
        <c:axId val="191776256"/>
      </c:lineChart>
      <c:dateAx>
        <c:axId val="191761792"/>
        <c:scaling>
          <c:orientation val="minMax"/>
        </c:scaling>
        <c:delete val="1"/>
        <c:axPos val="b"/>
        <c:numFmt formatCode="ge" sourceLinked="1"/>
        <c:majorTickMark val="none"/>
        <c:minorTickMark val="none"/>
        <c:tickLblPos val="none"/>
        <c:crossAx val="191776256"/>
        <c:crosses val="autoZero"/>
        <c:auto val="1"/>
        <c:lblOffset val="100"/>
        <c:baseTimeUnit val="years"/>
      </c:dateAx>
      <c:valAx>
        <c:axId val="191776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761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1810560"/>
        <c:axId val="1918168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1810560"/>
        <c:axId val="191816832"/>
      </c:lineChart>
      <c:dateAx>
        <c:axId val="191810560"/>
        <c:scaling>
          <c:orientation val="minMax"/>
        </c:scaling>
        <c:delete val="1"/>
        <c:axPos val="b"/>
        <c:numFmt formatCode="ge" sourceLinked="1"/>
        <c:majorTickMark val="none"/>
        <c:minorTickMark val="none"/>
        <c:tickLblPos val="none"/>
        <c:crossAx val="191816832"/>
        <c:crosses val="autoZero"/>
        <c:auto val="1"/>
        <c:lblOffset val="100"/>
        <c:baseTimeUnit val="years"/>
      </c:dateAx>
      <c:valAx>
        <c:axId val="191816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810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1830656"/>
        <c:axId val="191845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1830656"/>
        <c:axId val="191845120"/>
      </c:lineChart>
      <c:dateAx>
        <c:axId val="191830656"/>
        <c:scaling>
          <c:orientation val="minMax"/>
        </c:scaling>
        <c:delete val="1"/>
        <c:axPos val="b"/>
        <c:numFmt formatCode="ge" sourceLinked="1"/>
        <c:majorTickMark val="none"/>
        <c:minorTickMark val="none"/>
        <c:tickLblPos val="none"/>
        <c:crossAx val="191845120"/>
        <c:crosses val="autoZero"/>
        <c:auto val="1"/>
        <c:lblOffset val="100"/>
        <c:baseTimeUnit val="years"/>
      </c:dateAx>
      <c:valAx>
        <c:axId val="191845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830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1886080"/>
        <c:axId val="191888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1886080"/>
        <c:axId val="191888000"/>
      </c:lineChart>
      <c:dateAx>
        <c:axId val="191886080"/>
        <c:scaling>
          <c:orientation val="minMax"/>
        </c:scaling>
        <c:delete val="1"/>
        <c:axPos val="b"/>
        <c:numFmt formatCode="ge" sourceLinked="1"/>
        <c:majorTickMark val="none"/>
        <c:minorTickMark val="none"/>
        <c:tickLblPos val="none"/>
        <c:crossAx val="191888000"/>
        <c:crosses val="autoZero"/>
        <c:auto val="1"/>
        <c:lblOffset val="100"/>
        <c:baseTimeUnit val="years"/>
      </c:dateAx>
      <c:valAx>
        <c:axId val="191888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886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1922560"/>
        <c:axId val="191924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1922560"/>
        <c:axId val="191924480"/>
      </c:lineChart>
      <c:dateAx>
        <c:axId val="191922560"/>
        <c:scaling>
          <c:orientation val="minMax"/>
        </c:scaling>
        <c:delete val="1"/>
        <c:axPos val="b"/>
        <c:numFmt formatCode="ge" sourceLinked="1"/>
        <c:majorTickMark val="none"/>
        <c:minorTickMark val="none"/>
        <c:tickLblPos val="none"/>
        <c:crossAx val="191924480"/>
        <c:crosses val="autoZero"/>
        <c:auto val="1"/>
        <c:lblOffset val="100"/>
        <c:baseTimeUnit val="years"/>
      </c:dateAx>
      <c:valAx>
        <c:axId val="191924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922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1587.13</c:v>
                </c:pt>
                <c:pt idx="1">
                  <c:v>1452.32</c:v>
                </c:pt>
                <c:pt idx="2">
                  <c:v>1268.4100000000001</c:v>
                </c:pt>
                <c:pt idx="3">
                  <c:v>1150.45</c:v>
                </c:pt>
                <c:pt idx="4">
                  <c:v>1069.8900000000001</c:v>
                </c:pt>
              </c:numCache>
            </c:numRef>
          </c:val>
        </c:ser>
        <c:dLbls>
          <c:showLegendKey val="0"/>
          <c:showVal val="0"/>
          <c:showCatName val="0"/>
          <c:showSerName val="0"/>
          <c:showPercent val="0"/>
          <c:showBubbleSize val="0"/>
        </c:dLbls>
        <c:gapWidth val="150"/>
        <c:axId val="192024576"/>
        <c:axId val="192026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1716.82</c:v>
                </c:pt>
                <c:pt idx="1">
                  <c:v>1554.05</c:v>
                </c:pt>
                <c:pt idx="2">
                  <c:v>1671.86</c:v>
                </c:pt>
                <c:pt idx="3">
                  <c:v>1673.47</c:v>
                </c:pt>
                <c:pt idx="4">
                  <c:v>1298.9100000000001</c:v>
                </c:pt>
              </c:numCache>
            </c:numRef>
          </c:val>
          <c:smooth val="0"/>
        </c:ser>
        <c:dLbls>
          <c:showLegendKey val="0"/>
          <c:showVal val="0"/>
          <c:showCatName val="0"/>
          <c:showSerName val="0"/>
          <c:showPercent val="0"/>
          <c:showBubbleSize val="0"/>
        </c:dLbls>
        <c:marker val="1"/>
        <c:smooth val="0"/>
        <c:axId val="192024576"/>
        <c:axId val="192026496"/>
      </c:lineChart>
      <c:dateAx>
        <c:axId val="192024576"/>
        <c:scaling>
          <c:orientation val="minMax"/>
        </c:scaling>
        <c:delete val="1"/>
        <c:axPos val="b"/>
        <c:numFmt formatCode="ge" sourceLinked="1"/>
        <c:majorTickMark val="none"/>
        <c:minorTickMark val="none"/>
        <c:tickLblPos val="none"/>
        <c:crossAx val="192026496"/>
        <c:crosses val="autoZero"/>
        <c:auto val="1"/>
        <c:lblOffset val="100"/>
        <c:baseTimeUnit val="years"/>
      </c:dateAx>
      <c:valAx>
        <c:axId val="192026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024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31.28</c:v>
                </c:pt>
                <c:pt idx="1">
                  <c:v>29.49</c:v>
                </c:pt>
                <c:pt idx="2">
                  <c:v>30.79</c:v>
                </c:pt>
                <c:pt idx="3">
                  <c:v>30.93</c:v>
                </c:pt>
                <c:pt idx="4">
                  <c:v>40.5</c:v>
                </c:pt>
              </c:numCache>
            </c:numRef>
          </c:val>
        </c:ser>
        <c:dLbls>
          <c:showLegendKey val="0"/>
          <c:showVal val="0"/>
          <c:showCatName val="0"/>
          <c:showSerName val="0"/>
          <c:showPercent val="0"/>
          <c:showBubbleSize val="0"/>
        </c:dLbls>
        <c:gapWidth val="150"/>
        <c:axId val="192034688"/>
        <c:axId val="192069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51.73</c:v>
                </c:pt>
                <c:pt idx="1">
                  <c:v>53.01</c:v>
                </c:pt>
                <c:pt idx="2">
                  <c:v>50.54</c:v>
                </c:pt>
                <c:pt idx="3">
                  <c:v>49.22</c:v>
                </c:pt>
                <c:pt idx="4">
                  <c:v>69.87</c:v>
                </c:pt>
              </c:numCache>
            </c:numRef>
          </c:val>
          <c:smooth val="0"/>
        </c:ser>
        <c:dLbls>
          <c:showLegendKey val="0"/>
          <c:showVal val="0"/>
          <c:showCatName val="0"/>
          <c:showSerName val="0"/>
          <c:showPercent val="0"/>
          <c:showBubbleSize val="0"/>
        </c:dLbls>
        <c:marker val="1"/>
        <c:smooth val="0"/>
        <c:axId val="192034688"/>
        <c:axId val="192069632"/>
      </c:lineChart>
      <c:dateAx>
        <c:axId val="192034688"/>
        <c:scaling>
          <c:orientation val="minMax"/>
        </c:scaling>
        <c:delete val="1"/>
        <c:axPos val="b"/>
        <c:numFmt formatCode="ge" sourceLinked="1"/>
        <c:majorTickMark val="none"/>
        <c:minorTickMark val="none"/>
        <c:tickLblPos val="none"/>
        <c:crossAx val="192069632"/>
        <c:crosses val="autoZero"/>
        <c:auto val="1"/>
        <c:lblOffset val="100"/>
        <c:baseTimeUnit val="years"/>
      </c:dateAx>
      <c:valAx>
        <c:axId val="192069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034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534.08000000000004</c:v>
                </c:pt>
                <c:pt idx="1">
                  <c:v>565.6</c:v>
                </c:pt>
                <c:pt idx="2">
                  <c:v>569.16</c:v>
                </c:pt>
                <c:pt idx="3">
                  <c:v>579.46</c:v>
                </c:pt>
                <c:pt idx="4">
                  <c:v>439.3</c:v>
                </c:pt>
              </c:numCache>
            </c:numRef>
          </c:val>
        </c:ser>
        <c:dLbls>
          <c:showLegendKey val="0"/>
          <c:showVal val="0"/>
          <c:showCatName val="0"/>
          <c:showSerName val="0"/>
          <c:showPercent val="0"/>
          <c:showBubbleSize val="0"/>
        </c:dLbls>
        <c:gapWidth val="150"/>
        <c:axId val="192435328"/>
        <c:axId val="192437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310.47000000000003</c:v>
                </c:pt>
                <c:pt idx="1">
                  <c:v>299.39</c:v>
                </c:pt>
                <c:pt idx="2">
                  <c:v>320.36</c:v>
                </c:pt>
                <c:pt idx="3">
                  <c:v>332.02</c:v>
                </c:pt>
                <c:pt idx="4">
                  <c:v>234.96</c:v>
                </c:pt>
              </c:numCache>
            </c:numRef>
          </c:val>
          <c:smooth val="0"/>
        </c:ser>
        <c:dLbls>
          <c:showLegendKey val="0"/>
          <c:showVal val="0"/>
          <c:showCatName val="0"/>
          <c:showSerName val="0"/>
          <c:showPercent val="0"/>
          <c:showBubbleSize val="0"/>
        </c:dLbls>
        <c:marker val="1"/>
        <c:smooth val="0"/>
        <c:axId val="192435328"/>
        <c:axId val="192437248"/>
      </c:lineChart>
      <c:dateAx>
        <c:axId val="192435328"/>
        <c:scaling>
          <c:orientation val="minMax"/>
        </c:scaling>
        <c:delete val="1"/>
        <c:axPos val="b"/>
        <c:numFmt formatCode="ge" sourceLinked="1"/>
        <c:majorTickMark val="none"/>
        <c:minorTickMark val="none"/>
        <c:tickLblPos val="none"/>
        <c:crossAx val="192437248"/>
        <c:crosses val="autoZero"/>
        <c:auto val="1"/>
        <c:lblOffset val="100"/>
        <c:baseTimeUnit val="years"/>
      </c:dateAx>
      <c:valAx>
        <c:axId val="192437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435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【1,348.09】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【232.54】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【69.80】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80" zoomScaleNormal="80" workbookViewId="0"/>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3" t="str">
        <f>データ!H6</f>
        <v>秋田県　八峰町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c r="A8" s="2"/>
      <c r="B8" s="48" t="str">
        <f>データ!I6</f>
        <v>法非適用</v>
      </c>
      <c r="C8" s="48"/>
      <c r="D8" s="48"/>
      <c r="E8" s="48"/>
      <c r="F8" s="48"/>
      <c r="G8" s="48"/>
      <c r="H8" s="48"/>
      <c r="I8" s="48" t="str">
        <f>データ!J6</f>
        <v>下水道事業</v>
      </c>
      <c r="J8" s="48"/>
      <c r="K8" s="48"/>
      <c r="L8" s="48"/>
      <c r="M8" s="48"/>
      <c r="N8" s="48"/>
      <c r="O8" s="48"/>
      <c r="P8" s="48" t="str">
        <f>データ!K6</f>
        <v>特定環境保全公共下水道</v>
      </c>
      <c r="Q8" s="48"/>
      <c r="R8" s="48"/>
      <c r="S8" s="48"/>
      <c r="T8" s="48"/>
      <c r="U8" s="48"/>
      <c r="V8" s="48"/>
      <c r="W8" s="48" t="str">
        <f>データ!L6</f>
        <v>D2</v>
      </c>
      <c r="X8" s="48"/>
      <c r="Y8" s="48"/>
      <c r="Z8" s="48"/>
      <c r="AA8" s="48"/>
      <c r="AB8" s="48"/>
      <c r="AC8" s="48"/>
      <c r="AD8" s="49" t="s">
        <v>124</v>
      </c>
      <c r="AE8" s="49"/>
      <c r="AF8" s="49"/>
      <c r="AG8" s="49"/>
      <c r="AH8" s="49"/>
      <c r="AI8" s="49"/>
      <c r="AJ8" s="49"/>
      <c r="AK8" s="4"/>
      <c r="AL8" s="50">
        <f>データ!S6</f>
        <v>7525</v>
      </c>
      <c r="AM8" s="50"/>
      <c r="AN8" s="50"/>
      <c r="AO8" s="50"/>
      <c r="AP8" s="50"/>
      <c r="AQ8" s="50"/>
      <c r="AR8" s="50"/>
      <c r="AS8" s="50"/>
      <c r="AT8" s="45">
        <f>データ!T6</f>
        <v>234.14</v>
      </c>
      <c r="AU8" s="45"/>
      <c r="AV8" s="45"/>
      <c r="AW8" s="45"/>
      <c r="AX8" s="45"/>
      <c r="AY8" s="45"/>
      <c r="AZ8" s="45"/>
      <c r="BA8" s="45"/>
      <c r="BB8" s="45">
        <f>データ!U6</f>
        <v>32.14</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c r="A10" s="2"/>
      <c r="B10" s="45" t="str">
        <f>データ!N6</f>
        <v>-</v>
      </c>
      <c r="C10" s="45"/>
      <c r="D10" s="45"/>
      <c r="E10" s="45"/>
      <c r="F10" s="45"/>
      <c r="G10" s="45"/>
      <c r="H10" s="45"/>
      <c r="I10" s="45" t="str">
        <f>データ!O6</f>
        <v>該当数値なし</v>
      </c>
      <c r="J10" s="45"/>
      <c r="K10" s="45"/>
      <c r="L10" s="45"/>
      <c r="M10" s="45"/>
      <c r="N10" s="45"/>
      <c r="O10" s="45"/>
      <c r="P10" s="45">
        <f>データ!P6</f>
        <v>69.17</v>
      </c>
      <c r="Q10" s="45"/>
      <c r="R10" s="45"/>
      <c r="S10" s="45"/>
      <c r="T10" s="45"/>
      <c r="U10" s="45"/>
      <c r="V10" s="45"/>
      <c r="W10" s="45">
        <f>データ!Q6</f>
        <v>100</v>
      </c>
      <c r="X10" s="45"/>
      <c r="Y10" s="45"/>
      <c r="Z10" s="45"/>
      <c r="AA10" s="45"/>
      <c r="AB10" s="45"/>
      <c r="AC10" s="45"/>
      <c r="AD10" s="50">
        <f>データ!R6</f>
        <v>3240</v>
      </c>
      <c r="AE10" s="50"/>
      <c r="AF10" s="50"/>
      <c r="AG10" s="50"/>
      <c r="AH10" s="50"/>
      <c r="AI10" s="50"/>
      <c r="AJ10" s="50"/>
      <c r="AK10" s="2"/>
      <c r="AL10" s="50">
        <f>データ!V6</f>
        <v>5164</v>
      </c>
      <c r="AM10" s="50"/>
      <c r="AN10" s="50"/>
      <c r="AO10" s="50"/>
      <c r="AP10" s="50"/>
      <c r="AQ10" s="50"/>
      <c r="AR10" s="50"/>
      <c r="AS10" s="50"/>
      <c r="AT10" s="45">
        <f>データ!W6</f>
        <v>2.08</v>
      </c>
      <c r="AU10" s="45"/>
      <c r="AV10" s="45"/>
      <c r="AW10" s="45"/>
      <c r="AX10" s="45"/>
      <c r="AY10" s="45"/>
      <c r="AZ10" s="45"/>
      <c r="BA10" s="45"/>
      <c r="BB10" s="45">
        <f>データ!X6</f>
        <v>2482.69</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121</v>
      </c>
      <c r="BM16" s="70"/>
      <c r="BN16" s="70"/>
      <c r="BO16" s="70"/>
      <c r="BP16" s="70"/>
      <c r="BQ16" s="70"/>
      <c r="BR16" s="70"/>
      <c r="BS16" s="70"/>
      <c r="BT16" s="70"/>
      <c r="BU16" s="70"/>
      <c r="BV16" s="70"/>
      <c r="BW16" s="70"/>
      <c r="BX16" s="70"/>
      <c r="BY16" s="70"/>
      <c r="BZ16" s="7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122</v>
      </c>
      <c r="BM47" s="70"/>
      <c r="BN47" s="70"/>
      <c r="BO47" s="70"/>
      <c r="BP47" s="70"/>
      <c r="BQ47" s="70"/>
      <c r="BR47" s="70"/>
      <c r="BS47" s="70"/>
      <c r="BT47" s="70"/>
      <c r="BU47" s="70"/>
      <c r="BV47" s="70"/>
      <c r="BW47" s="70"/>
      <c r="BX47" s="70"/>
      <c r="BY47" s="70"/>
      <c r="BZ47" s="71"/>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123</v>
      </c>
      <c r="BM66" s="70"/>
      <c r="BN66" s="70"/>
      <c r="BO66" s="70"/>
      <c r="BP66" s="70"/>
      <c r="BQ66" s="70"/>
      <c r="BR66" s="70"/>
      <c r="BS66" s="70"/>
      <c r="BT66" s="70"/>
      <c r="BU66" s="70"/>
      <c r="BV66" s="70"/>
      <c r="BW66" s="70"/>
      <c r="BX66" s="70"/>
      <c r="BY66" s="70"/>
      <c r="BZ66" s="71"/>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【1,348.09】</v>
      </c>
      <c r="I86" s="26" t="str">
        <f>データ!CA6</f>
        <v>【69.80】</v>
      </c>
      <c r="J86" s="26" t="str">
        <f>データ!CL6</f>
        <v>【232.54】</v>
      </c>
      <c r="K86" s="26" t="str">
        <f>データ!CW6</f>
        <v>【42.17】</v>
      </c>
      <c r="L86" s="26" t="str">
        <f>データ!DH6</f>
        <v>【82.30】</v>
      </c>
      <c r="M86" s="26" t="s">
        <v>55</v>
      </c>
      <c r="N86" s="26" t="s">
        <v>55</v>
      </c>
      <c r="O86" s="26" t="str">
        <f>データ!EO6</f>
        <v>【0.09】</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58</v>
      </c>
      <c r="B3" s="29" t="s">
        <v>59</v>
      </c>
      <c r="C3" s="29" t="s">
        <v>60</v>
      </c>
      <c r="D3" s="29" t="s">
        <v>61</v>
      </c>
      <c r="E3" s="29" t="s">
        <v>62</v>
      </c>
      <c r="F3" s="29" t="s">
        <v>63</v>
      </c>
      <c r="G3" s="29" t="s">
        <v>64</v>
      </c>
      <c r="H3" s="77" t="s">
        <v>65</v>
      </c>
      <c r="I3" s="78"/>
      <c r="J3" s="78"/>
      <c r="K3" s="78"/>
      <c r="L3" s="78"/>
      <c r="M3" s="78"/>
      <c r="N3" s="78"/>
      <c r="O3" s="78"/>
      <c r="P3" s="78"/>
      <c r="Q3" s="78"/>
      <c r="R3" s="78"/>
      <c r="S3" s="78"/>
      <c r="T3" s="78"/>
      <c r="U3" s="78"/>
      <c r="V3" s="78"/>
      <c r="W3" s="78"/>
      <c r="X3" s="79"/>
      <c r="Y3" s="83" t="s">
        <v>66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68</v>
      </c>
      <c r="B4" s="30"/>
      <c r="C4" s="30"/>
      <c r="D4" s="30"/>
      <c r="E4" s="30"/>
      <c r="F4" s="30"/>
      <c r="G4" s="30"/>
      <c r="H4" s="80"/>
      <c r="I4" s="81"/>
      <c r="J4" s="81"/>
      <c r="K4" s="81"/>
      <c r="L4" s="81"/>
      <c r="M4" s="81"/>
      <c r="N4" s="81"/>
      <c r="O4" s="81"/>
      <c r="P4" s="81"/>
      <c r="Q4" s="81"/>
      <c r="R4" s="81"/>
      <c r="S4" s="81"/>
      <c r="T4" s="81"/>
      <c r="U4" s="81"/>
      <c r="V4" s="81"/>
      <c r="W4" s="81"/>
      <c r="X4" s="82"/>
      <c r="Y4" s="76" t="s">
        <v>69</v>
      </c>
      <c r="Z4" s="76"/>
      <c r="AA4" s="76"/>
      <c r="AB4" s="76"/>
      <c r="AC4" s="76"/>
      <c r="AD4" s="76"/>
      <c r="AE4" s="76"/>
      <c r="AF4" s="76"/>
      <c r="AG4" s="76"/>
      <c r="AH4" s="76"/>
      <c r="AI4" s="76"/>
      <c r="AJ4" s="76" t="s">
        <v>70</v>
      </c>
      <c r="AK4" s="76"/>
      <c r="AL4" s="76"/>
      <c r="AM4" s="76"/>
      <c r="AN4" s="76"/>
      <c r="AO4" s="76"/>
      <c r="AP4" s="76"/>
      <c r="AQ4" s="76"/>
      <c r="AR4" s="76"/>
      <c r="AS4" s="76"/>
      <c r="AT4" s="76"/>
      <c r="AU4" s="76" t="s">
        <v>71</v>
      </c>
      <c r="AV4" s="76"/>
      <c r="AW4" s="76"/>
      <c r="AX4" s="76"/>
      <c r="AY4" s="76"/>
      <c r="AZ4" s="76"/>
      <c r="BA4" s="76"/>
      <c r="BB4" s="76"/>
      <c r="BC4" s="76"/>
      <c r="BD4" s="76"/>
      <c r="BE4" s="76"/>
      <c r="BF4" s="76" t="s">
        <v>72</v>
      </c>
      <c r="BG4" s="76"/>
      <c r="BH4" s="76"/>
      <c r="BI4" s="76"/>
      <c r="BJ4" s="76"/>
      <c r="BK4" s="76"/>
      <c r="BL4" s="76"/>
      <c r="BM4" s="76"/>
      <c r="BN4" s="76"/>
      <c r="BO4" s="76"/>
      <c r="BP4" s="76"/>
      <c r="BQ4" s="76" t="s">
        <v>73</v>
      </c>
      <c r="BR4" s="76"/>
      <c r="BS4" s="76"/>
      <c r="BT4" s="76"/>
      <c r="BU4" s="76"/>
      <c r="BV4" s="76"/>
      <c r="BW4" s="76"/>
      <c r="BX4" s="76"/>
      <c r="BY4" s="76"/>
      <c r="BZ4" s="76"/>
      <c r="CA4" s="76"/>
      <c r="CB4" s="76" t="s">
        <v>74</v>
      </c>
      <c r="CC4" s="76"/>
      <c r="CD4" s="76"/>
      <c r="CE4" s="76"/>
      <c r="CF4" s="76"/>
      <c r="CG4" s="76"/>
      <c r="CH4" s="76"/>
      <c r="CI4" s="76"/>
      <c r="CJ4" s="76"/>
      <c r="CK4" s="76"/>
      <c r="CL4" s="76"/>
      <c r="CM4" s="76" t="s">
        <v>75</v>
      </c>
      <c r="CN4" s="76"/>
      <c r="CO4" s="76"/>
      <c r="CP4" s="76"/>
      <c r="CQ4" s="76"/>
      <c r="CR4" s="76"/>
      <c r="CS4" s="76"/>
      <c r="CT4" s="76"/>
      <c r="CU4" s="76"/>
      <c r="CV4" s="76"/>
      <c r="CW4" s="76"/>
      <c r="CX4" s="76" t="s">
        <v>76</v>
      </c>
      <c r="CY4" s="76"/>
      <c r="CZ4" s="76"/>
      <c r="DA4" s="76"/>
      <c r="DB4" s="76"/>
      <c r="DC4" s="76"/>
      <c r="DD4" s="76"/>
      <c r="DE4" s="76"/>
      <c r="DF4" s="76"/>
      <c r="DG4" s="76"/>
      <c r="DH4" s="76"/>
      <c r="DI4" s="76" t="s">
        <v>77</v>
      </c>
      <c r="DJ4" s="76"/>
      <c r="DK4" s="76"/>
      <c r="DL4" s="76"/>
      <c r="DM4" s="76"/>
      <c r="DN4" s="76"/>
      <c r="DO4" s="76"/>
      <c r="DP4" s="76"/>
      <c r="DQ4" s="76"/>
      <c r="DR4" s="76"/>
      <c r="DS4" s="76"/>
      <c r="DT4" s="76" t="s">
        <v>78</v>
      </c>
      <c r="DU4" s="76"/>
      <c r="DV4" s="76"/>
      <c r="DW4" s="76"/>
      <c r="DX4" s="76"/>
      <c r="DY4" s="76"/>
      <c r="DZ4" s="76"/>
      <c r="EA4" s="76"/>
      <c r="EB4" s="76"/>
      <c r="EC4" s="76"/>
      <c r="ED4" s="76"/>
      <c r="EE4" s="76" t="s">
        <v>79</v>
      </c>
      <c r="EF4" s="76"/>
      <c r="EG4" s="76"/>
      <c r="EH4" s="76"/>
      <c r="EI4" s="76"/>
      <c r="EJ4" s="76"/>
      <c r="EK4" s="76"/>
      <c r="EL4" s="76"/>
      <c r="EM4" s="76"/>
      <c r="EN4" s="76"/>
      <c r="EO4" s="76"/>
    </row>
    <row r="5" spans="1:14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c r="A6" s="28" t="s">
        <v>108</v>
      </c>
      <c r="B6" s="33">
        <f>B7</f>
        <v>2016</v>
      </c>
      <c r="C6" s="33">
        <f t="shared" ref="C6:X6" si="3">C7</f>
        <v>53490</v>
      </c>
      <c r="D6" s="33">
        <f t="shared" si="3"/>
        <v>47</v>
      </c>
      <c r="E6" s="33">
        <f t="shared" si="3"/>
        <v>17</v>
      </c>
      <c r="F6" s="33">
        <f t="shared" si="3"/>
        <v>4</v>
      </c>
      <c r="G6" s="33">
        <f t="shared" si="3"/>
        <v>0</v>
      </c>
      <c r="H6" s="33" t="str">
        <f t="shared" si="3"/>
        <v>秋田県　八峰町</v>
      </c>
      <c r="I6" s="33" t="str">
        <f t="shared" si="3"/>
        <v>法非適用</v>
      </c>
      <c r="J6" s="33" t="str">
        <f t="shared" si="3"/>
        <v>下水道事業</v>
      </c>
      <c r="K6" s="33" t="str">
        <f t="shared" si="3"/>
        <v>特定環境保全公共下水道</v>
      </c>
      <c r="L6" s="33" t="str">
        <f t="shared" si="3"/>
        <v>D2</v>
      </c>
      <c r="M6" s="33">
        <f t="shared" si="3"/>
        <v>0</v>
      </c>
      <c r="N6" s="34" t="str">
        <f t="shared" si="3"/>
        <v>-</v>
      </c>
      <c r="O6" s="34" t="str">
        <f t="shared" si="3"/>
        <v>該当数値なし</v>
      </c>
      <c r="P6" s="34">
        <f t="shared" si="3"/>
        <v>69.17</v>
      </c>
      <c r="Q6" s="34">
        <f t="shared" si="3"/>
        <v>100</v>
      </c>
      <c r="R6" s="34">
        <f t="shared" si="3"/>
        <v>3240</v>
      </c>
      <c r="S6" s="34">
        <f t="shared" si="3"/>
        <v>7525</v>
      </c>
      <c r="T6" s="34">
        <f t="shared" si="3"/>
        <v>234.14</v>
      </c>
      <c r="U6" s="34">
        <f t="shared" si="3"/>
        <v>32.14</v>
      </c>
      <c r="V6" s="34">
        <f t="shared" si="3"/>
        <v>5164</v>
      </c>
      <c r="W6" s="34">
        <f t="shared" si="3"/>
        <v>2.08</v>
      </c>
      <c r="X6" s="34">
        <f t="shared" si="3"/>
        <v>2482.69</v>
      </c>
      <c r="Y6" s="35">
        <f>IF(Y7="",NA(),Y7)</f>
        <v>78.69</v>
      </c>
      <c r="Z6" s="35">
        <f t="shared" ref="Z6:AH6" si="4">IF(Z7="",NA(),Z7)</f>
        <v>77.94</v>
      </c>
      <c r="AA6" s="35">
        <f t="shared" si="4"/>
        <v>78.34</v>
      </c>
      <c r="AB6" s="35">
        <f t="shared" si="4"/>
        <v>79.709999999999994</v>
      </c>
      <c r="AC6" s="35">
        <f t="shared" si="4"/>
        <v>88.85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1587.13</v>
      </c>
      <c r="BG6" s="35">
        <f t="shared" ref="BG6:BO6" si="7">IF(BG7="",NA(),BG7)</f>
        <v>1452.32</v>
      </c>
      <c r="BH6" s="35">
        <f t="shared" si="7"/>
        <v>1268.4100000000001</v>
      </c>
      <c r="BI6" s="35">
        <f t="shared" si="7"/>
        <v>1150.45</v>
      </c>
      <c r="BJ6" s="35">
        <f t="shared" si="7"/>
        <v>1069.8900000000001</v>
      </c>
      <c r="BK6" s="35">
        <f t="shared" si="7"/>
        <v>1716.82</v>
      </c>
      <c r="BL6" s="35">
        <f t="shared" si="7"/>
        <v>1554.05</v>
      </c>
      <c r="BM6" s="35">
        <f t="shared" si="7"/>
        <v>1671.86</v>
      </c>
      <c r="BN6" s="35">
        <f t="shared" si="7"/>
        <v>1673.47</v>
      </c>
      <c r="BO6" s="35">
        <f t="shared" si="7"/>
        <v>1298.9100000000001</v>
      </c>
      <c r="BP6" s="34" t="str">
        <f>IF(BP7="","",IF(BP7="-","【-】","【"&amp;SUBSTITUTE(TEXT(BP7,"#,##0.00"),"-","△")&amp;"】"))</f>
        <v>【1,348.09】</v>
      </c>
      <c r="BQ6" s="35">
        <f>IF(BQ7="",NA(),BQ7)</f>
        <v>31.28</v>
      </c>
      <c r="BR6" s="35">
        <f t="shared" ref="BR6:BZ6" si="8">IF(BR7="",NA(),BR7)</f>
        <v>29.49</v>
      </c>
      <c r="BS6" s="35">
        <f t="shared" si="8"/>
        <v>30.79</v>
      </c>
      <c r="BT6" s="35">
        <f t="shared" si="8"/>
        <v>30.93</v>
      </c>
      <c r="BU6" s="35">
        <f t="shared" si="8"/>
        <v>40.5</v>
      </c>
      <c r="BV6" s="35">
        <f t="shared" si="8"/>
        <v>51.73</v>
      </c>
      <c r="BW6" s="35">
        <f t="shared" si="8"/>
        <v>53.01</v>
      </c>
      <c r="BX6" s="35">
        <f t="shared" si="8"/>
        <v>50.54</v>
      </c>
      <c r="BY6" s="35">
        <f t="shared" si="8"/>
        <v>49.22</v>
      </c>
      <c r="BZ6" s="35">
        <f t="shared" si="8"/>
        <v>69.87</v>
      </c>
      <c r="CA6" s="34" t="str">
        <f>IF(CA7="","",IF(CA7="-","【-】","【"&amp;SUBSTITUTE(TEXT(CA7,"#,##0.00"),"-","△")&amp;"】"))</f>
        <v>【69.80】</v>
      </c>
      <c r="CB6" s="35">
        <f>IF(CB7="",NA(),CB7)</f>
        <v>534.08000000000004</v>
      </c>
      <c r="CC6" s="35">
        <f t="shared" ref="CC6:CK6" si="9">IF(CC7="",NA(),CC7)</f>
        <v>565.6</v>
      </c>
      <c r="CD6" s="35">
        <f t="shared" si="9"/>
        <v>569.16</v>
      </c>
      <c r="CE6" s="35">
        <f t="shared" si="9"/>
        <v>579.46</v>
      </c>
      <c r="CF6" s="35">
        <f t="shared" si="9"/>
        <v>439.3</v>
      </c>
      <c r="CG6" s="35">
        <f t="shared" si="9"/>
        <v>310.47000000000003</v>
      </c>
      <c r="CH6" s="35">
        <f t="shared" si="9"/>
        <v>299.39</v>
      </c>
      <c r="CI6" s="35">
        <f t="shared" si="9"/>
        <v>320.36</v>
      </c>
      <c r="CJ6" s="35">
        <f t="shared" si="9"/>
        <v>332.02</v>
      </c>
      <c r="CK6" s="35">
        <f t="shared" si="9"/>
        <v>234.96</v>
      </c>
      <c r="CL6" s="34" t="str">
        <f>IF(CL7="","",IF(CL7="-","【-】","【"&amp;SUBSTITUTE(TEXT(CL7,"#,##0.00"),"-","△")&amp;"】"))</f>
        <v>【232.54】</v>
      </c>
      <c r="CM6" s="35">
        <f>IF(CM7="",NA(),CM7)</f>
        <v>31.87</v>
      </c>
      <c r="CN6" s="35">
        <f t="shared" ref="CN6:CV6" si="10">IF(CN7="",NA(),CN7)</f>
        <v>31.73</v>
      </c>
      <c r="CO6" s="35">
        <f t="shared" si="10"/>
        <v>32.21</v>
      </c>
      <c r="CP6" s="35">
        <f t="shared" si="10"/>
        <v>32.14</v>
      </c>
      <c r="CQ6" s="35">
        <f t="shared" si="10"/>
        <v>31.93</v>
      </c>
      <c r="CR6" s="35">
        <f t="shared" si="10"/>
        <v>36.67</v>
      </c>
      <c r="CS6" s="35">
        <f t="shared" si="10"/>
        <v>36.200000000000003</v>
      </c>
      <c r="CT6" s="35">
        <f t="shared" si="10"/>
        <v>34.74</v>
      </c>
      <c r="CU6" s="35">
        <f t="shared" si="10"/>
        <v>36.65</v>
      </c>
      <c r="CV6" s="35">
        <f t="shared" si="10"/>
        <v>42.9</v>
      </c>
      <c r="CW6" s="34" t="str">
        <f>IF(CW7="","",IF(CW7="-","【-】","【"&amp;SUBSTITUTE(TEXT(CW7,"#,##0.00"),"-","△")&amp;"】"))</f>
        <v>【42.17】</v>
      </c>
      <c r="CX6" s="35">
        <f>IF(CX7="",NA(),CX7)</f>
        <v>62.75</v>
      </c>
      <c r="CY6" s="35">
        <f t="shared" ref="CY6:DG6" si="11">IF(CY7="",NA(),CY7)</f>
        <v>63.68</v>
      </c>
      <c r="CZ6" s="35">
        <f t="shared" si="11"/>
        <v>64.38</v>
      </c>
      <c r="DA6" s="35">
        <f t="shared" si="11"/>
        <v>65.28</v>
      </c>
      <c r="DB6" s="35">
        <f t="shared" si="11"/>
        <v>66.52</v>
      </c>
      <c r="DC6" s="35">
        <f t="shared" si="11"/>
        <v>71.239999999999995</v>
      </c>
      <c r="DD6" s="35">
        <f t="shared" si="11"/>
        <v>71.069999999999993</v>
      </c>
      <c r="DE6" s="35">
        <f t="shared" si="11"/>
        <v>70.14</v>
      </c>
      <c r="DF6" s="35">
        <f t="shared" si="11"/>
        <v>68.83</v>
      </c>
      <c r="DG6" s="35">
        <f t="shared" si="11"/>
        <v>83.5</v>
      </c>
      <c r="DH6" s="34" t="str">
        <f>IF(DH7="","",IF(DH7="-","【-】","【"&amp;SUBSTITUTE(TEXT(DH7,"#,##0.00"),"-","△")&amp;"】"))</f>
        <v>【82.30】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0.05</v>
      </c>
      <c r="EK6" s="35">
        <f t="shared" si="14"/>
        <v>7.0000000000000007E-2</v>
      </c>
      <c r="EL6" s="35">
        <f t="shared" si="14"/>
        <v>0.08</v>
      </c>
      <c r="EM6" s="35">
        <f t="shared" si="14"/>
        <v>0.26</v>
      </c>
      <c r="EN6" s="35">
        <f t="shared" si="14"/>
        <v>0.09</v>
      </c>
      <c r="EO6" s="34" t="str">
        <f>IF(EO7="","",IF(EO7="-","【-】","【"&amp;SUBSTITUTE(TEXT(EO7,"#,##0.00"),"-","△")&amp;"】"))</f>
        <v>【0.09】</v>
      </c>
    </row>
    <row r="7" spans="1:145" s="36" customFormat="1">
      <c r="A7" s="28"/>
      <c r="B7" s="37">
        <v>2016</v>
      </c>
      <c r="C7" s="37">
        <v>53490</v>
      </c>
      <c r="D7" s="37">
        <v>47</v>
      </c>
      <c r="E7" s="37">
        <v>17</v>
      </c>
      <c r="F7" s="37">
        <v>4</v>
      </c>
      <c r="G7" s="37">
        <v>0</v>
      </c>
      <c r="H7" s="37" t="s">
        <v>109</v>
      </c>
      <c r="I7" s="37" t="s">
        <v>110</v>
      </c>
      <c r="J7" s="37" t="s">
        <v>111</v>
      </c>
      <c r="K7" s="37" t="s">
        <v>112</v>
      </c>
      <c r="L7" s="37" t="s">
        <v>113</v>
      </c>
      <c r="M7" s="37"/>
      <c r="N7" s="38" t="s">
        <v>114</v>
      </c>
      <c r="O7" s="38" t="s">
        <v>115</v>
      </c>
      <c r="P7" s="38">
        <v>69.17</v>
      </c>
      <c r="Q7" s="38">
        <v>100</v>
      </c>
      <c r="R7" s="38">
        <v>3240</v>
      </c>
      <c r="S7" s="38">
        <v>7525</v>
      </c>
      <c r="T7" s="38">
        <v>234.14</v>
      </c>
      <c r="U7" s="38">
        <v>32.14</v>
      </c>
      <c r="V7" s="38">
        <v>5164</v>
      </c>
      <c r="W7" s="38">
        <v>2.08</v>
      </c>
      <c r="X7" s="38">
        <v>2482.69</v>
      </c>
      <c r="Y7" s="38">
        <v>78.69</v>
      </c>
      <c r="Z7" s="38">
        <v>77.94</v>
      </c>
      <c r="AA7" s="38">
        <v>78.34</v>
      </c>
      <c r="AB7" s="38">
        <v>79.709999999999994</v>
      </c>
      <c r="AC7" s="38">
        <v>88.85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1587.13</v>
      </c>
      <c r="BG7" s="38">
        <v>1452.32</v>
      </c>
      <c r="BH7" s="38">
        <v>1268.4100000000001</v>
      </c>
      <c r="BI7" s="38">
        <v>1150.45</v>
      </c>
      <c r="BJ7" s="38">
        <v>1069.8900000000001</v>
      </c>
      <c r="BK7" s="38">
        <v>1716.82</v>
      </c>
      <c r="BL7" s="38">
        <v>1554.05</v>
      </c>
      <c r="BM7" s="38">
        <v>1671.86</v>
      </c>
      <c r="BN7" s="38">
        <v>1673.47</v>
      </c>
      <c r="BO7" s="38">
        <v>1298.9100000000001</v>
      </c>
      <c r="BP7" s="38">
        <v>1348.09</v>
      </c>
      <c r="BQ7" s="38">
        <v>31.28</v>
      </c>
      <c r="BR7" s="38">
        <v>29.49</v>
      </c>
      <c r="BS7" s="38">
        <v>30.79</v>
      </c>
      <c r="BT7" s="38">
        <v>30.93</v>
      </c>
      <c r="BU7" s="38">
        <v>40.5</v>
      </c>
      <c r="BV7" s="38">
        <v>51.73</v>
      </c>
      <c r="BW7" s="38">
        <v>53.01</v>
      </c>
      <c r="BX7" s="38">
        <v>50.54</v>
      </c>
      <c r="BY7" s="38">
        <v>49.22</v>
      </c>
      <c r="BZ7" s="38">
        <v>69.87</v>
      </c>
      <c r="CA7" s="38">
        <v>69.8</v>
      </c>
      <c r="CB7" s="38">
        <v>534.08000000000004</v>
      </c>
      <c r="CC7" s="38">
        <v>565.6</v>
      </c>
      <c r="CD7" s="38">
        <v>569.16</v>
      </c>
      <c r="CE7" s="38">
        <v>579.46</v>
      </c>
      <c r="CF7" s="38">
        <v>439.3</v>
      </c>
      <c r="CG7" s="38">
        <v>310.47000000000003</v>
      </c>
      <c r="CH7" s="38">
        <v>299.39</v>
      </c>
      <c r="CI7" s="38">
        <v>320.36</v>
      </c>
      <c r="CJ7" s="38">
        <v>332.02</v>
      </c>
      <c r="CK7" s="38">
        <v>234.96</v>
      </c>
      <c r="CL7" s="38">
        <v>232.54</v>
      </c>
      <c r="CM7" s="38">
        <v>31.87</v>
      </c>
      <c r="CN7" s="38">
        <v>31.73</v>
      </c>
      <c r="CO7" s="38">
        <v>32.21</v>
      </c>
      <c r="CP7" s="38">
        <v>32.14</v>
      </c>
      <c r="CQ7" s="38">
        <v>31.93</v>
      </c>
      <c r="CR7" s="38">
        <v>36.67</v>
      </c>
      <c r="CS7" s="38">
        <v>36.200000000000003</v>
      </c>
      <c r="CT7" s="38">
        <v>34.74</v>
      </c>
      <c r="CU7" s="38">
        <v>36.65</v>
      </c>
      <c r="CV7" s="38">
        <v>42.9</v>
      </c>
      <c r="CW7" s="38">
        <v>42.17</v>
      </c>
      <c r="CX7" s="38">
        <v>62.75</v>
      </c>
      <c r="CY7" s="38">
        <v>63.68</v>
      </c>
      <c r="CZ7" s="38">
        <v>64.38</v>
      </c>
      <c r="DA7" s="38">
        <v>65.28</v>
      </c>
      <c r="DB7" s="38">
        <v>66.52</v>
      </c>
      <c r="DC7" s="38">
        <v>71.239999999999995</v>
      </c>
      <c r="DD7" s="38">
        <v>71.069999999999993</v>
      </c>
      <c r="DE7" s="38">
        <v>70.14</v>
      </c>
      <c r="DF7" s="38">
        <v>68.83</v>
      </c>
      <c r="DG7" s="38">
        <v>83.5</v>
      </c>
      <c r="DH7" s="38">
        <v>82.3</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0.05</v>
      </c>
      <c r="EK7" s="38">
        <v>7.0000000000000007E-2</v>
      </c>
      <c r="EL7" s="38">
        <v>0.08</v>
      </c>
      <c r="EM7" s="38">
        <v>0.26</v>
      </c>
      <c r="EN7" s="38">
        <v>0.09</v>
      </c>
      <c r="EO7" s="38">
        <v>0.09</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2017-12-25T02:16:50Z</dcterms:created>
  <dcterms:modified xsi:type="dcterms:W3CDTF">2018-02-09T02:31:45Z</dcterms:modified>
  <cp:category/>
</cp:coreProperties>
</file>