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<sst xmlns="http://schemas.openxmlformats.org/spreadsheetml/2006/main" count="237" uniqueCount="123">
  <si>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</si>
  <si>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</si>
  <si>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</si>
  <si>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</si>
  <si>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</si>
  <si>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</si>
  <si>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</si>
  <si>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</si>
  <si>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</si>
  <si>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</si>
  <si>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</si>
  <si>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</si>
  <si>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</si>
  <si>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</si>
  <si>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</si>
  <si>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</si>
  <si>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</si>
  <si>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</si>
  <si>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</si>
  <si>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</si>
  <si>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</si>
  <si>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</si>
  <si>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</si>
  <si>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</si>
  <si>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</si>
  <si>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</si>
  <si>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</si>
  <si>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</si>
  <si>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</si>
  <si>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</si>
  <si>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</si>
  <si>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</si>
  <si>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</si>
  <si>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</si>
  <si>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</si>
  <si>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</si>
  <si>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</si>
  <si>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</si>
  <si>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</si>
  <si>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</si>
  <si>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</si>
  <si>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</si>
  <si>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</si>
  <si>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</si>
  <si>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</si>
  <si>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</si>
  <si>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</si>
  <si>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</si>
  <si>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</si>
  <si>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</si>
  <si>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</si>
  <si>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</si>
  <si>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</si>
  <si>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</si>
  <si>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</si>
  <si>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</si>
  <si>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</si>
  <si>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</si>
  <si>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</si>
  <si>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</si>
  <si>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</si>
  <si>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</si>
  <si>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</si>
  <si>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</si>
  <si>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</si>
  <si>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</si>
  <si>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</si>
  <si>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</si>
  <si>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</si>
  <si>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</si>
  <si>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</si>
  <si>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</si>
  <si>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</si>
  <si>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</si>
  <si>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</si>
  <si>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</si>
  <si>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</si>
  <si>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</si>
  <si>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</si>
  <si>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</si>
  <si>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</si>
  <si>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</si>
  <si>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</si>
  <si>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</si>
  <si>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</si>
  <si>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</si>
  <si>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</si>
  <si>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</si>
  <si>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</si>
  <si>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</si>
  <si>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</si>
  <si>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</si>
  <si>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</si>
  <si>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</si>
  <si>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</si>
  <si>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</si>
  <si>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</si>
  <si>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</si>
  <si>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</si>
  <si>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</si>
  <si>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</si>
  <si>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</si>
  <si>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</si>
  <si>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</si>
  <si>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</si>
  <si>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</si>
  <si>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</si>
  <si>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八峰町</t>
  </si>
  <si>
    <t>法非適用</t>
  </si>
  <si>
    <t>水道事業</t>
  </si>
  <si>
    <t>簡易水道事業</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</si>
  <si>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</si>
  <si>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</si>
  <si>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</si>
  <si>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</si>
  <si>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</si>
  <si>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</si>
  <si>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</si>
  <si>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</si>
  <si>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平成22年度から、石綿管の更新を行っており平成28年度で終了した。経年化に関する資料はないが、現在、固定資産調査を行い台帳整備を進めている。整備された台帳に基づき、耐用年数を経過した老朽管の更新計画を策定する予定としており、それまでは適宜対応補修を行っていく。</t>
    <rPh sb="0" eb="2">
      <t>ヘイセイ</t>
    </rPh>
    <rPh sb="4" eb="6">
      <t>ネンド</t>
    </rPh>
    <rPh sb="9" eb="11">
      <t>セキメン</t>
    </rPh>
    <rPh sb="11" eb="12">
      <t>カン</t>
    </rPh>
    <rPh sb="13" eb="15">
      <t>コウシン</t>
    </rPh>
    <rPh sb="16" eb="17">
      <t>オコナ</t>
    </rPh>
    <rPh sb="21" eb="23">
      <t>ヘイセイ</t>
    </rPh>
    <rPh sb="25" eb="27">
      <t>ネンド</t>
    </rPh>
    <rPh sb="33" eb="35">
      <t>ケイネン</t>
    </rPh>
    <rPh sb="35" eb="36">
      <t>カ</t>
    </rPh>
    <rPh sb="37" eb="38">
      <t>カン</t>
    </rPh>
    <rPh sb="40" eb="42">
      <t>シリョウ</t>
    </rPh>
    <rPh sb="47" eb="49">
      <t>ゲンザイ</t>
    </rPh>
    <rPh sb="50" eb="54">
      <t>コテイシサン</t>
    </rPh>
    <rPh sb="54" eb="56">
      <t>チョウサ</t>
    </rPh>
    <rPh sb="57" eb="58">
      <t>オコナ</t>
    </rPh>
    <rPh sb="59" eb="61">
      <t>ダイチョウ</t>
    </rPh>
    <rPh sb="61" eb="63">
      <t>セイビ</t>
    </rPh>
    <rPh sb="64" eb="65">
      <t>スス</t>
    </rPh>
    <rPh sb="70" eb="72">
      <t>セイビ</t>
    </rPh>
    <rPh sb="75" eb="77">
      <t>ダイチョウ</t>
    </rPh>
    <rPh sb="78" eb="79">
      <t>モト</t>
    </rPh>
    <rPh sb="82" eb="84">
      <t>タイヨウ</t>
    </rPh>
    <rPh sb="84" eb="86">
      <t>ネンスウ</t>
    </rPh>
    <rPh sb="87" eb="89">
      <t>ケイカ</t>
    </rPh>
    <rPh sb="91" eb="94">
      <t>ロウキュウカン</t>
    </rPh>
    <rPh sb="95" eb="97">
      <t>コウシン</t>
    </rPh>
    <rPh sb="97" eb="99">
      <t>ケイカク</t>
    </rPh>
    <rPh sb="100" eb="102">
      <t>サクテイ</t>
    </rPh>
    <rPh sb="104" eb="106">
      <t>ヨテイ</t>
    </rPh>
    <phoneticPr fontId="7"/>
  </si>
  <si>
    <t>現状の各指標においては、類似団体平均と遜色のない状況であると言える。ただし今後、企業債元利償還金の増加や給水人口の減少、老朽管の更新等、支出増加が見込まれるため、使用料収入の確保対策を講じつつ、維持管理費の節減に努め持続可能な事業経営を目指していく事が必要である。</t>
    <rPh sb="0" eb="2">
      <t>ゲンジョウ</t>
    </rPh>
    <rPh sb="3" eb="6">
      <t>カクシヒョウ</t>
    </rPh>
    <rPh sb="12" eb="18">
      <t>ルイジダンタイヘイキン</t>
    </rPh>
    <rPh sb="19" eb="21">
      <t>ソンショク</t>
    </rPh>
    <rPh sb="24" eb="26">
      <t>ジョウキョウ</t>
    </rPh>
    <rPh sb="30" eb="31">
      <t>イ</t>
    </rPh>
    <rPh sb="37" eb="39">
      <t>コンゴ</t>
    </rPh>
    <rPh sb="40" eb="48">
      <t>キギョウサイガンリショウカンキン</t>
    </rPh>
    <rPh sb="49" eb="51">
      <t>ゾウカ</t>
    </rPh>
    <rPh sb="52" eb="56">
      <t>キュウスイジンコウ</t>
    </rPh>
    <rPh sb="57" eb="59">
      <t>ゲンショウ</t>
    </rPh>
    <rPh sb="60" eb="63">
      <t>ロウキュウカン</t>
    </rPh>
    <rPh sb="64" eb="66">
      <t>コウシン</t>
    </rPh>
    <rPh sb="66" eb="67">
      <t>トウ</t>
    </rPh>
    <rPh sb="68" eb="72">
      <t>シシュツゾウカ</t>
    </rPh>
    <rPh sb="73" eb="75">
      <t>ミコ</t>
    </rPh>
    <rPh sb="81" eb="84">
      <t>シヨウリョウ</t>
    </rPh>
    <rPh sb="84" eb="86">
      <t>シュウニュウ</t>
    </rPh>
    <rPh sb="87" eb="89">
      <t>カクホ</t>
    </rPh>
    <rPh sb="89" eb="91">
      <t>タイサク</t>
    </rPh>
    <rPh sb="92" eb="93">
      <t>コウ</t>
    </rPh>
    <rPh sb="97" eb="102">
      <t>イジカンリヒ</t>
    </rPh>
    <rPh sb="103" eb="105">
      <t>セツゲン</t>
    </rPh>
    <rPh sb="106" eb="107">
      <t>ツト</t>
    </rPh>
    <rPh sb="108" eb="110">
      <t>ジゾク</t>
    </rPh>
    <rPh sb="110" eb="112">
      <t>カノウ</t>
    </rPh>
    <rPh sb="113" eb="115">
      <t>ジギョウ</t>
    </rPh>
    <rPh sb="115" eb="117">
      <t>ケイエイ</t>
    </rPh>
    <rPh sb="118" eb="120">
      <t>メザ</t>
    </rPh>
    <rPh sb="124" eb="125">
      <t>コト</t>
    </rPh>
    <rPh sb="126" eb="128">
      <t>ヒツヨウ</t>
    </rPh>
    <phoneticPr fontId="7"/>
  </si>
  <si>
    <t>非設置</t>
    <rPh sb="0" eb="1">
      <t>ヒ</t>
    </rPh>
    <rPh sb="1" eb="3">
      <t>セッチ</t>
    </rPh>
    <phoneticPr fontId="4"/>
  </si>
  <si>
    <t>１．収益的収支比率は平成28年度において類似団体平均を下回ったが、料金回収率は類似団体平均を上回った。今後、企業債元利償還金が増加する見込みに伴い数値が悪化することが予想されるため、適正な使用料を設定することにより収入を確保することが必要である。
２．企業債残高対給水収益比率は、八森地区簡易水道施設整備事業が平成28年度で事業終了したため、以後は改善する見込みである。今後も、適正な使用料を設定することにより収入を確保するほか、施設更新にあたっては、給水需要を適切に分析し過剰投資となることがないよう留意して進める必要がある。
３．給水原価は、類似団体平均と比較して、低くなっている。今後は、有収水量の減少により数値が悪化する要因となるため、維持管理費の節減を行い、原価上昇の抑制に努めていく必要がある。
４．施設利用率は、類似団体平均と比較して高くなっているが有収水量の減少に伴い、悪化傾向にある。施設更新にあたっては、他施設との統合や、性能のダウンサイジングを図り施設規模の適正化に留意して進める必要がある。
５．有収率は、老朽管路の更新を推進してきた結果、類似団体平均と比較して高くなっている。今後しばらくは有収率が80％前後を維持できる見込みであるが、無収水の原因となる管路補修を適時に行い、有収率の維持に努める必要がある。</t>
    <rPh sb="2" eb="5">
      <t>シュウエキテキ</t>
    </rPh>
    <rPh sb="5" eb="7">
      <t>シュウシ</t>
    </rPh>
    <rPh sb="7" eb="9">
      <t>ヒリツ</t>
    </rPh>
    <rPh sb="10" eb="12">
      <t>ヘイセイ</t>
    </rPh>
    <rPh sb="14" eb="16">
      <t>ネンド</t>
    </rPh>
    <rPh sb="20" eb="22">
      <t>ルイジ</t>
    </rPh>
    <rPh sb="22" eb="24">
      <t>ダンタイ</t>
    </rPh>
    <rPh sb="24" eb="26">
      <t>ヘイキン</t>
    </rPh>
    <rPh sb="33" eb="35">
      <t>リョウキン</t>
    </rPh>
    <rPh sb="35" eb="37">
      <t>カイシュウ</t>
    </rPh>
    <rPh sb="37" eb="38">
      <t>リツ</t>
    </rPh>
    <rPh sb="39" eb="41">
      <t>ルイジ</t>
    </rPh>
    <rPh sb="41" eb="43">
      <t>ダンタイ</t>
    </rPh>
    <rPh sb="43" eb="45">
      <t>ヘイキン</t>
    </rPh>
    <rPh sb="46" eb="48">
      <t>ウワマワ</t>
    </rPh>
    <rPh sb="51" eb="53">
      <t>コンゴ</t>
    </rPh>
    <rPh sb="54" eb="57">
      <t>キギョウサイ</t>
    </rPh>
    <rPh sb="57" eb="59">
      <t>ガンリ</t>
    </rPh>
    <rPh sb="59" eb="62">
      <t>ショウカンキン</t>
    </rPh>
    <rPh sb="63" eb="65">
      <t>ゾウカ</t>
    </rPh>
    <rPh sb="67" eb="69">
      <t>ミコ</t>
    </rPh>
    <rPh sb="71" eb="72">
      <t>トモナ</t>
    </rPh>
    <rPh sb="73" eb="75">
      <t>スウチ</t>
    </rPh>
    <rPh sb="76" eb="78">
      <t>アッカ</t>
    </rPh>
    <rPh sb="83" eb="85">
      <t>ヨソウ</t>
    </rPh>
    <rPh sb="91" eb="93">
      <t>テキセイ</t>
    </rPh>
    <rPh sb="94" eb="97">
      <t>シヨウリョウ</t>
    </rPh>
    <rPh sb="98" eb="100">
      <t>セッテイ</t>
    </rPh>
    <rPh sb="107" eb="109">
      <t>シュウニュウ</t>
    </rPh>
    <rPh sb="110" eb="112">
      <t>カクホ</t>
    </rPh>
    <rPh sb="117" eb="119">
      <t>ヒツヨウ</t>
    </rPh>
    <rPh sb="126" eb="129">
      <t>キギョウサイ</t>
    </rPh>
    <rPh sb="129" eb="131">
      <t>ザンダカ</t>
    </rPh>
    <rPh sb="131" eb="132">
      <t>タイ</t>
    </rPh>
    <rPh sb="132" eb="134">
      <t>キュウスイ</t>
    </rPh>
    <rPh sb="134" eb="136">
      <t>シュウエキ</t>
    </rPh>
    <rPh sb="136" eb="138">
      <t>ヒリツ</t>
    </rPh>
    <rPh sb="140" eb="154">
      <t>ハチモリチクカンイスイドウシセツセイビジギョウ</t>
    </rPh>
    <rPh sb="155" eb="157">
      <t>ヘイセイ</t>
    </rPh>
    <rPh sb="159" eb="161">
      <t>ネンド</t>
    </rPh>
    <rPh sb="162" eb="164">
      <t>ジギョウ</t>
    </rPh>
    <rPh sb="164" eb="166">
      <t>シュウリョウ</t>
    </rPh>
    <rPh sb="171" eb="173">
      <t>イゴ</t>
    </rPh>
    <rPh sb="174" eb="176">
      <t>カイゼン</t>
    </rPh>
    <rPh sb="178" eb="180">
      <t>ミコ</t>
    </rPh>
    <rPh sb="185" eb="187">
      <t>コンゴ</t>
    </rPh>
    <rPh sb="189" eb="191">
      <t>テキセイ</t>
    </rPh>
    <rPh sb="192" eb="195">
      <t>シヨウリョウ</t>
    </rPh>
    <rPh sb="196" eb="198">
      <t>セッテイ</t>
    </rPh>
    <rPh sb="205" eb="207">
      <t>シュウニュウ</t>
    </rPh>
    <rPh sb="208" eb="210">
      <t>カクホ</t>
    </rPh>
    <rPh sb="215" eb="217">
      <t>シセツ</t>
    </rPh>
    <rPh sb="217" eb="219">
      <t>コウシン</t>
    </rPh>
    <rPh sb="226" eb="228">
      <t>キュウスイ</t>
    </rPh>
    <rPh sb="228" eb="230">
      <t>ジュヨウ</t>
    </rPh>
    <rPh sb="231" eb="233">
      <t>テキセツ</t>
    </rPh>
    <rPh sb="234" eb="236">
      <t>ブンセキ</t>
    </rPh>
    <rPh sb="237" eb="239">
      <t>カジョウ</t>
    </rPh>
    <rPh sb="239" eb="241">
      <t>トウシ</t>
    </rPh>
    <rPh sb="251" eb="253">
      <t>リュウイ</t>
    </rPh>
    <rPh sb="255" eb="256">
      <t>スス</t>
    </rPh>
    <rPh sb="258" eb="260">
      <t>ヒツヨウ</t>
    </rPh>
    <rPh sb="267" eb="271">
      <t>キュウスイゲンカ</t>
    </rPh>
    <rPh sb="273" eb="279">
      <t>ルイジダンタイヘイキン</t>
    </rPh>
    <rPh sb="280" eb="282">
      <t>ヒカク</t>
    </rPh>
    <rPh sb="285" eb="286">
      <t>ヒク</t>
    </rPh>
    <rPh sb="293" eb="295">
      <t>コンゴ</t>
    </rPh>
    <rPh sb="297" eb="301">
      <t>ユウシュウスイリョウ</t>
    </rPh>
    <rPh sb="302" eb="304">
      <t>ゲンショウ</t>
    </rPh>
    <rPh sb="307" eb="309">
      <t>スウチ</t>
    </rPh>
    <rPh sb="310" eb="312">
      <t>アッカ</t>
    </rPh>
    <rPh sb="314" eb="316">
      <t>ヨウイン</t>
    </rPh>
    <rPh sb="322" eb="324">
      <t>イジ</t>
    </rPh>
    <rPh sb="324" eb="327">
      <t>カンリヒ</t>
    </rPh>
    <rPh sb="328" eb="330">
      <t>セツゲン</t>
    </rPh>
    <rPh sb="331" eb="332">
      <t>オコナ</t>
    </rPh>
    <rPh sb="334" eb="336">
      <t>ゲンカ</t>
    </rPh>
    <rPh sb="336" eb="338">
      <t>ジョウショウ</t>
    </rPh>
    <rPh sb="339" eb="341">
      <t>ヨクセイ</t>
    </rPh>
    <rPh sb="342" eb="343">
      <t>ツト</t>
    </rPh>
    <rPh sb="347" eb="349">
      <t>ヒツヨウ</t>
    </rPh>
    <rPh sb="356" eb="358">
      <t>シセツ</t>
    </rPh>
    <rPh sb="358" eb="361">
      <t>リヨウリツ</t>
    </rPh>
    <rPh sb="363" eb="369">
      <t>ルイジダンタイヘイキン</t>
    </rPh>
    <rPh sb="370" eb="372">
      <t>ヒカク</t>
    </rPh>
    <rPh sb="374" eb="375">
      <t>タカ</t>
    </rPh>
    <rPh sb="382" eb="386">
      <t>ユウシュウスイリョウ</t>
    </rPh>
    <rPh sb="387" eb="389">
      <t>ゲンショウ</t>
    </rPh>
    <rPh sb="390" eb="391">
      <t>トモナ</t>
    </rPh>
    <rPh sb="393" eb="395">
      <t>アッカ</t>
    </rPh>
    <rPh sb="395" eb="397">
      <t>ケイコウ</t>
    </rPh>
    <rPh sb="401" eb="405">
      <t>シセツコウシン</t>
    </rPh>
    <rPh sb="412" eb="415">
      <t>タシセツ</t>
    </rPh>
    <rPh sb="417" eb="419">
      <t>トウゴウ</t>
    </rPh>
    <rPh sb="421" eb="423">
      <t>セイノウ</t>
    </rPh>
    <rPh sb="433" eb="434">
      <t>ハカ</t>
    </rPh>
    <rPh sb="435" eb="437">
      <t>シセツ</t>
    </rPh>
    <rPh sb="437" eb="439">
      <t>キボ</t>
    </rPh>
    <rPh sb="440" eb="443">
      <t>テキセイカ</t>
    </rPh>
    <rPh sb="444" eb="446">
      <t>リュウイ</t>
    </rPh>
    <rPh sb="448" eb="449">
      <t>スス</t>
    </rPh>
    <rPh sb="451" eb="453">
      <t>ヒツヨウ</t>
    </rPh>
    <rPh sb="460" eb="463">
      <t>ユウシュウリツ</t>
    </rPh>
    <rPh sb="470" eb="472">
      <t>コウシン</t>
    </rPh>
    <rPh sb="473" eb="475">
      <t>スイシン</t>
    </rPh>
    <rPh sb="479" eb="481">
      <t>ケッカ</t>
    </rPh>
    <rPh sb="482" eb="488">
      <t>ルイジダンタイヘイキン</t>
    </rPh>
    <rPh sb="489" eb="491">
      <t>ヒカク</t>
    </rPh>
    <rPh sb="493" eb="494">
      <t>タカ</t>
    </rPh>
    <rPh sb="501" eb="503">
      <t>コンゴ</t>
    </rPh>
    <rPh sb="508" eb="510">
      <t>ユウシュウ</t>
    </rPh>
    <rPh sb="510" eb="511">
      <t>リツ</t>
    </rPh>
    <rPh sb="515" eb="517">
      <t>ゼンゴ</t>
    </rPh>
    <rPh sb="518" eb="520">
      <t>イジ</t>
    </rPh>
    <rPh sb="523" eb="525">
      <t>ミコ</t>
    </rPh>
    <rPh sb="531" eb="532">
      <t>ム</t>
    </rPh>
    <rPh sb="532" eb="533">
      <t>シュウ</t>
    </rPh>
    <rPh sb="533" eb="534">
      <t>スイ</t>
    </rPh>
    <rPh sb="535" eb="537">
      <t>ゲンイン</t>
    </rPh>
    <rPh sb="540" eb="542">
      <t>カンロ</t>
    </rPh>
    <rPh sb="542" eb="544">
      <t>ホシュウ</t>
    </rPh>
    <rPh sb="545" eb="547">
      <t>テキジ</t>
    </rPh>
    <rPh sb="548" eb="549">
      <t>オコナ</t>
    </rPh>
    <rPh sb="551" eb="554">
      <t>ユウシュウリツ</t>
    </rPh>
    <rPh sb="555" eb="557">
      <t>イジ</t>
    </rPh>
    <rPh sb="558" eb="559">
      <t>ツト</t>
    </rPh>
    <rPh sb="561" eb="563">
      <t>ヒツヨウ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</si>
</sst>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6" fontId="5" fillId="0" borderId="2" xfId="1" applyNumberFormat="1" applyFont="1" applyBorder="1" applyAlignment="1" applyProtection="1">
      <alignment horizontal="center" vertical="center" shrinkToFit="1"/>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4.17</c:v>
                </c:pt>
                <c:pt idx="1">
                  <c:v>2.4300000000000002</c:v>
                </c:pt>
                <c:pt idx="2">
                  <c:v>0.31</c:v>
                </c:pt>
                <c:pt idx="3">
                  <c:v>1.98</c:v>
                </c:pt>
                <c:pt idx="4">
                  <c:v>0.8</c:v>
                </c:pt>
              </c:numCache>
            </c:numRef>
          </c:val>
        </c:ser>
        <c:dLbls>
          <c:showLegendKey val="0"/>
          <c:showVal val="0"/>
          <c:showCatName val="0"/>
          <c:showSerName val="0"/>
          <c:showPercent val="0"/>
          <c:showBubbleSize val="0"/>
        </c:dLbls>
        <c:gapWidth val="150"/>
        <c:axId val="194402176"/>
        <c:axId val="19441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0.69</c:v>
                </c:pt>
                <c:pt idx="1">
                  <c:v>0.89</c:v>
                </c:pt>
                <c:pt idx="2">
                  <c:v>0.98</c:v>
                </c:pt>
                <c:pt idx="3">
                  <c:v>0.76</c:v>
                </c:pt>
                <c:pt idx="4">
                  <c:v>0.8</c:v>
                </c:pt>
              </c:numCache>
            </c:numRef>
          </c:val>
          <c:smooth val="0"/>
        </c:ser>
        <c:dLbls>
          <c:showLegendKey val="0"/>
          <c:showVal val="0"/>
          <c:showCatName val="0"/>
          <c:showSerName val="0"/>
          <c:showPercent val="0"/>
          <c:showBubbleSize val="0"/>
        </c:dLbls>
        <c:marker val="1"/>
        <c:smooth val="0"/>
        <c:axId val="194402176"/>
        <c:axId val="194416640"/>
      </c:lineChart>
      <c:dateAx>
        <c:axId val="194402176"/>
        <c:scaling>
          <c:orientation val="minMax"/>
        </c:scaling>
        <c:delete val="1"/>
        <c:axPos val="b"/>
        <c:numFmt formatCode="ge" sourceLinked="1"/>
        <c:majorTickMark val="none"/>
        <c:minorTickMark val="none"/>
        <c:tickLblPos val="none"/>
        <c:crossAx val="194416640"/>
        <c:crosses val="autoZero"/>
        <c:auto val="1"/>
        <c:lblOffset val="100"/>
        <c:baseTimeUnit val="years"/>
      </c:dateAx>
      <c:valAx>
        <c:axId val="19441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0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70.34</c:v>
                </c:pt>
                <c:pt idx="1">
                  <c:v>69.349999999999994</c:v>
                </c:pt>
                <c:pt idx="2">
                  <c:v>66.709999999999994</c:v>
                </c:pt>
                <c:pt idx="3">
                  <c:v>72.540000000000006</c:v>
                </c:pt>
                <c:pt idx="4">
                  <c:v>67.64</c:v>
                </c:pt>
              </c:numCache>
            </c:numRef>
          </c:val>
        </c:ser>
        <c:dLbls>
          <c:showLegendKey val="0"/>
          <c:showVal val="0"/>
          <c:showCatName val="0"/>
          <c:showSerName val="0"/>
          <c:showPercent val="0"/>
          <c:showBubbleSize val="0"/>
        </c:dLbls>
        <c:gapWidth val="150"/>
        <c:axId val="194734336"/>
        <c:axId val="19475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60.66</c:v>
                </c:pt>
                <c:pt idx="1">
                  <c:v>60.17</c:v>
                </c:pt>
                <c:pt idx="2">
                  <c:v>58.96</c:v>
                </c:pt>
                <c:pt idx="3">
                  <c:v>58.1</c:v>
                </c:pt>
                <c:pt idx="4">
                  <c:v>56.19</c:v>
                </c:pt>
              </c:numCache>
            </c:numRef>
          </c:val>
          <c:smooth val="0"/>
        </c:ser>
        <c:dLbls>
          <c:showLegendKey val="0"/>
          <c:showVal val="0"/>
          <c:showCatName val="0"/>
          <c:showSerName val="0"/>
          <c:showPercent val="0"/>
          <c:showBubbleSize val="0"/>
        </c:dLbls>
        <c:marker val="1"/>
        <c:smooth val="0"/>
        <c:axId val="194734336"/>
        <c:axId val="194756992"/>
      </c:lineChart>
      <c:dateAx>
        <c:axId val="194734336"/>
        <c:scaling>
          <c:orientation val="minMax"/>
        </c:scaling>
        <c:delete val="1"/>
        <c:axPos val="b"/>
        <c:numFmt formatCode="ge" sourceLinked="1"/>
        <c:majorTickMark val="none"/>
        <c:minorTickMark val="none"/>
        <c:tickLblPos val="none"/>
        <c:crossAx val="194756992"/>
        <c:crosses val="autoZero"/>
        <c:auto val="1"/>
        <c:lblOffset val="100"/>
        <c:baseTimeUnit val="years"/>
      </c:dateAx>
      <c:valAx>
        <c:axId val="19475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3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80.97</c:v>
                </c:pt>
                <c:pt idx="1">
                  <c:v>79.37</c:v>
                </c:pt>
                <c:pt idx="2">
                  <c:v>80.94</c:v>
                </c:pt>
                <c:pt idx="3">
                  <c:v>74.680000000000007</c:v>
                </c:pt>
                <c:pt idx="4">
                  <c:v>80.91</c:v>
                </c:pt>
              </c:numCache>
            </c:numRef>
          </c:val>
        </c:ser>
        <c:dLbls>
          <c:showLegendKey val="0"/>
          <c:showVal val="0"/>
          <c:showCatName val="0"/>
          <c:showSerName val="0"/>
          <c:showPercent val="0"/>
          <c:showBubbleSize val="0"/>
        </c:dLbls>
        <c:gapWidth val="150"/>
        <c:axId val="194865024"/>
        <c:axId val="1948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77.319999999999993</c:v>
                </c:pt>
                <c:pt idx="1">
                  <c:v>76.680000000000007</c:v>
                </c:pt>
                <c:pt idx="2">
                  <c:v>76.58</c:v>
                </c:pt>
                <c:pt idx="3">
                  <c:v>76.69</c:v>
                </c:pt>
                <c:pt idx="4">
                  <c:v>77.180000000000007</c:v>
                </c:pt>
              </c:numCache>
            </c:numRef>
          </c:val>
          <c:smooth val="0"/>
        </c:ser>
        <c:dLbls>
          <c:showLegendKey val="0"/>
          <c:showVal val="0"/>
          <c:showCatName val="0"/>
          <c:showSerName val="0"/>
          <c:showPercent val="0"/>
          <c:showBubbleSize val="0"/>
        </c:dLbls>
        <c:marker val="1"/>
        <c:smooth val="0"/>
        <c:axId val="194865024"/>
        <c:axId val="194867200"/>
      </c:lineChart>
      <c:dateAx>
        <c:axId val="194865024"/>
        <c:scaling>
          <c:orientation val="minMax"/>
        </c:scaling>
        <c:delete val="1"/>
        <c:axPos val="b"/>
        <c:numFmt formatCode="ge" sourceLinked="1"/>
        <c:majorTickMark val="none"/>
        <c:minorTickMark val="none"/>
        <c:tickLblPos val="none"/>
        <c:crossAx val="194867200"/>
        <c:crosses val="autoZero"/>
        <c:auto val="1"/>
        <c:lblOffset val="100"/>
        <c:baseTimeUnit val="years"/>
      </c:dateAx>
      <c:valAx>
        <c:axId val="1948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8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60.46</c:v>
                </c:pt>
                <c:pt idx="1">
                  <c:v>83.33</c:v>
                </c:pt>
                <c:pt idx="2">
                  <c:v>75.66</c:v>
                </c:pt>
                <c:pt idx="3">
                  <c:v>77.459999999999994</c:v>
                </c:pt>
                <c:pt idx="4">
                  <c:v>64.03</c:v>
                </c:pt>
              </c:numCache>
            </c:numRef>
          </c:val>
        </c:ser>
        <c:dLbls>
          <c:showLegendKey val="0"/>
          <c:showVal val="0"/>
          <c:showCatName val="0"/>
          <c:showSerName val="0"/>
          <c:showPercent val="0"/>
          <c:showBubbleSize val="0"/>
        </c:dLbls>
        <c:gapWidth val="150"/>
        <c:axId val="192153088"/>
        <c:axId val="19215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73.63</c:v>
                </c:pt>
                <c:pt idx="1">
                  <c:v>75.709999999999994</c:v>
                </c:pt>
                <c:pt idx="2">
                  <c:v>75.09</c:v>
                </c:pt>
                <c:pt idx="3">
                  <c:v>75.34</c:v>
                </c:pt>
                <c:pt idx="4">
                  <c:v>76.650000000000006</c:v>
                </c:pt>
              </c:numCache>
            </c:numRef>
          </c:val>
          <c:smooth val="0"/>
        </c:ser>
        <c:dLbls>
          <c:showLegendKey val="0"/>
          <c:showVal val="0"/>
          <c:showCatName val="0"/>
          <c:showSerName val="0"/>
          <c:showPercent val="0"/>
          <c:showBubbleSize val="0"/>
        </c:dLbls>
        <c:marker val="1"/>
        <c:smooth val="0"/>
        <c:axId val="192153088"/>
        <c:axId val="192155008"/>
      </c:lineChart>
      <c:dateAx>
        <c:axId val="192153088"/>
        <c:scaling>
          <c:orientation val="minMax"/>
        </c:scaling>
        <c:delete val="1"/>
        <c:axPos val="b"/>
        <c:numFmt formatCode="ge" sourceLinked="1"/>
        <c:majorTickMark val="none"/>
        <c:minorTickMark val="none"/>
        <c:tickLblPos val="none"/>
        <c:crossAx val="192155008"/>
        <c:crosses val="autoZero"/>
        <c:auto val="1"/>
        <c:lblOffset val="100"/>
        <c:baseTimeUnit val="years"/>
      </c:dateAx>
      <c:valAx>
        <c:axId val="19215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5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189568"/>
        <c:axId val="19219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189568"/>
        <c:axId val="192191488"/>
      </c:lineChart>
      <c:dateAx>
        <c:axId val="192189568"/>
        <c:scaling>
          <c:orientation val="minMax"/>
        </c:scaling>
        <c:delete val="1"/>
        <c:axPos val="b"/>
        <c:numFmt formatCode="ge" sourceLinked="1"/>
        <c:majorTickMark val="none"/>
        <c:minorTickMark val="none"/>
        <c:tickLblPos val="none"/>
        <c:crossAx val="192191488"/>
        <c:crosses val="autoZero"/>
        <c:auto val="1"/>
        <c:lblOffset val="100"/>
        <c:baseTimeUnit val="years"/>
      </c:dateAx>
      <c:valAx>
        <c:axId val="19219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8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790144"/>
        <c:axId val="19479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790144"/>
        <c:axId val="194792064"/>
      </c:lineChart>
      <c:dateAx>
        <c:axId val="194790144"/>
        <c:scaling>
          <c:orientation val="minMax"/>
        </c:scaling>
        <c:delete val="1"/>
        <c:axPos val="b"/>
        <c:numFmt formatCode="ge" sourceLinked="1"/>
        <c:majorTickMark val="none"/>
        <c:minorTickMark val="none"/>
        <c:tickLblPos val="none"/>
        <c:crossAx val="194792064"/>
        <c:crosses val="autoZero"/>
        <c:auto val="1"/>
        <c:lblOffset val="100"/>
        <c:baseTimeUnit val="years"/>
      </c:dateAx>
      <c:valAx>
        <c:axId val="19479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9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837504"/>
        <c:axId val="19451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837504"/>
        <c:axId val="194515712"/>
      </c:lineChart>
      <c:dateAx>
        <c:axId val="194837504"/>
        <c:scaling>
          <c:orientation val="minMax"/>
        </c:scaling>
        <c:delete val="1"/>
        <c:axPos val="b"/>
        <c:numFmt formatCode="ge" sourceLinked="1"/>
        <c:majorTickMark val="none"/>
        <c:minorTickMark val="none"/>
        <c:tickLblPos val="none"/>
        <c:crossAx val="194515712"/>
        <c:crosses val="autoZero"/>
        <c:auto val="1"/>
        <c:lblOffset val="100"/>
        <c:baseTimeUnit val="years"/>
      </c:dateAx>
      <c:valAx>
        <c:axId val="19451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83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541824"/>
        <c:axId val="19454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541824"/>
        <c:axId val="194548096"/>
      </c:lineChart>
      <c:dateAx>
        <c:axId val="194541824"/>
        <c:scaling>
          <c:orientation val="minMax"/>
        </c:scaling>
        <c:delete val="1"/>
        <c:axPos val="b"/>
        <c:numFmt formatCode="ge" sourceLinked="1"/>
        <c:majorTickMark val="none"/>
        <c:minorTickMark val="none"/>
        <c:tickLblPos val="none"/>
        <c:crossAx val="194548096"/>
        <c:crosses val="autoZero"/>
        <c:auto val="1"/>
        <c:lblOffset val="100"/>
        <c:baseTimeUnit val="years"/>
      </c:dateAx>
      <c:valAx>
        <c:axId val="19454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1213.9000000000001</c:v>
                </c:pt>
                <c:pt idx="1">
                  <c:v>1478.22</c:v>
                </c:pt>
                <c:pt idx="2">
                  <c:v>1797.76</c:v>
                </c:pt>
                <c:pt idx="3">
                  <c:v>1788.51</c:v>
                </c:pt>
                <c:pt idx="4">
                  <c:v>1779.5</c:v>
                </c:pt>
              </c:numCache>
            </c:numRef>
          </c:val>
        </c:ser>
        <c:dLbls>
          <c:showLegendKey val="0"/>
          <c:showVal val="0"/>
          <c:showCatName val="0"/>
          <c:showSerName val="0"/>
          <c:showPercent val="0"/>
          <c:showBubbleSize val="0"/>
        </c:dLbls>
        <c:gapWidth val="150"/>
        <c:axId val="194576384"/>
        <c:axId val="19457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1158.82</c:v>
                </c:pt>
                <c:pt idx="1">
                  <c:v>1167.7</c:v>
                </c:pt>
                <c:pt idx="2">
                  <c:v>1228.58</c:v>
                </c:pt>
                <c:pt idx="3">
                  <c:v>1280.18</c:v>
                </c:pt>
                <c:pt idx="4">
                  <c:v>1346.23</c:v>
                </c:pt>
              </c:numCache>
            </c:numRef>
          </c:val>
          <c:smooth val="0"/>
        </c:ser>
        <c:dLbls>
          <c:showLegendKey val="0"/>
          <c:showVal val="0"/>
          <c:showCatName val="0"/>
          <c:showSerName val="0"/>
          <c:showPercent val="0"/>
          <c:showBubbleSize val="0"/>
        </c:dLbls>
        <c:marker val="1"/>
        <c:smooth val="0"/>
        <c:axId val="194576384"/>
        <c:axId val="194578304"/>
      </c:lineChart>
      <c:dateAx>
        <c:axId val="194576384"/>
        <c:scaling>
          <c:orientation val="minMax"/>
        </c:scaling>
        <c:delete val="1"/>
        <c:axPos val="b"/>
        <c:numFmt formatCode="ge" sourceLinked="1"/>
        <c:majorTickMark val="none"/>
        <c:minorTickMark val="none"/>
        <c:tickLblPos val="none"/>
        <c:crossAx val="194578304"/>
        <c:crosses val="autoZero"/>
        <c:auto val="1"/>
        <c:lblOffset val="100"/>
        <c:baseTimeUnit val="years"/>
      </c:dateAx>
      <c:valAx>
        <c:axId val="19457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7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64.42</c:v>
                </c:pt>
                <c:pt idx="1">
                  <c:v>69.64</c:v>
                </c:pt>
                <c:pt idx="2">
                  <c:v>61.84</c:v>
                </c:pt>
                <c:pt idx="3">
                  <c:v>55.8</c:v>
                </c:pt>
                <c:pt idx="4">
                  <c:v>56</c:v>
                </c:pt>
              </c:numCache>
            </c:numRef>
          </c:val>
        </c:ser>
        <c:dLbls>
          <c:showLegendKey val="0"/>
          <c:showVal val="0"/>
          <c:showCatName val="0"/>
          <c:showSerName val="0"/>
          <c:showPercent val="0"/>
          <c:showBubbleSize val="0"/>
        </c:dLbls>
        <c:gapWidth val="150"/>
        <c:axId val="194604416"/>
        <c:axId val="19461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55.6</c:v>
                </c:pt>
                <c:pt idx="1">
                  <c:v>54.43</c:v>
                </c:pt>
                <c:pt idx="2">
                  <c:v>53.81</c:v>
                </c:pt>
                <c:pt idx="3">
                  <c:v>53.62</c:v>
                </c:pt>
                <c:pt idx="4">
                  <c:v>53.41</c:v>
                </c:pt>
              </c:numCache>
            </c:numRef>
          </c:val>
          <c:smooth val="0"/>
        </c:ser>
        <c:dLbls>
          <c:showLegendKey val="0"/>
          <c:showVal val="0"/>
          <c:showCatName val="0"/>
          <c:showSerName val="0"/>
          <c:showPercent val="0"/>
          <c:showBubbleSize val="0"/>
        </c:dLbls>
        <c:marker val="1"/>
        <c:smooth val="0"/>
        <c:axId val="194604416"/>
        <c:axId val="194610688"/>
      </c:lineChart>
      <c:dateAx>
        <c:axId val="194604416"/>
        <c:scaling>
          <c:orientation val="minMax"/>
        </c:scaling>
        <c:delete val="1"/>
        <c:axPos val="b"/>
        <c:numFmt formatCode="ge" sourceLinked="1"/>
        <c:majorTickMark val="none"/>
        <c:minorTickMark val="none"/>
        <c:tickLblPos val="none"/>
        <c:crossAx val="194610688"/>
        <c:crosses val="autoZero"/>
        <c:auto val="1"/>
        <c:lblOffset val="100"/>
        <c:baseTimeUnit val="years"/>
      </c:dateAx>
      <c:valAx>
        <c:axId val="19461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0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222.13</c:v>
                </c:pt>
                <c:pt idx="1">
                  <c:v>206.19</c:v>
                </c:pt>
                <c:pt idx="2">
                  <c:v>238.61</c:v>
                </c:pt>
                <c:pt idx="3">
                  <c:v>264.68</c:v>
                </c:pt>
                <c:pt idx="4">
                  <c:v>256.32</c:v>
                </c:pt>
              </c:numCache>
            </c:numRef>
          </c:val>
        </c:ser>
        <c:dLbls>
          <c:showLegendKey val="0"/>
          <c:showVal val="0"/>
          <c:showCatName val="0"/>
          <c:showSerName val="0"/>
          <c:showPercent val="0"/>
          <c:showBubbleSize val="0"/>
        </c:dLbls>
        <c:gapWidth val="150"/>
        <c:axId val="194718336"/>
        <c:axId val="19472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275.86</c:v>
                </c:pt>
                <c:pt idx="1">
                  <c:v>279.8</c:v>
                </c:pt>
                <c:pt idx="2">
                  <c:v>284.64999999999998</c:v>
                </c:pt>
                <c:pt idx="3">
                  <c:v>287.7</c:v>
                </c:pt>
                <c:pt idx="4">
                  <c:v>277.39999999999998</c:v>
                </c:pt>
              </c:numCache>
            </c:numRef>
          </c:val>
          <c:smooth val="0"/>
        </c:ser>
        <c:dLbls>
          <c:showLegendKey val="0"/>
          <c:showVal val="0"/>
          <c:showCatName val="0"/>
          <c:showSerName val="0"/>
          <c:showPercent val="0"/>
          <c:showBubbleSize val="0"/>
        </c:dLbls>
        <c:marker val="1"/>
        <c:smooth val="0"/>
        <c:axId val="194718336"/>
        <c:axId val="194720512"/>
      </c:lineChart>
      <c:dateAx>
        <c:axId val="194718336"/>
        <c:scaling>
          <c:orientation val="minMax"/>
        </c:scaling>
        <c:delete val="1"/>
        <c:axPos val="b"/>
        <c:numFmt formatCode="ge" sourceLinked="1"/>
        <c:majorTickMark val="none"/>
        <c:minorTickMark val="none"/>
        <c:tickLblPos val="none"/>
        <c:crossAx val="194720512"/>
        <c:crosses val="autoZero"/>
        <c:auto val="1"/>
        <c:lblOffset val="100"/>
        <c:baseTimeUnit val="years"/>
      </c:dateAx>
      <c:valAx>
        <c:axId val="19472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八峰町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4"/>
      <c r="BK7" s="4"/>
      <c r="BL7" s="5" t="s">
        <v>9</v>
      </c>
      <c r="BM7" s="6"/>
      <c r="BN7" s="6"/>
      <c r="BO7" s="6"/>
      <c r="BP7" s="6"/>
      <c r="BQ7" s="6"/>
      <c r="BR7" s="6"/>
      <c r="BS7" s="6"/>
      <c r="BT7" s="6"/>
      <c r="BU7" s="6"/>
      <c r="BV7" s="6"/>
      <c r="BW7" s="6"/>
      <c r="BX7" s="6"/>
      <c r="BY7" s="7"/>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D2</v>
      </c>
      <c r="X8" s="73"/>
      <c r="Y8" s="73"/>
      <c r="Z8" s="73"/>
      <c r="AA8" s="73"/>
      <c r="AB8" s="73"/>
      <c r="AC8" s="73"/>
      <c r="AD8" s="74" t="s">
        <v>121</v>
      </c>
      <c r="AE8" s="74"/>
      <c r="AF8" s="74"/>
      <c r="AG8" s="74"/>
      <c r="AH8" s="74"/>
      <c r="AI8" s="74"/>
      <c r="AJ8" s="74"/>
      <c r="AK8" s="2"/>
      <c r="AL8" s="67">
        <f>データ!$R$6</f>
        <v>7525</v>
      </c>
      <c r="AM8" s="67"/>
      <c r="AN8" s="67"/>
      <c r="AO8" s="67"/>
      <c r="AP8" s="67"/>
      <c r="AQ8" s="67"/>
      <c r="AR8" s="67"/>
      <c r="AS8" s="67"/>
      <c r="AT8" s="66">
        <f>データ!$S$6</f>
        <v>234.14</v>
      </c>
      <c r="AU8" s="66"/>
      <c r="AV8" s="66"/>
      <c r="AW8" s="66"/>
      <c r="AX8" s="66"/>
      <c r="AY8" s="66"/>
      <c r="AZ8" s="66"/>
      <c r="BA8" s="66"/>
      <c r="BB8" s="66">
        <f>データ!$T$6</f>
        <v>32.14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4"/>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4"/>
      <c r="BK9" s="4"/>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93.92</v>
      </c>
      <c r="Q10" s="66"/>
      <c r="R10" s="66"/>
      <c r="S10" s="66"/>
      <c r="T10" s="66"/>
      <c r="U10" s="66"/>
      <c r="V10" s="66"/>
      <c r="W10" s="67">
        <f>データ!$Q$6</f>
        <v>2480</v>
      </c>
      <c r="X10" s="67"/>
      <c r="Y10" s="67"/>
      <c r="Z10" s="67"/>
      <c r="AA10" s="67"/>
      <c r="AB10" s="67"/>
      <c r="AC10" s="67"/>
      <c r="AD10" s="2"/>
      <c r="AE10" s="2"/>
      <c r="AF10" s="2"/>
      <c r="AG10" s="2"/>
      <c r="AH10" s="2"/>
      <c r="AI10" s="2"/>
      <c r="AJ10" s="2"/>
      <c r="AK10" s="2"/>
      <c r="AL10" s="67">
        <f>データ!$U$6</f>
        <v>7012</v>
      </c>
      <c r="AM10" s="67"/>
      <c r="AN10" s="67"/>
      <c r="AO10" s="67"/>
      <c r="AP10" s="67"/>
      <c r="AQ10" s="67"/>
      <c r="AR10" s="67"/>
      <c r="AS10" s="67"/>
      <c r="AT10" s="66">
        <f>データ!$V$6</f>
        <v>18.940000000000001</v>
      </c>
      <c r="AU10" s="66"/>
      <c r="AV10" s="66"/>
      <c r="AW10" s="66"/>
      <c r="AX10" s="66"/>
      <c r="AY10" s="66"/>
      <c r="AZ10" s="66"/>
      <c r="BA10" s="66"/>
      <c r="BB10" s="66">
        <f>データ!$W$6</f>
        <v>370.22</v>
      </c>
      <c r="BC10" s="66"/>
      <c r="BD10" s="66"/>
      <c r="BE10" s="66"/>
      <c r="BF10" s="66"/>
      <c r="BG10" s="66"/>
      <c r="BH10" s="66"/>
      <c r="BI10" s="66"/>
      <c r="BJ10" s="2"/>
      <c r="BK10" s="2"/>
      <c r="BL10" s="68" t="s">
        <v>21</v>
      </c>
      <c r="BM10" s="69"/>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20"/>
      <c r="R34" s="55" t="s">
        <v>27</v>
      </c>
      <c r="S34" s="55"/>
      <c r="T34" s="55"/>
      <c r="U34" s="55"/>
      <c r="V34" s="55"/>
      <c r="W34" s="55"/>
      <c r="X34" s="55"/>
      <c r="Y34" s="55"/>
      <c r="Z34" s="55"/>
      <c r="AA34" s="55"/>
      <c r="AB34" s="55"/>
      <c r="AC34" s="55"/>
      <c r="AD34" s="55"/>
      <c r="AE34" s="55"/>
      <c r="AF34" s="20"/>
      <c r="AG34" s="55" t="s">
        <v>28</v>
      </c>
      <c r="AH34" s="55"/>
      <c r="AI34" s="55"/>
      <c r="AJ34" s="55"/>
      <c r="AK34" s="55"/>
      <c r="AL34" s="55"/>
      <c r="AM34" s="55"/>
      <c r="AN34" s="55"/>
      <c r="AO34" s="55"/>
      <c r="AP34" s="55"/>
      <c r="AQ34" s="55"/>
      <c r="AR34" s="55"/>
      <c r="AS34" s="55"/>
      <c r="AT34" s="55"/>
      <c r="AU34" s="20"/>
      <c r="AV34" s="55" t="s">
        <v>29</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119</v>
      </c>
      <c r="BM47" s="50"/>
      <c r="BN47" s="50"/>
      <c r="BO47" s="50"/>
      <c r="BP47" s="50"/>
      <c r="BQ47" s="50"/>
      <c r="BR47" s="50"/>
      <c r="BS47" s="50"/>
      <c r="BT47" s="50"/>
      <c r="BU47" s="50"/>
      <c r="BV47" s="50"/>
      <c r="BW47" s="50"/>
      <c r="BX47" s="50"/>
      <c r="BY47" s="50"/>
      <c r="BZ47" s="5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20"/>
      <c r="R56" s="55" t="s">
        <v>32</v>
      </c>
      <c r="S56" s="55"/>
      <c r="T56" s="55"/>
      <c r="U56" s="55"/>
      <c r="V56" s="55"/>
      <c r="W56" s="55"/>
      <c r="X56" s="55"/>
      <c r="Y56" s="55"/>
      <c r="Z56" s="55"/>
      <c r="AA56" s="55"/>
      <c r="AB56" s="55"/>
      <c r="AC56" s="55"/>
      <c r="AD56" s="55"/>
      <c r="AE56" s="55"/>
      <c r="AF56" s="20"/>
      <c r="AG56" s="55" t="s">
        <v>33</v>
      </c>
      <c r="AH56" s="55"/>
      <c r="AI56" s="55"/>
      <c r="AJ56" s="55"/>
      <c r="AK56" s="55"/>
      <c r="AL56" s="55"/>
      <c r="AM56" s="55"/>
      <c r="AN56" s="55"/>
      <c r="AO56" s="55"/>
      <c r="AP56" s="55"/>
      <c r="AQ56" s="55"/>
      <c r="AR56" s="55"/>
      <c r="AS56" s="55"/>
      <c r="AT56" s="55"/>
      <c r="AU56" s="20"/>
      <c r="AV56" s="55" t="s">
        <v>34</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120</v>
      </c>
      <c r="BM66" s="50"/>
      <c r="BN66" s="50"/>
      <c r="BO66" s="50"/>
      <c r="BP66" s="50"/>
      <c r="BQ66" s="50"/>
      <c r="BR66" s="50"/>
      <c r="BS66" s="50"/>
      <c r="BT66" s="50"/>
      <c r="BU66" s="50"/>
      <c r="BV66" s="50"/>
      <c r="BW66" s="50"/>
      <c r="BX66" s="50"/>
      <c r="BY66" s="50"/>
      <c r="BZ66" s="5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20"/>
      <c r="V79" s="20"/>
      <c r="W79" s="55" t="s">
        <v>38</v>
      </c>
      <c r="X79" s="55"/>
      <c r="Y79" s="55"/>
      <c r="Z79" s="55"/>
      <c r="AA79" s="55"/>
      <c r="AB79" s="55"/>
      <c r="AC79" s="55"/>
      <c r="AD79" s="55"/>
      <c r="AE79" s="55"/>
      <c r="AF79" s="55"/>
      <c r="AG79" s="55"/>
      <c r="AH79" s="55"/>
      <c r="AI79" s="55"/>
      <c r="AJ79" s="55"/>
      <c r="AK79" s="55"/>
      <c r="AL79" s="55"/>
      <c r="AM79" s="55"/>
      <c r="AN79" s="55"/>
      <c r="AO79" s="20"/>
      <c r="AP79" s="20"/>
      <c r="AQ79" s="55" t="s">
        <v>39</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53490</v>
      </c>
      <c r="D6" s="34">
        <f t="shared" si="3"/>
        <v>47</v>
      </c>
      <c r="E6" s="34">
        <f t="shared" si="3"/>
        <v>1</v>
      </c>
      <c r="F6" s="34">
        <f t="shared" si="3"/>
        <v>0</v>
      </c>
      <c r="G6" s="34">
        <f t="shared" si="3"/>
        <v>0</v>
      </c>
      <c r="H6" s="34" t="str">
        <f t="shared" si="3"/>
        <v>秋田県　八峰町</v>
      </c>
      <c r="I6" s="34" t="str">
        <f t="shared" si="3"/>
        <v>法非適用</v>
      </c>
      <c r="J6" s="34" t="str">
        <f t="shared" si="3"/>
        <v>水道事業</v>
      </c>
      <c r="K6" s="34" t="str">
        <f t="shared" si="3"/>
        <v>簡易水道事業</v>
      </c>
      <c r="L6" s="34" t="str">
        <f t="shared" si="3"/>
        <v>D2</v>
      </c>
      <c r="M6" s="34">
        <f t="shared" si="3"/>
        <v>0</v>
      </c>
      <c r="N6" s="35" t="str">
        <f t="shared" si="3"/>
        <v>-</v>
      </c>
      <c r="O6" s="35" t="str">
        <f t="shared" si="3"/>
        <v>該当数値なし</v>
      </c>
      <c r="P6" s="35">
        <f t="shared" si="3"/>
        <v>93.92</v>
      </c>
      <c r="Q6" s="35">
        <f t="shared" si="3"/>
        <v>2480</v>
      </c>
      <c r="R6" s="35">
        <f t="shared" si="3"/>
        <v>7525</v>
      </c>
      <c r="S6" s="35">
        <f t="shared" si="3"/>
        <v>234.14</v>
      </c>
      <c r="T6" s="35">
        <f t="shared" si="3"/>
        <v>32.14</v>
      </c>
      <c r="U6" s="35">
        <f t="shared" si="3"/>
        <v>7012</v>
      </c>
      <c r="V6" s="35">
        <f t="shared" si="3"/>
        <v>18.940000000000001</v>
      </c>
      <c r="W6" s="35">
        <f t="shared" si="3"/>
        <v>370.22</v>
      </c>
      <c r="X6" s="36">
        <f>IF(X7="",NA(),X7)</f>
        <v>60.46</v>
      </c>
      <c r="Y6" s="36">
        <f t="shared" ref="Y6:AG6" si="4">IF(Y7="",NA(),Y7)</f>
        <v>83.33</v>
      </c>
      <c r="Z6" s="36">
        <f t="shared" si="4"/>
        <v>75.66</v>
      </c>
      <c r="AA6" s="36">
        <f t="shared" si="4"/>
        <v>77.459999999999994</v>
      </c>
      <c r="AB6" s="36">
        <f t="shared" si="4"/>
        <v>64.03</v>
      </c>
      <c r="AC6" s="36">
        <f t="shared" si="4"/>
        <v>73.63</v>
      </c>
      <c r="AD6" s="36">
        <f t="shared" si="4"/>
        <v>75.709999999999994</v>
      </c>
      <c r="AE6" s="36">
        <f t="shared" si="4"/>
        <v>75.09</v>
      </c>
      <c r="AF6" s="36">
        <f t="shared" si="4"/>
        <v>75.34</v>
      </c>
      <c r="AG6" s="36">
        <f t="shared" si="4"/>
        <v>76.650000000000006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1213.9000000000001</v>
      </c>
      <c r="BF6" s="36">
        <f t="shared" ref="BF6:BN6" si="7">IF(BF7="",NA(),BF7)</f>
        <v>1478.22</v>
      </c>
      <c r="BG6" s="36">
        <f t="shared" si="7"/>
        <v>1797.76</v>
      </c>
      <c r="BH6" s="36">
        <f t="shared" si="7"/>
        <v>1788.51</v>
      </c>
      <c r="BI6" s="36">
        <f t="shared" si="7"/>
        <v>1779.5</v>
      </c>
      <c r="BJ6" s="36">
        <f t="shared" si="7"/>
        <v>1158.82</v>
      </c>
      <c r="BK6" s="36">
        <f t="shared" si="7"/>
        <v>1167.7</v>
      </c>
      <c r="BL6" s="36">
        <f t="shared" si="7"/>
        <v>1228.58</v>
      </c>
      <c r="BM6" s="36">
        <f t="shared" si="7"/>
        <v>1280.18</v>
      </c>
      <c r="BN6" s="36">
        <f t="shared" si="7"/>
        <v>1346.23</v>
      </c>
      <c r="BO6" s="35" t="str">
        <f>IF(BO7="","",IF(BO7="-","【-】","【"&amp;SUBSTITUTE(TEXT(BO7,"#,##0.00"),"-","△")&amp;"】"))</f>
        <v>【1,280.76】</v>
      </c>
      <c r="BP6" s="36">
        <f>IF(BP7="",NA(),BP7)</f>
        <v>64.42</v>
      </c>
      <c r="BQ6" s="36">
        <f t="shared" ref="BQ6:BY6" si="8">IF(BQ7="",NA(),BQ7)</f>
        <v>69.64</v>
      </c>
      <c r="BR6" s="36">
        <f t="shared" si="8"/>
        <v>61.84</v>
      </c>
      <c r="BS6" s="36">
        <f t="shared" si="8"/>
        <v>55.8</v>
      </c>
      <c r="BT6" s="36">
        <f t="shared" si="8"/>
        <v>56</v>
      </c>
      <c r="BU6" s="36">
        <f t="shared" si="8"/>
        <v>55.6</v>
      </c>
      <c r="BV6" s="36">
        <f t="shared" si="8"/>
        <v>54.43</v>
      </c>
      <c r="BW6" s="36">
        <f t="shared" si="8"/>
        <v>53.81</v>
      </c>
      <c r="BX6" s="36">
        <f t="shared" si="8"/>
        <v>53.62</v>
      </c>
      <c r="BY6" s="36">
        <f t="shared" si="8"/>
        <v>53.41</v>
      </c>
      <c r="BZ6" s="35" t="str">
        <f>IF(BZ7="","",IF(BZ7="-","【-】","【"&amp;SUBSTITUTE(TEXT(BZ7,"#,##0.00"),"-","△")&amp;"】"))</f>
        <v>【53.06】</v>
      </c>
      <c r="CA6" s="36">
        <f>IF(CA7="",NA(),CA7)</f>
        <v>222.13</v>
      </c>
      <c r="CB6" s="36">
        <f t="shared" ref="CB6:CJ6" si="9">IF(CB7="",NA(),CB7)</f>
        <v>206.19</v>
      </c>
      <c r="CC6" s="36">
        <f t="shared" si="9"/>
        <v>238.61</v>
      </c>
      <c r="CD6" s="36">
        <f t="shared" si="9"/>
        <v>264.68</v>
      </c>
      <c r="CE6" s="36">
        <f t="shared" si="9"/>
        <v>256.32</v>
      </c>
      <c r="CF6" s="36">
        <f t="shared" si="9"/>
        <v>275.86</v>
      </c>
      <c r="CG6" s="36">
        <f t="shared" si="9"/>
        <v>279.8</v>
      </c>
      <c r="CH6" s="36">
        <f t="shared" si="9"/>
        <v>284.64999999999998</v>
      </c>
      <c r="CI6" s="36">
        <f t="shared" si="9"/>
        <v>287.7</v>
      </c>
      <c r="CJ6" s="36">
        <f t="shared" si="9"/>
        <v>277.39999999999998</v>
      </c>
      <c r="CK6" s="35" t="str">
        <f>IF(CK7="","",IF(CK7="-","【-】","【"&amp;SUBSTITUTE(TEXT(CK7,"#,##0.00"),"-","△")&amp;"】"))</f>
        <v>【314.83】</v>
      </c>
      <c r="CL6" s="36">
        <f>IF(CL7="",NA(),CL7)</f>
        <v>70.34</v>
      </c>
      <c r="CM6" s="36">
        <f t="shared" ref="CM6:CU6" si="10">IF(CM7="",NA(),CM7)</f>
        <v>69.349999999999994</v>
      </c>
      <c r="CN6" s="36">
        <f t="shared" si="10"/>
        <v>66.709999999999994</v>
      </c>
      <c r="CO6" s="36">
        <f t="shared" si="10"/>
        <v>72.540000000000006</v>
      </c>
      <c r="CP6" s="36">
        <f t="shared" si="10"/>
        <v>67.64</v>
      </c>
      <c r="CQ6" s="36">
        <f t="shared" si="10"/>
        <v>60.66</v>
      </c>
      <c r="CR6" s="36">
        <f t="shared" si="10"/>
        <v>60.17</v>
      </c>
      <c r="CS6" s="36">
        <f t="shared" si="10"/>
        <v>58.96</v>
      </c>
      <c r="CT6" s="36">
        <f t="shared" si="10"/>
        <v>58.1</v>
      </c>
      <c r="CU6" s="36">
        <f t="shared" si="10"/>
        <v>56.19</v>
      </c>
      <c r="CV6" s="35" t="str">
        <f>IF(CV7="","",IF(CV7="-","【-】","【"&amp;SUBSTITUTE(TEXT(CV7,"#,##0.00"),"-","△")&amp;"】"))</f>
        <v>【56.28】</v>
      </c>
      <c r="CW6" s="36">
        <f>IF(CW7="",NA(),CW7)</f>
        <v>80.97</v>
      </c>
      <c r="CX6" s="36">
        <f t="shared" ref="CX6:DF6" si="11">IF(CX7="",NA(),CX7)</f>
        <v>79.37</v>
      </c>
      <c r="CY6" s="36">
        <f t="shared" si="11"/>
        <v>80.94</v>
      </c>
      <c r="CZ6" s="36">
        <f t="shared" si="11"/>
        <v>74.680000000000007</v>
      </c>
      <c r="DA6" s="36">
        <f t="shared" si="11"/>
        <v>80.91</v>
      </c>
      <c r="DB6" s="36">
        <f t="shared" si="11"/>
        <v>77.319999999999993</v>
      </c>
      <c r="DC6" s="36">
        <f t="shared" si="11"/>
        <v>76.680000000000007</v>
      </c>
      <c r="DD6" s="36">
        <f t="shared" si="11"/>
        <v>76.58</v>
      </c>
      <c r="DE6" s="36">
        <f t="shared" si="11"/>
        <v>76.69</v>
      </c>
      <c r="DF6" s="36">
        <f t="shared" si="11"/>
        <v>77.180000000000007</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4.17</v>
      </c>
      <c r="EE6" s="36">
        <f t="shared" ref="EE6:EM6" si="14">IF(EE7="",NA(),EE7)</f>
        <v>2.4300000000000002</v>
      </c>
      <c r="EF6" s="36">
        <f t="shared" si="14"/>
        <v>0.31</v>
      </c>
      <c r="EG6" s="36">
        <f t="shared" si="14"/>
        <v>1.98</v>
      </c>
      <c r="EH6" s="36">
        <f t="shared" si="14"/>
        <v>0.8</v>
      </c>
      <c r="EI6" s="36">
        <f t="shared" si="14"/>
        <v>0.69</v>
      </c>
      <c r="EJ6" s="36">
        <f t="shared" si="14"/>
        <v>0.89</v>
      </c>
      <c r="EK6" s="36">
        <f t="shared" si="14"/>
        <v>0.98</v>
      </c>
      <c r="EL6" s="36">
        <f t="shared" si="14"/>
        <v>0.76</v>
      </c>
      <c r="EM6" s="36">
        <f t="shared" si="14"/>
        <v>0.8</v>
      </c>
      <c r="EN6" s="35" t="str">
        <f>IF(EN7="","",IF(EN7="-","【-】","【"&amp;SUBSTITUTE(TEXT(EN7,"#,##0.00"),"-","△")&amp;"】"))</f>
        <v>【0.59】</v>
      </c>
    </row>
    <row r="7" spans="1:144" s="37" customFormat="1" x14ac:dyDescent="0.15">
      <c r="A7" s="29"/>
      <c r="B7" s="38">
        <v>2016</v>
      </c>
      <c r="C7" s="38">
        <v>53490</v>
      </c>
      <c r="D7" s="38">
        <v>47</v>
      </c>
      <c r="E7" s="38">
        <v>1</v>
      </c>
      <c r="F7" s="38">
        <v>0</v>
      </c>
      <c r="G7" s="38">
        <v>0</v>
      </c>
      <c r="H7" s="38" t="s">
        <v>107</v>
      </c>
      <c r="I7" s="38" t="s">
        <v>108</v>
      </c>
      <c r="J7" s="38" t="s">
        <v>109</v>
      </c>
      <c r="K7" s="38" t="s">
        <v>110</v>
      </c>
      <c r="L7" s="38" t="s">
        <v>111</v>
      </c>
      <c r="M7" s="38"/>
      <c r="N7" s="39" t="s">
        <v>112</v>
      </c>
      <c r="O7" s="39" t="s">
        <v>113</v>
      </c>
      <c r="P7" s="39">
        <v>93.92</v>
      </c>
      <c r="Q7" s="39">
        <v>2480</v>
      </c>
      <c r="R7" s="39">
        <v>7525</v>
      </c>
      <c r="S7" s="39">
        <v>234.14</v>
      </c>
      <c r="T7" s="39">
        <v>32.14</v>
      </c>
      <c r="U7" s="39">
        <v>7012</v>
      </c>
      <c r="V7" s="39">
        <v>18.940000000000001</v>
      </c>
      <c r="W7" s="39">
        <v>370.22</v>
      </c>
      <c r="X7" s="39">
        <v>60.46</v>
      </c>
      <c r="Y7" s="39">
        <v>83.33</v>
      </c>
      <c r="Z7" s="39">
        <v>75.66</v>
      </c>
      <c r="AA7" s="39">
        <v>77.459999999999994</v>
      </c>
      <c r="AB7" s="39">
        <v>64.03</v>
      </c>
      <c r="AC7" s="39">
        <v>73.63</v>
      </c>
      <c r="AD7" s="39">
        <v>75.709999999999994</v>
      </c>
      <c r="AE7" s="39">
        <v>75.09</v>
      </c>
      <c r="AF7" s="39">
        <v>75.34</v>
      </c>
      <c r="AG7" s="39">
        <v>76.650000000000006</v>
      </c>
      <c r="AH7" s="39">
        <v>76.78</v>
      </c>
      <c r="AI7" s="39"/>
      <c r="AJ7" s="39"/>
      <c r="AK7" s="39"/>
      <c r="AL7" s="39"/>
      <c r="AM7" s="39"/>
      <c r="AN7" s="39"/>
      <c r="AO7" s="39"/>
      <c r="AP7" s="39"/>
      <c r="AQ7" s="39"/>
      <c r="AR7" s="39"/>
      <c r="AS7" s="39"/>
      <c r="AT7" s="39"/>
      <c r="AU7" s="39"/>
      <c r="AV7" s="39"/>
      <c r="AW7" s="39"/>
      <c r="AX7" s="39"/>
      <c r="AY7" s="39"/>
      <c r="AZ7" s="39"/>
      <c r="BA7" s="39"/>
      <c r="BB7" s="39"/>
      <c r="BC7" s="39"/>
      <c r="BD7" s="39"/>
      <c r="BE7" s="39">
        <v>1213.9000000000001</v>
      </c>
      <c r="BF7" s="39">
        <v>1478.22</v>
      </c>
      <c r="BG7" s="39">
        <v>1797.76</v>
      </c>
      <c r="BH7" s="39">
        <v>1788.51</v>
      </c>
      <c r="BI7" s="39">
        <v>1779.5</v>
      </c>
      <c r="BJ7" s="39">
        <v>1158.82</v>
      </c>
      <c r="BK7" s="39">
        <v>1167.7</v>
      </c>
      <c r="BL7" s="39">
        <v>1228.58</v>
      </c>
      <c r="BM7" s="39">
        <v>1280.18</v>
      </c>
      <c r="BN7" s="39">
        <v>1346.23</v>
      </c>
      <c r="BO7" s="39">
        <v>1280.76</v>
      </c>
      <c r="BP7" s="39">
        <v>64.42</v>
      </c>
      <c r="BQ7" s="39">
        <v>69.64</v>
      </c>
      <c r="BR7" s="39">
        <v>61.84</v>
      </c>
      <c r="BS7" s="39">
        <v>55.8</v>
      </c>
      <c r="BT7" s="39">
        <v>56</v>
      </c>
      <c r="BU7" s="39">
        <v>55.6</v>
      </c>
      <c r="BV7" s="39">
        <v>54.43</v>
      </c>
      <c r="BW7" s="39">
        <v>53.81</v>
      </c>
      <c r="BX7" s="39">
        <v>53.62</v>
      </c>
      <c r="BY7" s="39">
        <v>53.41</v>
      </c>
      <c r="BZ7" s="39">
        <v>53.06</v>
      </c>
      <c r="CA7" s="39">
        <v>222.13</v>
      </c>
      <c r="CB7" s="39">
        <v>206.19</v>
      </c>
      <c r="CC7" s="39">
        <v>238.61</v>
      </c>
      <c r="CD7" s="39">
        <v>264.68</v>
      </c>
      <c r="CE7" s="39">
        <v>256.32</v>
      </c>
      <c r="CF7" s="39">
        <v>275.86</v>
      </c>
      <c r="CG7" s="39">
        <v>279.8</v>
      </c>
      <c r="CH7" s="39">
        <v>284.64999999999998</v>
      </c>
      <c r="CI7" s="39">
        <v>287.7</v>
      </c>
      <c r="CJ7" s="39">
        <v>277.39999999999998</v>
      </c>
      <c r="CK7" s="39">
        <v>314.83</v>
      </c>
      <c r="CL7" s="39">
        <v>70.34</v>
      </c>
      <c r="CM7" s="39">
        <v>69.349999999999994</v>
      </c>
      <c r="CN7" s="39">
        <v>66.709999999999994</v>
      </c>
      <c r="CO7" s="39">
        <v>72.540000000000006</v>
      </c>
      <c r="CP7" s="39">
        <v>67.64</v>
      </c>
      <c r="CQ7" s="39">
        <v>60.66</v>
      </c>
      <c r="CR7" s="39">
        <v>60.17</v>
      </c>
      <c r="CS7" s="39">
        <v>58.96</v>
      </c>
      <c r="CT7" s="39">
        <v>58.1</v>
      </c>
      <c r="CU7" s="39">
        <v>56.19</v>
      </c>
      <c r="CV7" s="39">
        <v>56.28</v>
      </c>
      <c r="CW7" s="39">
        <v>80.97</v>
      </c>
      <c r="CX7" s="39">
        <v>79.37</v>
      </c>
      <c r="CY7" s="39">
        <v>80.94</v>
      </c>
      <c r="CZ7" s="39">
        <v>74.680000000000007</v>
      </c>
      <c r="DA7" s="39">
        <v>80.91</v>
      </c>
      <c r="DB7" s="39">
        <v>77.319999999999993</v>
      </c>
      <c r="DC7" s="39">
        <v>76.680000000000007</v>
      </c>
      <c r="DD7" s="39">
        <v>76.58</v>
      </c>
      <c r="DE7" s="39">
        <v>76.69</v>
      </c>
      <c r="DF7" s="39">
        <v>77.180000000000007</v>
      </c>
      <c r="DG7" s="39">
        <v>74.94</v>
      </c>
      <c r="DH7" s="39"/>
      <c r="DI7" s="39"/>
      <c r="DJ7" s="39"/>
      <c r="DK7" s="39"/>
      <c r="DL7" s="39"/>
      <c r="DM7" s="39"/>
      <c r="DN7" s="39"/>
      <c r="DO7" s="39"/>
      <c r="DP7" s="39"/>
      <c r="DQ7" s="39"/>
      <c r="DR7" s="39"/>
      <c r="DS7" s="39"/>
      <c r="DT7" s="39"/>
      <c r="DU7" s="39"/>
      <c r="DV7" s="39"/>
      <c r="DW7" s="39"/>
      <c r="DX7" s="39"/>
      <c r="DY7" s="39"/>
      <c r="DZ7" s="39"/>
      <c r="EA7" s="39"/>
      <c r="EB7" s="39"/>
      <c r="EC7" s="39"/>
      <c r="ED7" s="39">
        <v>4.17</v>
      </c>
      <c r="EE7" s="39">
        <v>2.4300000000000002</v>
      </c>
      <c r="EF7" s="39">
        <v>0.31</v>
      </c>
      <c r="EG7" s="39">
        <v>1.98</v>
      </c>
      <c r="EH7" s="39">
        <v>0.8</v>
      </c>
      <c r="EI7" s="39">
        <v>0.69</v>
      </c>
      <c r="EJ7" s="39">
        <v>0.89</v>
      </c>
      <c r="EK7" s="39">
        <v>0.98</v>
      </c>
      <c r="EL7" s="39">
        <v>0.76</v>
      </c>
      <c r="EM7" s="39">
        <v>0.8</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2017-12-25T01:41:27Z</dcterms:created>
  <dcterms:modified xsi:type="dcterms:W3CDTF">2018-02-22T01:02:35Z</dcterms:modified>
</cp:coreProperties>
</file>