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P10" i="4"/>
  <c r="I10" i="4"/>
  <c r="BB8" i="4"/>
  <c r="AT8" i="4"/>
  <c r="AL8" i="4"/>
  <c r="W8" i="4"/>
  <c r="B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<sst xmlns="http://schemas.openxmlformats.org/spreadsheetml/2006/main" count="232" uniqueCount="120">
  <si>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</si>
  <si>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</si>
  <si>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</si>
  <si>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</si>
  <si>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</si>
  <si>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</si>
  <si>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</si>
  <si>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</si>
  <si>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</si>
  <si>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</si>
  <si>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</si>
  <si>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</si>
  <si>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</si>
  <si>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</si>
  <si>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</si>
  <si>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</si>
  <si>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</si>
  <si>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</si>
  <si>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</si>
  <si>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</si>
  <si>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</si>
  <si>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</si>
  <si>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</si>
  <si>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</si>
  <si>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</si>
  <si>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</si>
  <si>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</si>
  <si>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</si>
  <si>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</si>
  <si>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</si>
  <si>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</si>
  <si>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</si>
  <si>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</si>
  <si>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</si>
  <si>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</si>
  <si>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</si>
  <si>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</si>
  <si>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</si>
  <si>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</si>
  <si>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</si>
  <si>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</si>
  <si>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</si>
  <si>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</si>
  <si>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</si>
  <si>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</si>
  <si>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</si>
  <si>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</si>
  <si>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</si>
  <si>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</si>
  <si>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</si>
  <si>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</si>
  <si>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</si>
  <si>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</si>
  <si>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</si>
  <si>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</si>
  <si>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</si>
  <si>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</si>
  <si>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</si>
  <si>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</si>
  <si>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</si>
  <si>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</si>
  <si>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</si>
  <si>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</si>
  <si>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</si>
  <si>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</si>
  <si>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</si>
  <si>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</si>
  <si>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</si>
  <si>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</si>
  <si>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</si>
  <si>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</si>
  <si>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</si>
  <si>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</si>
  <si>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</si>
  <si>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</si>
  <si>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</si>
  <si>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</si>
  <si>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</si>
  <si>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</si>
  <si>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</si>
  <si>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</si>
  <si>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</si>
  <si>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</si>
  <si>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</si>
  <si>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</si>
  <si>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</si>
  <si>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</si>
  <si>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</si>
  <si>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</si>
  <si>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</si>
  <si>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</si>
  <si>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</si>
  <si>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</si>
  <si>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</si>
  <si>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</si>
  <si>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</si>
  <si>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</si>
  <si>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</si>
  <si>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</si>
  <si>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</si>
  <si>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</si>
  <si>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</si>
  <si>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</si>
  <si>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</si>
  <si>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</si>
  <si>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三種町</t>
  </si>
  <si>
    <t>法適用</t>
  </si>
  <si>
    <t>水道事業</t>
  </si>
  <si>
    <t>末端給水事業</t>
  </si>
  <si>
    <t>A7</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</si>
  <si>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</si>
  <si>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</si>
  <si>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</si>
  <si>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</si>
  <si>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</si>
  <si>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</si>
  <si>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</si>
  <si>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三種町水道事業は、平成元年度に山本地域で施設整備を行い、平成６年度から事業を開始しました。平成２８年度には、琴丘・八竜地域の簡易水道事業と統合しています。
　施設については、一部で老朽化してきているものがありますが、管路については、最も古い物で昭和５９年度に琴丘地域で整備されたものとなっており、全体的に耐用年数の範囲内です。</t>
    <rPh sb="1" eb="8">
      <t>ミタネチョウスイドウジギョウ</t>
    </rPh>
    <rPh sb="10" eb="12">
      <t>ヘイセイ</t>
    </rPh>
    <rPh sb="12" eb="14">
      <t>ガンネン</t>
    </rPh>
    <rPh sb="14" eb="15">
      <t>ド</t>
    </rPh>
    <rPh sb="16" eb="18">
      <t>ヤマモト</t>
    </rPh>
    <rPh sb="18" eb="20">
      <t>チイキ</t>
    </rPh>
    <rPh sb="21" eb="23">
      <t>シセツ</t>
    </rPh>
    <rPh sb="23" eb="25">
      <t>セイビ</t>
    </rPh>
    <rPh sb="26" eb="27">
      <t>オコナ</t>
    </rPh>
    <rPh sb="29" eb="31">
      <t>ヘイセイ</t>
    </rPh>
    <rPh sb="32" eb="34">
      <t>ネンド</t>
    </rPh>
    <rPh sb="36" eb="38">
      <t>ジギョウ</t>
    </rPh>
    <rPh sb="39" eb="41">
      <t>カイシ</t>
    </rPh>
    <rPh sb="46" eb="48">
      <t>ヘイセイ</t>
    </rPh>
    <rPh sb="50" eb="52">
      <t>ネンド</t>
    </rPh>
    <rPh sb="55" eb="57">
      <t>コトオカ</t>
    </rPh>
    <rPh sb="58" eb="60">
      <t>ハチリュウ</t>
    </rPh>
    <rPh sb="60" eb="62">
      <t>チイキ</t>
    </rPh>
    <rPh sb="63" eb="65">
      <t>カンイ</t>
    </rPh>
    <rPh sb="65" eb="67">
      <t>スイドウ</t>
    </rPh>
    <rPh sb="67" eb="69">
      <t>ジギョウ</t>
    </rPh>
    <rPh sb="70" eb="72">
      <t>トウゴウ</t>
    </rPh>
    <rPh sb="80" eb="82">
      <t>シセツ</t>
    </rPh>
    <rPh sb="88" eb="90">
      <t>イチブ</t>
    </rPh>
    <rPh sb="91" eb="94">
      <t>ロウキュウカ</t>
    </rPh>
    <rPh sb="109" eb="111">
      <t>カンロ</t>
    </rPh>
    <rPh sb="117" eb="118">
      <t>モット</t>
    </rPh>
    <rPh sb="119" eb="120">
      <t>フル</t>
    </rPh>
    <rPh sb="121" eb="122">
      <t>モノ</t>
    </rPh>
    <rPh sb="123" eb="125">
      <t>ショウワ</t>
    </rPh>
    <rPh sb="127" eb="129">
      <t>ネンド</t>
    </rPh>
    <rPh sb="130" eb="132">
      <t>コトオカ</t>
    </rPh>
    <rPh sb="132" eb="134">
      <t>チイキ</t>
    </rPh>
    <rPh sb="135" eb="137">
      <t>セイビ</t>
    </rPh>
    <rPh sb="149" eb="151">
      <t>ゼンタイ</t>
    </rPh>
    <rPh sb="151" eb="152">
      <t>テキ</t>
    </rPh>
    <rPh sb="153" eb="155">
      <t>タイヨウ</t>
    </rPh>
    <rPh sb="155" eb="157">
      <t>ネンスウ</t>
    </rPh>
    <rPh sb="158" eb="161">
      <t>ハンイナイ</t>
    </rPh>
    <phoneticPr fontId="4"/>
  </si>
  <si>
    <t>　当事業は、平成２８年度に簡易水道事業との経営統合をしており、「料金回収率」、「給水原価」、有収率」、「有形固定資産減価償却率」などで大きな数値の変化が見られます。
　一方、平成２６年度から平成２８年度までの「経常収支比率」、「累積欠損金比率」の改善には、改訂後の地方公営企業会計基準による企業債元金償還に係る長期前受金の収益化の影響が大きく、非現金収入を見込むことによる資金不足に陥らないように注意することが必要です。
　引き続き、利用者の利便向上のため、最小経費で最大効果を発揮できるよう努めます。</t>
    <rPh sb="1" eb="2">
      <t>トウ</t>
    </rPh>
    <rPh sb="2" eb="4">
      <t>ジギョウ</t>
    </rPh>
    <rPh sb="6" eb="8">
      <t>ヘイセイ</t>
    </rPh>
    <rPh sb="10" eb="12">
      <t>ネンド</t>
    </rPh>
    <rPh sb="13" eb="15">
      <t>カンイ</t>
    </rPh>
    <rPh sb="15" eb="17">
      <t>スイドウ</t>
    </rPh>
    <rPh sb="17" eb="19">
      <t>ジギョウ</t>
    </rPh>
    <rPh sb="21" eb="23">
      <t>ケイエイ</t>
    </rPh>
    <rPh sb="23" eb="25">
      <t>トウゴウ</t>
    </rPh>
    <rPh sb="32" eb="34">
      <t>リョウキン</t>
    </rPh>
    <rPh sb="34" eb="37">
      <t>カイシュウリツ</t>
    </rPh>
    <rPh sb="84" eb="86">
      <t>イッポウ</t>
    </rPh>
    <phoneticPr fontId="4"/>
  </si>
  <si>
    <t>　当事業の経常収支比率は、平成２５年度までは100%を割り込み、単年度赤字が続き、比例して累積欠損金比率も年々増加傾向でした。
　しかしながら、平成２６年度から適用した改訂後の地方公営企業会計基準による長期前受金の収益化等により、累積欠損金は解消し、平成２６年度からは、経常収支比率は改善してきています。
　企業債残高対給水収益比率については、平成２８年度までは、新規の企業債の借入がなく、年々減少してきています。
　有収率については、平成２６年度までは悪化傾向でしたが、平成２７年度には、山本地域全域の漏水調査を行い、改善しました。平成２８年度については、元々有収率の高かった琴丘・八竜地域との事業統合により、全体の有収率が高くなりました。</t>
    <rPh sb="1" eb="2">
      <t>トウ</t>
    </rPh>
    <rPh sb="2" eb="4">
      <t>ジギョウ</t>
    </rPh>
    <rPh sb="5" eb="7">
      <t>ケイジョウ</t>
    </rPh>
    <rPh sb="7" eb="9">
      <t>シュウシ</t>
    </rPh>
    <rPh sb="9" eb="11">
      <t>ヒリツ</t>
    </rPh>
    <rPh sb="13" eb="15">
      <t>ヘイセイ</t>
    </rPh>
    <rPh sb="17" eb="19">
      <t>ネンド</t>
    </rPh>
    <rPh sb="27" eb="28">
      <t>ワ</t>
    </rPh>
    <rPh sb="29" eb="30">
      <t>コ</t>
    </rPh>
    <rPh sb="32" eb="35">
      <t>タンネンド</t>
    </rPh>
    <rPh sb="35" eb="37">
      <t>アカジ</t>
    </rPh>
    <rPh sb="38" eb="39">
      <t>ツヅ</t>
    </rPh>
    <rPh sb="41" eb="43">
      <t>ヒレイ</t>
    </rPh>
    <rPh sb="45" eb="47">
      <t>ルイセキ</t>
    </rPh>
    <rPh sb="47" eb="50">
      <t>ケッソンキン</t>
    </rPh>
    <rPh sb="50" eb="52">
      <t>ヒリツ</t>
    </rPh>
    <rPh sb="53" eb="55">
      <t>ネンネン</t>
    </rPh>
    <rPh sb="55" eb="57">
      <t>ゾウカ</t>
    </rPh>
    <rPh sb="57" eb="59">
      <t>ケイコウ</t>
    </rPh>
    <rPh sb="72" eb="74">
      <t>ヘイセイ</t>
    </rPh>
    <rPh sb="76" eb="78">
      <t>ネンド</t>
    </rPh>
    <rPh sb="80" eb="82">
      <t>テキヨウ</t>
    </rPh>
    <rPh sb="84" eb="87">
      <t>カイテイゴ</t>
    </rPh>
    <rPh sb="88" eb="90">
      <t>チホウ</t>
    </rPh>
    <rPh sb="90" eb="92">
      <t>コウエイ</t>
    </rPh>
    <rPh sb="92" eb="94">
      <t>キギョウ</t>
    </rPh>
    <rPh sb="94" eb="96">
      <t>カイケイ</t>
    </rPh>
    <rPh sb="96" eb="98">
      <t>キジュン</t>
    </rPh>
    <rPh sb="101" eb="103">
      <t>チョウキ</t>
    </rPh>
    <rPh sb="103" eb="106">
      <t>マエウケキン</t>
    </rPh>
    <rPh sb="107" eb="110">
      <t>シュウエキカ</t>
    </rPh>
    <rPh sb="110" eb="111">
      <t>トウ</t>
    </rPh>
    <rPh sb="115" eb="117">
      <t>ルイセキ</t>
    </rPh>
    <rPh sb="117" eb="120">
      <t>ケッソンキン</t>
    </rPh>
    <rPh sb="121" eb="123">
      <t>カイショウ</t>
    </rPh>
    <rPh sb="125" eb="127">
      <t>ヘイセイ</t>
    </rPh>
    <rPh sb="129" eb="131">
      <t>ネンド</t>
    </rPh>
    <rPh sb="135" eb="137">
      <t>ケイジョウ</t>
    </rPh>
    <rPh sb="137" eb="139">
      <t>シュウシ</t>
    </rPh>
    <rPh sb="139" eb="141">
      <t>ヒリツ</t>
    </rPh>
    <rPh sb="142" eb="144">
      <t>カイゼン</t>
    </rPh>
    <rPh sb="154" eb="157">
      <t>キギョウサイ</t>
    </rPh>
    <rPh sb="157" eb="159">
      <t>ザンダカ</t>
    </rPh>
    <rPh sb="159" eb="160">
      <t>タイ</t>
    </rPh>
    <rPh sb="160" eb="162">
      <t>キュウスイ</t>
    </rPh>
    <rPh sb="162" eb="164">
      <t>シュウエキ</t>
    </rPh>
    <rPh sb="164" eb="166">
      <t>ヒリツ</t>
    </rPh>
    <rPh sb="172" eb="174">
      <t>ヘイセイ</t>
    </rPh>
    <rPh sb="176" eb="178">
      <t>ネンド</t>
    </rPh>
    <rPh sb="182" eb="184">
      <t>シンキ</t>
    </rPh>
    <rPh sb="185" eb="188">
      <t>キギョウサイ</t>
    </rPh>
    <rPh sb="189" eb="191">
      <t>カリイレ</t>
    </rPh>
    <rPh sb="195" eb="197">
      <t>ネンネン</t>
    </rPh>
    <rPh sb="197" eb="199">
      <t>ゲンショウ</t>
    </rPh>
    <rPh sb="209" eb="211">
      <t>ユウシュウ</t>
    </rPh>
    <rPh sb="211" eb="212">
      <t>リツ</t>
    </rPh>
    <rPh sb="218" eb="220">
      <t>ヘイセイ</t>
    </rPh>
    <rPh sb="222" eb="224">
      <t>ネンド</t>
    </rPh>
    <rPh sb="227" eb="229">
      <t>アッカ</t>
    </rPh>
    <rPh sb="229" eb="231">
      <t>ケイコウ</t>
    </rPh>
    <rPh sb="236" eb="238">
      <t>ヘイセイ</t>
    </rPh>
    <rPh sb="240" eb="242">
      <t>ネンド</t>
    </rPh>
    <rPh sb="245" eb="247">
      <t>ヤマモト</t>
    </rPh>
    <rPh sb="247" eb="249">
      <t>チイキ</t>
    </rPh>
    <rPh sb="249" eb="251">
      <t>ゼンイキ</t>
    </rPh>
    <rPh sb="252" eb="254">
      <t>ロウスイ</t>
    </rPh>
    <rPh sb="254" eb="256">
      <t>チョウサ</t>
    </rPh>
    <rPh sb="257" eb="258">
      <t>オコナ</t>
    </rPh>
    <rPh sb="260" eb="262">
      <t>カイゼン</t>
    </rPh>
    <rPh sb="267" eb="269">
      <t>ヘイセイ</t>
    </rPh>
    <rPh sb="271" eb="273">
      <t>ネンド</t>
    </rPh>
    <rPh sb="279" eb="281">
      <t>モトモト</t>
    </rPh>
    <rPh sb="281" eb="283">
      <t>ユウシュウ</t>
    </rPh>
    <rPh sb="283" eb="284">
      <t>リツ</t>
    </rPh>
    <rPh sb="285" eb="286">
      <t>タカ</t>
    </rPh>
    <rPh sb="289" eb="291">
      <t>コトオカ</t>
    </rPh>
    <rPh sb="292" eb="294">
      <t>ハチリュウ</t>
    </rPh>
    <rPh sb="294" eb="296">
      <t>チイキ</t>
    </rPh>
    <rPh sb="298" eb="300">
      <t>ジギョウ</t>
    </rPh>
    <rPh sb="300" eb="302">
      <t>トウゴウ</t>
    </rPh>
    <rPh sb="306" eb="308">
      <t>ゼンタイ</t>
    </rPh>
    <rPh sb="309" eb="311">
      <t>ユウシュウ</t>
    </rPh>
    <rPh sb="311" eb="312">
      <t>リツ</t>
    </rPh>
    <rPh sb="313" eb="314">
      <t>タカ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</si>
</sst>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quot;-&quot;">
                  <c:v>0.02</c:v>
                </c:pt>
                <c:pt idx="1">
                  <c:v>0</c:v>
                </c:pt>
                <c:pt idx="2" formatCode="#,##0.00;&quot;△&quot;#,##0.00;&quot;-&quot;">
                  <c:v>0.02</c:v>
                </c:pt>
                <c:pt idx="3">
                  <c:v>0</c:v>
                </c:pt>
                <c:pt idx="4">
                  <c:v>0</c:v>
                </c:pt>
              </c:numCache>
            </c:numRef>
          </c:val>
        </c:ser>
        <c:dLbls>
          <c:showLegendKey val="0"/>
          <c:showVal val="0"/>
          <c:showCatName val="0"/>
          <c:showSerName val="0"/>
          <c:showPercent val="0"/>
          <c:showBubbleSize val="0"/>
        </c:dLbls>
        <c:gapWidth val="150"/>
        <c:axId val="190732160"/>
        <c:axId val="19074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0.62</c:v>
                </c:pt>
                <c:pt idx="1">
                  <c:v>0.23</c:v>
                </c:pt>
                <c:pt idx="2">
                  <c:v>0.34</c:v>
                </c:pt>
                <c:pt idx="3">
                  <c:v>0.28999999999999998</c:v>
                </c:pt>
                <c:pt idx="4">
                  <c:v>0.47</c:v>
                </c:pt>
              </c:numCache>
            </c:numRef>
          </c:val>
          <c:smooth val="0"/>
        </c:ser>
        <c:dLbls>
          <c:showLegendKey val="0"/>
          <c:showVal val="0"/>
          <c:showCatName val="0"/>
          <c:showSerName val="0"/>
          <c:showPercent val="0"/>
          <c:showBubbleSize val="0"/>
        </c:dLbls>
        <c:marker val="1"/>
        <c:smooth val="0"/>
        <c:axId val="190732160"/>
        <c:axId val="190746624"/>
      </c:lineChart>
      <c:dateAx>
        <c:axId val="190732160"/>
        <c:scaling>
          <c:orientation val="minMax"/>
        </c:scaling>
        <c:delete val="1"/>
        <c:axPos val="b"/>
        <c:numFmt formatCode="ge" sourceLinked="1"/>
        <c:majorTickMark val="none"/>
        <c:minorTickMark val="none"/>
        <c:tickLblPos val="none"/>
        <c:crossAx val="190746624"/>
        <c:crosses val="autoZero"/>
        <c:auto val="1"/>
        <c:lblOffset val="100"/>
        <c:baseTimeUnit val="years"/>
      </c:dateAx>
      <c:valAx>
        <c:axId val="19074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73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70.489999999999995</c:v>
                </c:pt>
                <c:pt idx="1">
                  <c:v>70.52</c:v>
                </c:pt>
                <c:pt idx="2">
                  <c:v>72.63</c:v>
                </c:pt>
                <c:pt idx="3">
                  <c:v>67.52</c:v>
                </c:pt>
                <c:pt idx="4">
                  <c:v>62.42</c:v>
                </c:pt>
              </c:numCache>
            </c:numRef>
          </c:val>
        </c:ser>
        <c:dLbls>
          <c:showLegendKey val="0"/>
          <c:showVal val="0"/>
          <c:showCatName val="0"/>
          <c:showSerName val="0"/>
          <c:showPercent val="0"/>
          <c:showBubbleSize val="0"/>
        </c:dLbls>
        <c:gapWidth val="150"/>
        <c:axId val="194476288"/>
        <c:axId val="19450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40.119999999999997</c:v>
                </c:pt>
                <c:pt idx="1">
                  <c:v>41.24</c:v>
                </c:pt>
                <c:pt idx="2">
                  <c:v>40.700000000000003</c:v>
                </c:pt>
                <c:pt idx="3">
                  <c:v>39.909999999999997</c:v>
                </c:pt>
                <c:pt idx="4">
                  <c:v>54.24</c:v>
                </c:pt>
              </c:numCache>
            </c:numRef>
          </c:val>
          <c:smooth val="0"/>
        </c:ser>
        <c:dLbls>
          <c:showLegendKey val="0"/>
          <c:showVal val="0"/>
          <c:showCatName val="0"/>
          <c:showSerName val="0"/>
          <c:showPercent val="0"/>
          <c:showBubbleSize val="0"/>
        </c:dLbls>
        <c:marker val="1"/>
        <c:smooth val="0"/>
        <c:axId val="194476288"/>
        <c:axId val="194503040"/>
      </c:lineChart>
      <c:dateAx>
        <c:axId val="194476288"/>
        <c:scaling>
          <c:orientation val="minMax"/>
        </c:scaling>
        <c:delete val="1"/>
        <c:axPos val="b"/>
        <c:numFmt formatCode="ge" sourceLinked="1"/>
        <c:majorTickMark val="none"/>
        <c:minorTickMark val="none"/>
        <c:tickLblPos val="none"/>
        <c:crossAx val="194503040"/>
        <c:crosses val="autoZero"/>
        <c:auto val="1"/>
        <c:lblOffset val="100"/>
        <c:baseTimeUnit val="years"/>
      </c:dateAx>
      <c:valAx>
        <c:axId val="19450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7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76.209999999999994</c:v>
                </c:pt>
                <c:pt idx="1">
                  <c:v>72.88</c:v>
                </c:pt>
                <c:pt idx="2">
                  <c:v>69.849999999999994</c:v>
                </c:pt>
                <c:pt idx="3">
                  <c:v>76.739999999999995</c:v>
                </c:pt>
                <c:pt idx="4">
                  <c:v>81.75</c:v>
                </c:pt>
              </c:numCache>
            </c:numRef>
          </c:val>
        </c:ser>
        <c:dLbls>
          <c:showLegendKey val="0"/>
          <c:showVal val="0"/>
          <c:showCatName val="0"/>
          <c:showSerName val="0"/>
          <c:showPercent val="0"/>
          <c:showBubbleSize val="0"/>
        </c:dLbls>
        <c:gapWidth val="150"/>
        <c:axId val="194680704"/>
        <c:axId val="19468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76.87</c:v>
                </c:pt>
                <c:pt idx="1">
                  <c:v>74.900000000000006</c:v>
                </c:pt>
                <c:pt idx="2">
                  <c:v>74.61</c:v>
                </c:pt>
                <c:pt idx="3">
                  <c:v>75.62</c:v>
                </c:pt>
                <c:pt idx="4">
                  <c:v>81.680000000000007</c:v>
                </c:pt>
              </c:numCache>
            </c:numRef>
          </c:val>
          <c:smooth val="0"/>
        </c:ser>
        <c:dLbls>
          <c:showLegendKey val="0"/>
          <c:showVal val="0"/>
          <c:showCatName val="0"/>
          <c:showSerName val="0"/>
          <c:showPercent val="0"/>
          <c:showBubbleSize val="0"/>
        </c:dLbls>
        <c:marker val="1"/>
        <c:smooth val="0"/>
        <c:axId val="194680704"/>
        <c:axId val="194682880"/>
      </c:lineChart>
      <c:dateAx>
        <c:axId val="194680704"/>
        <c:scaling>
          <c:orientation val="minMax"/>
        </c:scaling>
        <c:delete val="1"/>
        <c:axPos val="b"/>
        <c:numFmt formatCode="ge" sourceLinked="1"/>
        <c:majorTickMark val="none"/>
        <c:minorTickMark val="none"/>
        <c:tickLblPos val="none"/>
        <c:crossAx val="194682880"/>
        <c:crosses val="autoZero"/>
        <c:auto val="1"/>
        <c:lblOffset val="100"/>
        <c:baseTimeUnit val="years"/>
      </c:dateAx>
      <c:valAx>
        <c:axId val="19468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80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99.6</c:v>
                </c:pt>
                <c:pt idx="1">
                  <c:v>82.05</c:v>
                </c:pt>
                <c:pt idx="2">
                  <c:v>97.61</c:v>
                </c:pt>
                <c:pt idx="3">
                  <c:v>106.16</c:v>
                </c:pt>
                <c:pt idx="4">
                  <c:v>133.01</c:v>
                </c:pt>
              </c:numCache>
            </c:numRef>
          </c:val>
        </c:ser>
        <c:dLbls>
          <c:showLegendKey val="0"/>
          <c:showVal val="0"/>
          <c:showCatName val="0"/>
          <c:showSerName val="0"/>
          <c:showPercent val="0"/>
          <c:showBubbleSize val="0"/>
        </c:dLbls>
        <c:gapWidth val="150"/>
        <c:axId val="190772736"/>
        <c:axId val="19077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100.73</c:v>
                </c:pt>
                <c:pt idx="1">
                  <c:v>109.5</c:v>
                </c:pt>
                <c:pt idx="2">
                  <c:v>106.28</c:v>
                </c:pt>
                <c:pt idx="3">
                  <c:v>108.35</c:v>
                </c:pt>
                <c:pt idx="4">
                  <c:v>111.34</c:v>
                </c:pt>
              </c:numCache>
            </c:numRef>
          </c:val>
          <c:smooth val="0"/>
        </c:ser>
        <c:dLbls>
          <c:showLegendKey val="0"/>
          <c:showVal val="0"/>
          <c:showCatName val="0"/>
          <c:showSerName val="0"/>
          <c:showPercent val="0"/>
          <c:showBubbleSize val="0"/>
        </c:dLbls>
        <c:marker val="1"/>
        <c:smooth val="0"/>
        <c:axId val="190772736"/>
        <c:axId val="190774656"/>
      </c:lineChart>
      <c:dateAx>
        <c:axId val="190772736"/>
        <c:scaling>
          <c:orientation val="minMax"/>
        </c:scaling>
        <c:delete val="1"/>
        <c:axPos val="b"/>
        <c:numFmt formatCode="ge" sourceLinked="1"/>
        <c:majorTickMark val="none"/>
        <c:minorTickMark val="none"/>
        <c:tickLblPos val="none"/>
        <c:crossAx val="190774656"/>
        <c:crosses val="autoZero"/>
        <c:auto val="1"/>
        <c:lblOffset val="100"/>
        <c:baseTimeUnit val="years"/>
      </c:dateAx>
      <c:valAx>
        <c:axId val="190774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77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33.97</c:v>
                </c:pt>
                <c:pt idx="1">
                  <c:v>34.85</c:v>
                </c:pt>
                <c:pt idx="2">
                  <c:v>51.6</c:v>
                </c:pt>
                <c:pt idx="3">
                  <c:v>53.69</c:v>
                </c:pt>
                <c:pt idx="4">
                  <c:v>35.799999999999997</c:v>
                </c:pt>
              </c:numCache>
            </c:numRef>
          </c:val>
        </c:ser>
        <c:dLbls>
          <c:showLegendKey val="0"/>
          <c:showVal val="0"/>
          <c:showCatName val="0"/>
          <c:showSerName val="0"/>
          <c:showPercent val="0"/>
          <c:showBubbleSize val="0"/>
        </c:dLbls>
        <c:gapWidth val="150"/>
        <c:axId val="194217088"/>
        <c:axId val="19421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38.520000000000003</c:v>
                </c:pt>
                <c:pt idx="1">
                  <c:v>39.049999999999997</c:v>
                </c:pt>
                <c:pt idx="2">
                  <c:v>50.44</c:v>
                </c:pt>
                <c:pt idx="3">
                  <c:v>51.44</c:v>
                </c:pt>
                <c:pt idx="4">
                  <c:v>48.14</c:v>
                </c:pt>
              </c:numCache>
            </c:numRef>
          </c:val>
          <c:smooth val="0"/>
        </c:ser>
        <c:dLbls>
          <c:showLegendKey val="0"/>
          <c:showVal val="0"/>
          <c:showCatName val="0"/>
          <c:showSerName val="0"/>
          <c:showPercent val="0"/>
          <c:showBubbleSize val="0"/>
        </c:dLbls>
        <c:marker val="1"/>
        <c:smooth val="0"/>
        <c:axId val="194217088"/>
        <c:axId val="194219008"/>
      </c:lineChart>
      <c:dateAx>
        <c:axId val="194217088"/>
        <c:scaling>
          <c:orientation val="minMax"/>
        </c:scaling>
        <c:delete val="1"/>
        <c:axPos val="b"/>
        <c:numFmt formatCode="ge" sourceLinked="1"/>
        <c:majorTickMark val="none"/>
        <c:minorTickMark val="none"/>
        <c:tickLblPos val="none"/>
        <c:crossAx val="194219008"/>
        <c:crosses val="autoZero"/>
        <c:auto val="1"/>
        <c:lblOffset val="100"/>
        <c:baseTimeUnit val="years"/>
      </c:dateAx>
      <c:valAx>
        <c:axId val="19421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2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4589440"/>
        <c:axId val="19459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6.76</c:v>
                </c:pt>
                <c:pt idx="1">
                  <c:v>8.18</c:v>
                </c:pt>
                <c:pt idx="2">
                  <c:v>9.64</c:v>
                </c:pt>
                <c:pt idx="3">
                  <c:v>11.68</c:v>
                </c:pt>
                <c:pt idx="4">
                  <c:v>11.13</c:v>
                </c:pt>
              </c:numCache>
            </c:numRef>
          </c:val>
          <c:smooth val="0"/>
        </c:ser>
        <c:dLbls>
          <c:showLegendKey val="0"/>
          <c:showVal val="0"/>
          <c:showCatName val="0"/>
          <c:showSerName val="0"/>
          <c:showPercent val="0"/>
          <c:showBubbleSize val="0"/>
        </c:dLbls>
        <c:marker val="1"/>
        <c:smooth val="0"/>
        <c:axId val="194589440"/>
        <c:axId val="194591360"/>
      </c:lineChart>
      <c:dateAx>
        <c:axId val="194589440"/>
        <c:scaling>
          <c:orientation val="minMax"/>
        </c:scaling>
        <c:delete val="1"/>
        <c:axPos val="b"/>
        <c:numFmt formatCode="ge" sourceLinked="1"/>
        <c:majorTickMark val="none"/>
        <c:minorTickMark val="none"/>
        <c:tickLblPos val="none"/>
        <c:crossAx val="194591360"/>
        <c:crosses val="autoZero"/>
        <c:auto val="1"/>
        <c:lblOffset val="100"/>
        <c:baseTimeUnit val="years"/>
      </c:dateAx>
      <c:valAx>
        <c:axId val="19459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58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39.54</c:v>
                </c:pt>
                <c:pt idx="1">
                  <c:v>73.78</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94249472"/>
        <c:axId val="1942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50.06</c:v>
                </c:pt>
                <c:pt idx="1">
                  <c:v>44.3</c:v>
                </c:pt>
                <c:pt idx="2">
                  <c:v>32.31</c:v>
                </c:pt>
                <c:pt idx="3">
                  <c:v>26.85</c:v>
                </c:pt>
                <c:pt idx="4">
                  <c:v>10.130000000000001</c:v>
                </c:pt>
              </c:numCache>
            </c:numRef>
          </c:val>
          <c:smooth val="0"/>
        </c:ser>
        <c:dLbls>
          <c:showLegendKey val="0"/>
          <c:showVal val="0"/>
          <c:showCatName val="0"/>
          <c:showSerName val="0"/>
          <c:showPercent val="0"/>
          <c:showBubbleSize val="0"/>
        </c:dLbls>
        <c:marker val="1"/>
        <c:smooth val="0"/>
        <c:axId val="194249472"/>
        <c:axId val="194251392"/>
      </c:lineChart>
      <c:dateAx>
        <c:axId val="194249472"/>
        <c:scaling>
          <c:orientation val="minMax"/>
        </c:scaling>
        <c:delete val="1"/>
        <c:axPos val="b"/>
        <c:numFmt formatCode="ge" sourceLinked="1"/>
        <c:majorTickMark val="none"/>
        <c:minorTickMark val="none"/>
        <c:tickLblPos val="none"/>
        <c:crossAx val="194251392"/>
        <c:crosses val="autoZero"/>
        <c:auto val="1"/>
        <c:lblOffset val="100"/>
        <c:baseTimeUnit val="years"/>
      </c:dateAx>
      <c:valAx>
        <c:axId val="194251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2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509.12</c:v>
                </c:pt>
                <c:pt idx="1">
                  <c:v>435.84</c:v>
                </c:pt>
                <c:pt idx="2">
                  <c:v>158.59</c:v>
                </c:pt>
                <c:pt idx="3">
                  <c:v>141.54</c:v>
                </c:pt>
                <c:pt idx="4">
                  <c:v>75.8</c:v>
                </c:pt>
              </c:numCache>
            </c:numRef>
          </c:val>
        </c:ser>
        <c:dLbls>
          <c:showLegendKey val="0"/>
          <c:showVal val="0"/>
          <c:showCatName val="0"/>
          <c:showSerName val="0"/>
          <c:showPercent val="0"/>
          <c:showBubbleSize val="0"/>
        </c:dLbls>
        <c:gapWidth val="150"/>
        <c:axId val="194277760"/>
        <c:axId val="19427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2322.9699999999998</c:v>
                </c:pt>
                <c:pt idx="1">
                  <c:v>2098.87</c:v>
                </c:pt>
                <c:pt idx="2">
                  <c:v>571.29999999999995</c:v>
                </c:pt>
                <c:pt idx="3">
                  <c:v>527.82000000000005</c:v>
                </c:pt>
                <c:pt idx="4">
                  <c:v>388.67</c:v>
                </c:pt>
              </c:numCache>
            </c:numRef>
          </c:val>
          <c:smooth val="0"/>
        </c:ser>
        <c:dLbls>
          <c:showLegendKey val="0"/>
          <c:showVal val="0"/>
          <c:showCatName val="0"/>
          <c:showSerName val="0"/>
          <c:showPercent val="0"/>
          <c:showBubbleSize val="0"/>
        </c:dLbls>
        <c:marker val="1"/>
        <c:smooth val="0"/>
        <c:axId val="194277760"/>
        <c:axId val="194279680"/>
      </c:lineChart>
      <c:dateAx>
        <c:axId val="194277760"/>
        <c:scaling>
          <c:orientation val="minMax"/>
        </c:scaling>
        <c:delete val="1"/>
        <c:axPos val="b"/>
        <c:numFmt formatCode="ge" sourceLinked="1"/>
        <c:majorTickMark val="none"/>
        <c:minorTickMark val="none"/>
        <c:tickLblPos val="none"/>
        <c:crossAx val="194279680"/>
        <c:crosses val="autoZero"/>
        <c:auto val="1"/>
        <c:lblOffset val="100"/>
        <c:baseTimeUnit val="years"/>
      </c:dateAx>
      <c:valAx>
        <c:axId val="1942796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2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897.51</c:v>
                </c:pt>
                <c:pt idx="1">
                  <c:v>847.45</c:v>
                </c:pt>
                <c:pt idx="2">
                  <c:v>765.79</c:v>
                </c:pt>
                <c:pt idx="3">
                  <c:v>651.82000000000005</c:v>
                </c:pt>
                <c:pt idx="4">
                  <c:v>583.44000000000005</c:v>
                </c:pt>
              </c:numCache>
            </c:numRef>
          </c:val>
        </c:ser>
        <c:dLbls>
          <c:showLegendKey val="0"/>
          <c:showVal val="0"/>
          <c:showCatName val="0"/>
          <c:showSerName val="0"/>
          <c:showPercent val="0"/>
          <c:showBubbleSize val="0"/>
        </c:dLbls>
        <c:gapWidth val="150"/>
        <c:axId val="194314240"/>
        <c:axId val="19431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547.41999999999996</c:v>
                </c:pt>
                <c:pt idx="1">
                  <c:v>536.9</c:v>
                </c:pt>
                <c:pt idx="2">
                  <c:v>495.43</c:v>
                </c:pt>
                <c:pt idx="3">
                  <c:v>488.5</c:v>
                </c:pt>
                <c:pt idx="4">
                  <c:v>422.5</c:v>
                </c:pt>
              </c:numCache>
            </c:numRef>
          </c:val>
          <c:smooth val="0"/>
        </c:ser>
        <c:dLbls>
          <c:showLegendKey val="0"/>
          <c:showVal val="0"/>
          <c:showCatName val="0"/>
          <c:showSerName val="0"/>
          <c:showPercent val="0"/>
          <c:showBubbleSize val="0"/>
        </c:dLbls>
        <c:marker val="1"/>
        <c:smooth val="0"/>
        <c:axId val="194314240"/>
        <c:axId val="194316160"/>
      </c:lineChart>
      <c:dateAx>
        <c:axId val="194314240"/>
        <c:scaling>
          <c:orientation val="minMax"/>
        </c:scaling>
        <c:delete val="1"/>
        <c:axPos val="b"/>
        <c:numFmt formatCode="ge" sourceLinked="1"/>
        <c:majorTickMark val="none"/>
        <c:minorTickMark val="none"/>
        <c:tickLblPos val="none"/>
        <c:crossAx val="194316160"/>
        <c:crosses val="autoZero"/>
        <c:auto val="1"/>
        <c:lblOffset val="100"/>
        <c:baseTimeUnit val="years"/>
      </c:dateAx>
      <c:valAx>
        <c:axId val="1943161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431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56.16</c:v>
                </c:pt>
                <c:pt idx="1">
                  <c:v>51.18</c:v>
                </c:pt>
                <c:pt idx="2">
                  <c:v>66.88</c:v>
                </c:pt>
                <c:pt idx="3">
                  <c:v>83.17</c:v>
                </c:pt>
                <c:pt idx="4">
                  <c:v>139.22999999999999</c:v>
                </c:pt>
              </c:numCache>
            </c:numRef>
          </c:val>
        </c:ser>
        <c:dLbls>
          <c:showLegendKey val="0"/>
          <c:showVal val="0"/>
          <c:showCatName val="0"/>
          <c:showSerName val="0"/>
          <c:showPercent val="0"/>
          <c:showBubbleSize val="0"/>
        </c:dLbls>
        <c:gapWidth val="150"/>
        <c:axId val="194342272"/>
        <c:axId val="19434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80.62</c:v>
                </c:pt>
                <c:pt idx="1">
                  <c:v>80.010000000000005</c:v>
                </c:pt>
                <c:pt idx="2">
                  <c:v>81.900000000000006</c:v>
                </c:pt>
                <c:pt idx="3">
                  <c:v>82.42</c:v>
                </c:pt>
                <c:pt idx="4">
                  <c:v>101.64</c:v>
                </c:pt>
              </c:numCache>
            </c:numRef>
          </c:val>
          <c:smooth val="0"/>
        </c:ser>
        <c:dLbls>
          <c:showLegendKey val="0"/>
          <c:showVal val="0"/>
          <c:showCatName val="0"/>
          <c:showSerName val="0"/>
          <c:showPercent val="0"/>
          <c:showBubbleSize val="0"/>
        </c:dLbls>
        <c:marker val="1"/>
        <c:smooth val="0"/>
        <c:axId val="194342272"/>
        <c:axId val="194348544"/>
      </c:lineChart>
      <c:dateAx>
        <c:axId val="194342272"/>
        <c:scaling>
          <c:orientation val="minMax"/>
        </c:scaling>
        <c:delete val="1"/>
        <c:axPos val="b"/>
        <c:numFmt formatCode="ge" sourceLinked="1"/>
        <c:majorTickMark val="none"/>
        <c:minorTickMark val="none"/>
        <c:tickLblPos val="none"/>
        <c:crossAx val="194348544"/>
        <c:crosses val="autoZero"/>
        <c:auto val="1"/>
        <c:lblOffset val="100"/>
        <c:baseTimeUnit val="years"/>
      </c:dateAx>
      <c:valAx>
        <c:axId val="19434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34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293.41000000000003</c:v>
                </c:pt>
                <c:pt idx="1">
                  <c:v>323.73</c:v>
                </c:pt>
                <c:pt idx="2">
                  <c:v>248.28</c:v>
                </c:pt>
                <c:pt idx="3">
                  <c:v>199.6</c:v>
                </c:pt>
                <c:pt idx="4">
                  <c:v>128.13</c:v>
                </c:pt>
              </c:numCache>
            </c:numRef>
          </c:val>
        </c:ser>
        <c:dLbls>
          <c:showLegendKey val="0"/>
          <c:showVal val="0"/>
          <c:showCatName val="0"/>
          <c:showSerName val="0"/>
          <c:showPercent val="0"/>
          <c:showBubbleSize val="0"/>
        </c:dLbls>
        <c:gapWidth val="150"/>
        <c:axId val="194456192"/>
        <c:axId val="19446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229.31</c:v>
                </c:pt>
                <c:pt idx="1">
                  <c:v>232.46</c:v>
                </c:pt>
                <c:pt idx="2">
                  <c:v>227.97</c:v>
                </c:pt>
                <c:pt idx="3">
                  <c:v>226.99</c:v>
                </c:pt>
                <c:pt idx="4">
                  <c:v>179.16</c:v>
                </c:pt>
              </c:numCache>
            </c:numRef>
          </c:val>
          <c:smooth val="0"/>
        </c:ser>
        <c:dLbls>
          <c:showLegendKey val="0"/>
          <c:showVal val="0"/>
          <c:showCatName val="0"/>
          <c:showSerName val="0"/>
          <c:showPercent val="0"/>
          <c:showBubbleSize val="0"/>
        </c:dLbls>
        <c:marker val="1"/>
        <c:smooth val="0"/>
        <c:axId val="194456192"/>
        <c:axId val="194462464"/>
      </c:lineChart>
      <c:dateAx>
        <c:axId val="194456192"/>
        <c:scaling>
          <c:orientation val="minMax"/>
        </c:scaling>
        <c:delete val="1"/>
        <c:axPos val="b"/>
        <c:numFmt formatCode="ge" sourceLinked="1"/>
        <c:majorTickMark val="none"/>
        <c:minorTickMark val="none"/>
        <c:tickLblPos val="none"/>
        <c:crossAx val="194462464"/>
        <c:crosses val="autoZero"/>
        <c:auto val="1"/>
        <c:lblOffset val="100"/>
        <c:baseTimeUnit val="years"/>
      </c:dateAx>
      <c:valAx>
        <c:axId val="19446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45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三種町</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A7</v>
      </c>
      <c r="X8" s="59"/>
      <c r="Y8" s="59"/>
      <c r="Z8" s="59"/>
      <c r="AA8" s="59"/>
      <c r="AB8" s="59"/>
      <c r="AC8" s="59"/>
      <c r="AD8" s="60" t="s">
        <v>116</v>
      </c>
      <c r="AE8" s="60"/>
      <c r="AF8" s="60"/>
      <c r="AG8" s="60"/>
      <c r="AH8" s="60"/>
      <c r="AI8" s="60"/>
      <c r="AJ8" s="60"/>
      <c r="AK8" s="5"/>
      <c r="AL8" s="61">
        <f>データ!$R$6</f>
        <v>17423</v>
      </c>
      <c r="AM8" s="61"/>
      <c r="AN8" s="61"/>
      <c r="AO8" s="61"/>
      <c r="AP8" s="61"/>
      <c r="AQ8" s="61"/>
      <c r="AR8" s="61"/>
      <c r="AS8" s="61"/>
      <c r="AT8" s="51">
        <f>データ!$S$6</f>
        <v>247.98</v>
      </c>
      <c r="AU8" s="52"/>
      <c r="AV8" s="52"/>
      <c r="AW8" s="52"/>
      <c r="AX8" s="52"/>
      <c r="AY8" s="52"/>
      <c r="AZ8" s="52"/>
      <c r="BA8" s="52"/>
      <c r="BB8" s="53">
        <f>データ!$T$6</f>
        <v>70.260000000000005</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59.06</v>
      </c>
      <c r="J10" s="52"/>
      <c r="K10" s="52"/>
      <c r="L10" s="52"/>
      <c r="M10" s="52"/>
      <c r="N10" s="52"/>
      <c r="O10" s="64"/>
      <c r="P10" s="53">
        <f>データ!$P$6</f>
        <v>73.819999999999993</v>
      </c>
      <c r="Q10" s="53"/>
      <c r="R10" s="53"/>
      <c r="S10" s="53"/>
      <c r="T10" s="53"/>
      <c r="U10" s="53"/>
      <c r="V10" s="53"/>
      <c r="W10" s="61">
        <f>データ!$Q$6</f>
        <v>3306</v>
      </c>
      <c r="X10" s="61"/>
      <c r="Y10" s="61"/>
      <c r="Z10" s="61"/>
      <c r="AA10" s="61"/>
      <c r="AB10" s="61"/>
      <c r="AC10" s="61"/>
      <c r="AD10" s="2"/>
      <c r="AE10" s="2"/>
      <c r="AF10" s="2"/>
      <c r="AG10" s="2"/>
      <c r="AH10" s="5"/>
      <c r="AI10" s="5"/>
      <c r="AJ10" s="5"/>
      <c r="AK10" s="5"/>
      <c r="AL10" s="61">
        <f>データ!$U$6</f>
        <v>12736</v>
      </c>
      <c r="AM10" s="61"/>
      <c r="AN10" s="61"/>
      <c r="AO10" s="61"/>
      <c r="AP10" s="61"/>
      <c r="AQ10" s="61"/>
      <c r="AR10" s="61"/>
      <c r="AS10" s="61"/>
      <c r="AT10" s="51">
        <f>データ!$V$6</f>
        <v>17.559999999999999</v>
      </c>
      <c r="AU10" s="52"/>
      <c r="AV10" s="52"/>
      <c r="AW10" s="52"/>
      <c r="AX10" s="52"/>
      <c r="AY10" s="52"/>
      <c r="AZ10" s="52"/>
      <c r="BA10" s="52"/>
      <c r="BB10" s="53">
        <f>データ!$W$6</f>
        <v>725.28</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119</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1" t="s">
        <v>117</v>
      </c>
      <c r="BM47" s="82"/>
      <c r="BN47" s="82"/>
      <c r="BO47" s="82"/>
      <c r="BP47" s="82"/>
      <c r="BQ47" s="82"/>
      <c r="BR47" s="82"/>
      <c r="BS47" s="82"/>
      <c r="BT47" s="82"/>
      <c r="BU47" s="82"/>
      <c r="BV47" s="82"/>
      <c r="BW47" s="82"/>
      <c r="BX47" s="82"/>
      <c r="BY47" s="82"/>
      <c r="BZ47" s="83"/>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1"/>
      <c r="BM48" s="82"/>
      <c r="BN48" s="82"/>
      <c r="BO48" s="82"/>
      <c r="BP48" s="82"/>
      <c r="BQ48" s="82"/>
      <c r="BR48" s="82"/>
      <c r="BS48" s="82"/>
      <c r="BT48" s="82"/>
      <c r="BU48" s="82"/>
      <c r="BV48" s="82"/>
      <c r="BW48" s="82"/>
      <c r="BX48" s="82"/>
      <c r="BY48" s="82"/>
      <c r="BZ48" s="83"/>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1"/>
      <c r="BM49" s="82"/>
      <c r="BN49" s="82"/>
      <c r="BO49" s="82"/>
      <c r="BP49" s="82"/>
      <c r="BQ49" s="82"/>
      <c r="BR49" s="82"/>
      <c r="BS49" s="82"/>
      <c r="BT49" s="82"/>
      <c r="BU49" s="82"/>
      <c r="BV49" s="82"/>
      <c r="BW49" s="82"/>
      <c r="BX49" s="82"/>
      <c r="BY49" s="82"/>
      <c r="BZ49" s="83"/>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1"/>
      <c r="BM50" s="82"/>
      <c r="BN50" s="82"/>
      <c r="BO50" s="82"/>
      <c r="BP50" s="82"/>
      <c r="BQ50" s="82"/>
      <c r="BR50" s="82"/>
      <c r="BS50" s="82"/>
      <c r="BT50" s="82"/>
      <c r="BU50" s="82"/>
      <c r="BV50" s="82"/>
      <c r="BW50" s="82"/>
      <c r="BX50" s="82"/>
      <c r="BY50" s="82"/>
      <c r="BZ50" s="83"/>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1"/>
      <c r="BM51" s="82"/>
      <c r="BN51" s="82"/>
      <c r="BO51" s="82"/>
      <c r="BP51" s="82"/>
      <c r="BQ51" s="82"/>
      <c r="BR51" s="82"/>
      <c r="BS51" s="82"/>
      <c r="BT51" s="82"/>
      <c r="BU51" s="82"/>
      <c r="BV51" s="82"/>
      <c r="BW51" s="82"/>
      <c r="BX51" s="82"/>
      <c r="BY51" s="82"/>
      <c r="BZ51" s="83"/>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1"/>
      <c r="BM52" s="82"/>
      <c r="BN52" s="82"/>
      <c r="BO52" s="82"/>
      <c r="BP52" s="82"/>
      <c r="BQ52" s="82"/>
      <c r="BR52" s="82"/>
      <c r="BS52" s="82"/>
      <c r="BT52" s="82"/>
      <c r="BU52" s="82"/>
      <c r="BV52" s="82"/>
      <c r="BW52" s="82"/>
      <c r="BX52" s="82"/>
      <c r="BY52" s="82"/>
      <c r="BZ52" s="83"/>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1"/>
      <c r="BM53" s="82"/>
      <c r="BN53" s="82"/>
      <c r="BO53" s="82"/>
      <c r="BP53" s="82"/>
      <c r="BQ53" s="82"/>
      <c r="BR53" s="82"/>
      <c r="BS53" s="82"/>
      <c r="BT53" s="82"/>
      <c r="BU53" s="82"/>
      <c r="BV53" s="82"/>
      <c r="BW53" s="82"/>
      <c r="BX53" s="82"/>
      <c r="BY53" s="82"/>
      <c r="BZ53" s="83"/>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1"/>
      <c r="BM54" s="82"/>
      <c r="BN54" s="82"/>
      <c r="BO54" s="82"/>
      <c r="BP54" s="82"/>
      <c r="BQ54" s="82"/>
      <c r="BR54" s="82"/>
      <c r="BS54" s="82"/>
      <c r="BT54" s="82"/>
      <c r="BU54" s="82"/>
      <c r="BV54" s="82"/>
      <c r="BW54" s="82"/>
      <c r="BX54" s="82"/>
      <c r="BY54" s="82"/>
      <c r="BZ54" s="83"/>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1"/>
      <c r="BM55" s="82"/>
      <c r="BN55" s="82"/>
      <c r="BO55" s="82"/>
      <c r="BP55" s="82"/>
      <c r="BQ55" s="82"/>
      <c r="BR55" s="82"/>
      <c r="BS55" s="82"/>
      <c r="BT55" s="82"/>
      <c r="BU55" s="82"/>
      <c r="BV55" s="82"/>
      <c r="BW55" s="82"/>
      <c r="BX55" s="82"/>
      <c r="BY55" s="82"/>
      <c r="BZ55" s="83"/>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1"/>
      <c r="BM56" s="82"/>
      <c r="BN56" s="82"/>
      <c r="BO56" s="82"/>
      <c r="BP56" s="82"/>
      <c r="BQ56" s="82"/>
      <c r="BR56" s="82"/>
      <c r="BS56" s="82"/>
      <c r="BT56" s="82"/>
      <c r="BU56" s="82"/>
      <c r="BV56" s="82"/>
      <c r="BW56" s="82"/>
      <c r="BX56" s="82"/>
      <c r="BY56" s="82"/>
      <c r="BZ56" s="83"/>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1"/>
      <c r="BM57" s="82"/>
      <c r="BN57" s="82"/>
      <c r="BO57" s="82"/>
      <c r="BP57" s="82"/>
      <c r="BQ57" s="82"/>
      <c r="BR57" s="82"/>
      <c r="BS57" s="82"/>
      <c r="BT57" s="82"/>
      <c r="BU57" s="82"/>
      <c r="BV57" s="82"/>
      <c r="BW57" s="82"/>
      <c r="BX57" s="82"/>
      <c r="BY57" s="82"/>
      <c r="BZ57" s="83"/>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1"/>
      <c r="BM58" s="82"/>
      <c r="BN58" s="82"/>
      <c r="BO58" s="82"/>
      <c r="BP58" s="82"/>
      <c r="BQ58" s="82"/>
      <c r="BR58" s="82"/>
      <c r="BS58" s="82"/>
      <c r="BT58" s="82"/>
      <c r="BU58" s="82"/>
      <c r="BV58" s="82"/>
      <c r="BW58" s="82"/>
      <c r="BX58" s="82"/>
      <c r="BY58" s="82"/>
      <c r="BZ58" s="8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1"/>
      <c r="BM59" s="82"/>
      <c r="BN59" s="82"/>
      <c r="BO59" s="82"/>
      <c r="BP59" s="82"/>
      <c r="BQ59" s="82"/>
      <c r="BR59" s="82"/>
      <c r="BS59" s="82"/>
      <c r="BT59" s="82"/>
      <c r="BU59" s="82"/>
      <c r="BV59" s="82"/>
      <c r="BW59" s="82"/>
      <c r="BX59" s="82"/>
      <c r="BY59" s="82"/>
      <c r="BZ59" s="83"/>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1"/>
      <c r="BM60" s="82"/>
      <c r="BN60" s="82"/>
      <c r="BO60" s="82"/>
      <c r="BP60" s="82"/>
      <c r="BQ60" s="82"/>
      <c r="BR60" s="82"/>
      <c r="BS60" s="82"/>
      <c r="BT60" s="82"/>
      <c r="BU60" s="82"/>
      <c r="BV60" s="82"/>
      <c r="BW60" s="82"/>
      <c r="BX60" s="82"/>
      <c r="BY60" s="82"/>
      <c r="BZ60" s="8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1"/>
      <c r="BM61" s="82"/>
      <c r="BN61" s="82"/>
      <c r="BO61" s="82"/>
      <c r="BP61" s="82"/>
      <c r="BQ61" s="82"/>
      <c r="BR61" s="82"/>
      <c r="BS61" s="82"/>
      <c r="BT61" s="82"/>
      <c r="BU61" s="82"/>
      <c r="BV61" s="82"/>
      <c r="BW61" s="82"/>
      <c r="BX61" s="82"/>
      <c r="BY61" s="82"/>
      <c r="BZ61" s="83"/>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1"/>
      <c r="BM62" s="82"/>
      <c r="BN62" s="82"/>
      <c r="BO62" s="82"/>
      <c r="BP62" s="82"/>
      <c r="BQ62" s="82"/>
      <c r="BR62" s="82"/>
      <c r="BS62" s="82"/>
      <c r="BT62" s="82"/>
      <c r="BU62" s="82"/>
      <c r="BV62" s="82"/>
      <c r="BW62" s="82"/>
      <c r="BX62" s="82"/>
      <c r="BY62" s="82"/>
      <c r="BZ62" s="83"/>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1"/>
      <c r="BM63" s="82"/>
      <c r="BN63" s="82"/>
      <c r="BO63" s="82"/>
      <c r="BP63" s="82"/>
      <c r="BQ63" s="82"/>
      <c r="BR63" s="82"/>
      <c r="BS63" s="82"/>
      <c r="BT63" s="82"/>
      <c r="BU63" s="82"/>
      <c r="BV63" s="82"/>
      <c r="BW63" s="82"/>
      <c r="BX63" s="82"/>
      <c r="BY63" s="82"/>
      <c r="BZ63" s="83"/>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1" t="s">
        <v>118</v>
      </c>
      <c r="BM66" s="82"/>
      <c r="BN66" s="82"/>
      <c r="BO66" s="82"/>
      <c r="BP66" s="82"/>
      <c r="BQ66" s="82"/>
      <c r="BR66" s="82"/>
      <c r="BS66" s="82"/>
      <c r="BT66" s="82"/>
      <c r="BU66" s="82"/>
      <c r="BV66" s="82"/>
      <c r="BW66" s="82"/>
      <c r="BX66" s="82"/>
      <c r="BY66" s="82"/>
      <c r="BZ66" s="83"/>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1"/>
      <c r="BM67" s="82"/>
      <c r="BN67" s="82"/>
      <c r="BO67" s="82"/>
      <c r="BP67" s="82"/>
      <c r="BQ67" s="82"/>
      <c r="BR67" s="82"/>
      <c r="BS67" s="82"/>
      <c r="BT67" s="82"/>
      <c r="BU67" s="82"/>
      <c r="BV67" s="82"/>
      <c r="BW67" s="82"/>
      <c r="BX67" s="82"/>
      <c r="BY67" s="82"/>
      <c r="BZ67" s="83"/>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1"/>
      <c r="BM68" s="82"/>
      <c r="BN68" s="82"/>
      <c r="BO68" s="82"/>
      <c r="BP68" s="82"/>
      <c r="BQ68" s="82"/>
      <c r="BR68" s="82"/>
      <c r="BS68" s="82"/>
      <c r="BT68" s="82"/>
      <c r="BU68" s="82"/>
      <c r="BV68" s="82"/>
      <c r="BW68" s="82"/>
      <c r="BX68" s="82"/>
      <c r="BY68" s="82"/>
      <c r="BZ68" s="83"/>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1"/>
      <c r="BM69" s="82"/>
      <c r="BN69" s="82"/>
      <c r="BO69" s="82"/>
      <c r="BP69" s="82"/>
      <c r="BQ69" s="82"/>
      <c r="BR69" s="82"/>
      <c r="BS69" s="82"/>
      <c r="BT69" s="82"/>
      <c r="BU69" s="82"/>
      <c r="BV69" s="82"/>
      <c r="BW69" s="82"/>
      <c r="BX69" s="82"/>
      <c r="BY69" s="82"/>
      <c r="BZ69" s="83"/>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1"/>
      <c r="BM70" s="82"/>
      <c r="BN70" s="82"/>
      <c r="BO70" s="82"/>
      <c r="BP70" s="82"/>
      <c r="BQ70" s="82"/>
      <c r="BR70" s="82"/>
      <c r="BS70" s="82"/>
      <c r="BT70" s="82"/>
      <c r="BU70" s="82"/>
      <c r="BV70" s="82"/>
      <c r="BW70" s="82"/>
      <c r="BX70" s="82"/>
      <c r="BY70" s="82"/>
      <c r="BZ70" s="83"/>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1"/>
      <c r="BM71" s="82"/>
      <c r="BN71" s="82"/>
      <c r="BO71" s="82"/>
      <c r="BP71" s="82"/>
      <c r="BQ71" s="82"/>
      <c r="BR71" s="82"/>
      <c r="BS71" s="82"/>
      <c r="BT71" s="82"/>
      <c r="BU71" s="82"/>
      <c r="BV71" s="82"/>
      <c r="BW71" s="82"/>
      <c r="BX71" s="82"/>
      <c r="BY71" s="82"/>
      <c r="BZ71" s="83"/>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1"/>
      <c r="BM72" s="82"/>
      <c r="BN72" s="82"/>
      <c r="BO72" s="82"/>
      <c r="BP72" s="82"/>
      <c r="BQ72" s="82"/>
      <c r="BR72" s="82"/>
      <c r="BS72" s="82"/>
      <c r="BT72" s="82"/>
      <c r="BU72" s="82"/>
      <c r="BV72" s="82"/>
      <c r="BW72" s="82"/>
      <c r="BX72" s="82"/>
      <c r="BY72" s="82"/>
      <c r="BZ72" s="83"/>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1"/>
      <c r="BM73" s="82"/>
      <c r="BN73" s="82"/>
      <c r="BO73" s="82"/>
      <c r="BP73" s="82"/>
      <c r="BQ73" s="82"/>
      <c r="BR73" s="82"/>
      <c r="BS73" s="82"/>
      <c r="BT73" s="82"/>
      <c r="BU73" s="82"/>
      <c r="BV73" s="82"/>
      <c r="BW73" s="82"/>
      <c r="BX73" s="82"/>
      <c r="BY73" s="82"/>
      <c r="BZ73" s="83"/>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1"/>
      <c r="BM74" s="82"/>
      <c r="BN74" s="82"/>
      <c r="BO74" s="82"/>
      <c r="BP74" s="82"/>
      <c r="BQ74" s="82"/>
      <c r="BR74" s="82"/>
      <c r="BS74" s="82"/>
      <c r="BT74" s="82"/>
      <c r="BU74" s="82"/>
      <c r="BV74" s="82"/>
      <c r="BW74" s="82"/>
      <c r="BX74" s="82"/>
      <c r="BY74" s="82"/>
      <c r="BZ74" s="83"/>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1"/>
      <c r="BM75" s="82"/>
      <c r="BN75" s="82"/>
      <c r="BO75" s="82"/>
      <c r="BP75" s="82"/>
      <c r="BQ75" s="82"/>
      <c r="BR75" s="82"/>
      <c r="BS75" s="82"/>
      <c r="BT75" s="82"/>
      <c r="BU75" s="82"/>
      <c r="BV75" s="82"/>
      <c r="BW75" s="82"/>
      <c r="BX75" s="82"/>
      <c r="BY75" s="82"/>
      <c r="BZ75" s="83"/>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1"/>
      <c r="BM76" s="82"/>
      <c r="BN76" s="82"/>
      <c r="BO76" s="82"/>
      <c r="BP76" s="82"/>
      <c r="BQ76" s="82"/>
      <c r="BR76" s="82"/>
      <c r="BS76" s="82"/>
      <c r="BT76" s="82"/>
      <c r="BU76" s="82"/>
      <c r="BV76" s="82"/>
      <c r="BW76" s="82"/>
      <c r="BX76" s="82"/>
      <c r="BY76" s="82"/>
      <c r="BZ76" s="83"/>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1"/>
      <c r="BM77" s="82"/>
      <c r="BN77" s="82"/>
      <c r="BO77" s="82"/>
      <c r="BP77" s="82"/>
      <c r="BQ77" s="82"/>
      <c r="BR77" s="82"/>
      <c r="BS77" s="82"/>
      <c r="BT77" s="82"/>
      <c r="BU77" s="82"/>
      <c r="BV77" s="82"/>
      <c r="BW77" s="82"/>
      <c r="BX77" s="82"/>
      <c r="BY77" s="82"/>
      <c r="BZ77" s="83"/>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1"/>
      <c r="BM78" s="82"/>
      <c r="BN78" s="82"/>
      <c r="BO78" s="82"/>
      <c r="BP78" s="82"/>
      <c r="BQ78" s="82"/>
      <c r="BR78" s="82"/>
      <c r="BS78" s="82"/>
      <c r="BT78" s="82"/>
      <c r="BU78" s="82"/>
      <c r="BV78" s="82"/>
      <c r="BW78" s="82"/>
      <c r="BX78" s="82"/>
      <c r="BY78" s="82"/>
      <c r="BZ78" s="83"/>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1"/>
      <c r="BM79" s="82"/>
      <c r="BN79" s="82"/>
      <c r="BO79" s="82"/>
      <c r="BP79" s="82"/>
      <c r="BQ79" s="82"/>
      <c r="BR79" s="82"/>
      <c r="BS79" s="82"/>
      <c r="BT79" s="82"/>
      <c r="BU79" s="82"/>
      <c r="BV79" s="82"/>
      <c r="BW79" s="82"/>
      <c r="BX79" s="82"/>
      <c r="BY79" s="82"/>
      <c r="BZ79" s="83"/>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1"/>
      <c r="BM80" s="82"/>
      <c r="BN80" s="82"/>
      <c r="BO80" s="82"/>
      <c r="BP80" s="82"/>
      <c r="BQ80" s="82"/>
      <c r="BR80" s="82"/>
      <c r="BS80" s="82"/>
      <c r="BT80" s="82"/>
      <c r="BU80" s="82"/>
      <c r="BV80" s="82"/>
      <c r="BW80" s="82"/>
      <c r="BX80" s="82"/>
      <c r="BY80" s="82"/>
      <c r="BZ80" s="83"/>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1"/>
      <c r="BM81" s="82"/>
      <c r="BN81" s="82"/>
      <c r="BO81" s="82"/>
      <c r="BP81" s="82"/>
      <c r="BQ81" s="82"/>
      <c r="BR81" s="82"/>
      <c r="BS81" s="82"/>
      <c r="BT81" s="82"/>
      <c r="BU81" s="82"/>
      <c r="BV81" s="82"/>
      <c r="BW81" s="82"/>
      <c r="BX81" s="82"/>
      <c r="BY81" s="82"/>
      <c r="BZ81" s="8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5"/>
      <c r="BM82" s="86"/>
      <c r="BN82" s="86"/>
      <c r="BO82" s="86"/>
      <c r="BP82" s="86"/>
      <c r="BQ82" s="86"/>
      <c r="BR82" s="86"/>
      <c r="BS82" s="86"/>
      <c r="BT82" s="86"/>
      <c r="BU82" s="86"/>
      <c r="BV82" s="86"/>
      <c r="BW82" s="86"/>
      <c r="BX82" s="86"/>
      <c r="BY82" s="86"/>
      <c r="BZ82" s="87"/>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53481</v>
      </c>
      <c r="D6" s="34">
        <f t="shared" si="3"/>
        <v>46</v>
      </c>
      <c r="E6" s="34">
        <f t="shared" si="3"/>
        <v>1</v>
      </c>
      <c r="F6" s="34">
        <f t="shared" si="3"/>
        <v>0</v>
      </c>
      <c r="G6" s="34">
        <f t="shared" si="3"/>
        <v>1</v>
      </c>
      <c r="H6" s="34" t="str">
        <f t="shared" si="3"/>
        <v>秋田県　三種町</v>
      </c>
      <c r="I6" s="34" t="str">
        <f t="shared" si="3"/>
        <v>法適用</v>
      </c>
      <c r="J6" s="34" t="str">
        <f t="shared" si="3"/>
        <v>水道事業</v>
      </c>
      <c r="K6" s="34" t="str">
        <f t="shared" si="3"/>
        <v>末端給水事業</v>
      </c>
      <c r="L6" s="34" t="str">
        <f t="shared" si="3"/>
        <v>A7</v>
      </c>
      <c r="M6" s="34">
        <f t="shared" si="3"/>
        <v>0</v>
      </c>
      <c r="N6" s="35" t="str">
        <f t="shared" si="3"/>
        <v>-</v>
      </c>
      <c r="O6" s="35">
        <f t="shared" si="3"/>
        <v>59.06</v>
      </c>
      <c r="P6" s="35">
        <f t="shared" si="3"/>
        <v>73.819999999999993</v>
      </c>
      <c r="Q6" s="35">
        <f t="shared" si="3"/>
        <v>3306</v>
      </c>
      <c r="R6" s="35">
        <f t="shared" si="3"/>
        <v>17423</v>
      </c>
      <c r="S6" s="35">
        <f t="shared" si="3"/>
        <v>247.98</v>
      </c>
      <c r="T6" s="35">
        <f t="shared" si="3"/>
        <v>70.260000000000005</v>
      </c>
      <c r="U6" s="35">
        <f t="shared" si="3"/>
        <v>12736</v>
      </c>
      <c r="V6" s="35">
        <f t="shared" si="3"/>
        <v>17.559999999999999</v>
      </c>
      <c r="W6" s="35">
        <f t="shared" si="3"/>
        <v>725.28</v>
      </c>
      <c r="X6" s="36">
        <f>IF(X7="",NA(),X7)</f>
        <v>99.6</v>
      </c>
      <c r="Y6" s="36">
        <f t="shared" ref="Y6:AG6" si="4">IF(Y7="",NA(),Y7)</f>
        <v>82.05</v>
      </c>
      <c r="Z6" s="36">
        <f t="shared" si="4"/>
        <v>97.61</v>
      </c>
      <c r="AA6" s="36">
        <f t="shared" si="4"/>
        <v>106.16</v>
      </c>
      <c r="AB6" s="36">
        <f t="shared" si="4"/>
        <v>133.01</v>
      </c>
      <c r="AC6" s="36">
        <f t="shared" si="4"/>
        <v>100.73</v>
      </c>
      <c r="AD6" s="36">
        <f t="shared" si="4"/>
        <v>109.5</v>
      </c>
      <c r="AE6" s="36">
        <f t="shared" si="4"/>
        <v>106.28</v>
      </c>
      <c r="AF6" s="36">
        <f t="shared" si="4"/>
        <v>108.35</v>
      </c>
      <c r="AG6" s="36">
        <f t="shared" si="4"/>
        <v>111.34</v>
      </c>
      <c r="AH6" s="35" t="str">
        <f>IF(AH7="","",IF(AH7="-","【-】","【"&amp;SUBSTITUTE(TEXT(AH7,"#,##0.00"),"-","△")&amp;"】"))</f>
        <v>【114.35】</v>
      </c>
      <c r="AI6" s="36">
        <f>IF(AI7="",NA(),AI7)</f>
        <v>39.54</v>
      </c>
      <c r="AJ6" s="36">
        <f t="shared" ref="AJ6:AR6" si="5">IF(AJ7="",NA(),AJ7)</f>
        <v>73.78</v>
      </c>
      <c r="AK6" s="35">
        <f t="shared" si="5"/>
        <v>0</v>
      </c>
      <c r="AL6" s="35">
        <f t="shared" si="5"/>
        <v>0</v>
      </c>
      <c r="AM6" s="35">
        <f t="shared" si="5"/>
        <v>0</v>
      </c>
      <c r="AN6" s="36">
        <f t="shared" si="5"/>
        <v>50.06</v>
      </c>
      <c r="AO6" s="36">
        <f t="shared" si="5"/>
        <v>44.3</v>
      </c>
      <c r="AP6" s="36">
        <f t="shared" si="5"/>
        <v>32.31</v>
      </c>
      <c r="AQ6" s="36">
        <f t="shared" si="5"/>
        <v>26.85</v>
      </c>
      <c r="AR6" s="36">
        <f t="shared" si="5"/>
        <v>10.130000000000001</v>
      </c>
      <c r="AS6" s="35" t="str">
        <f>IF(AS7="","",IF(AS7="-","【-】","【"&amp;SUBSTITUTE(TEXT(AS7,"#,##0.00"),"-","△")&amp;"】"))</f>
        <v>【0.79】</v>
      </c>
      <c r="AT6" s="36">
        <f>IF(AT7="",NA(),AT7)</f>
        <v>509.12</v>
      </c>
      <c r="AU6" s="36">
        <f t="shared" ref="AU6:BC6" si="6">IF(AU7="",NA(),AU7)</f>
        <v>435.84</v>
      </c>
      <c r="AV6" s="36">
        <f t="shared" si="6"/>
        <v>158.59</v>
      </c>
      <c r="AW6" s="36">
        <f t="shared" si="6"/>
        <v>141.54</v>
      </c>
      <c r="AX6" s="36">
        <f t="shared" si="6"/>
        <v>75.8</v>
      </c>
      <c r="AY6" s="36">
        <f t="shared" si="6"/>
        <v>2322.9699999999998</v>
      </c>
      <c r="AZ6" s="36">
        <f t="shared" si="6"/>
        <v>2098.87</v>
      </c>
      <c r="BA6" s="36">
        <f t="shared" si="6"/>
        <v>571.29999999999995</v>
      </c>
      <c r="BB6" s="36">
        <f t="shared" si="6"/>
        <v>527.82000000000005</v>
      </c>
      <c r="BC6" s="36">
        <f t="shared" si="6"/>
        <v>388.67</v>
      </c>
      <c r="BD6" s="35" t="str">
        <f>IF(BD7="","",IF(BD7="-","【-】","【"&amp;SUBSTITUTE(TEXT(BD7,"#,##0.00"),"-","△")&amp;"】"))</f>
        <v>【262.87】</v>
      </c>
      <c r="BE6" s="36">
        <f>IF(BE7="",NA(),BE7)</f>
        <v>897.51</v>
      </c>
      <c r="BF6" s="36">
        <f t="shared" ref="BF6:BN6" si="7">IF(BF7="",NA(),BF7)</f>
        <v>847.45</v>
      </c>
      <c r="BG6" s="36">
        <f t="shared" si="7"/>
        <v>765.79</v>
      </c>
      <c r="BH6" s="36">
        <f t="shared" si="7"/>
        <v>651.82000000000005</v>
      </c>
      <c r="BI6" s="36">
        <f t="shared" si="7"/>
        <v>583.44000000000005</v>
      </c>
      <c r="BJ6" s="36">
        <f t="shared" si="7"/>
        <v>547.41999999999996</v>
      </c>
      <c r="BK6" s="36">
        <f t="shared" si="7"/>
        <v>536.9</v>
      </c>
      <c r="BL6" s="36">
        <f t="shared" si="7"/>
        <v>495.43</v>
      </c>
      <c r="BM6" s="36">
        <f t="shared" si="7"/>
        <v>488.5</v>
      </c>
      <c r="BN6" s="36">
        <f t="shared" si="7"/>
        <v>422.5</v>
      </c>
      <c r="BO6" s="35" t="str">
        <f>IF(BO7="","",IF(BO7="-","【-】","【"&amp;SUBSTITUTE(TEXT(BO7,"#,##0.00"),"-","△")&amp;"】"))</f>
        <v>【270.87】</v>
      </c>
      <c r="BP6" s="36">
        <f>IF(BP7="",NA(),BP7)</f>
        <v>56.16</v>
      </c>
      <c r="BQ6" s="36">
        <f t="shared" ref="BQ6:BY6" si="8">IF(BQ7="",NA(),BQ7)</f>
        <v>51.18</v>
      </c>
      <c r="BR6" s="36">
        <f t="shared" si="8"/>
        <v>66.88</v>
      </c>
      <c r="BS6" s="36">
        <f t="shared" si="8"/>
        <v>83.17</v>
      </c>
      <c r="BT6" s="36">
        <f t="shared" si="8"/>
        <v>139.22999999999999</v>
      </c>
      <c r="BU6" s="36">
        <f t="shared" si="8"/>
        <v>80.62</v>
      </c>
      <c r="BV6" s="36">
        <f t="shared" si="8"/>
        <v>80.010000000000005</v>
      </c>
      <c r="BW6" s="36">
        <f t="shared" si="8"/>
        <v>81.900000000000006</v>
      </c>
      <c r="BX6" s="36">
        <f t="shared" si="8"/>
        <v>82.42</v>
      </c>
      <c r="BY6" s="36">
        <f t="shared" si="8"/>
        <v>101.64</v>
      </c>
      <c r="BZ6" s="35" t="str">
        <f>IF(BZ7="","",IF(BZ7="-","【-】","【"&amp;SUBSTITUTE(TEXT(BZ7,"#,##0.00"),"-","△")&amp;"】"))</f>
        <v>【105.59】</v>
      </c>
      <c r="CA6" s="36">
        <f>IF(CA7="",NA(),CA7)</f>
        <v>293.41000000000003</v>
      </c>
      <c r="CB6" s="36">
        <f t="shared" ref="CB6:CJ6" si="9">IF(CB7="",NA(),CB7)</f>
        <v>323.73</v>
      </c>
      <c r="CC6" s="36">
        <f t="shared" si="9"/>
        <v>248.28</v>
      </c>
      <c r="CD6" s="36">
        <f t="shared" si="9"/>
        <v>199.6</v>
      </c>
      <c r="CE6" s="36">
        <f t="shared" si="9"/>
        <v>128.13</v>
      </c>
      <c r="CF6" s="36">
        <f t="shared" si="9"/>
        <v>229.31</v>
      </c>
      <c r="CG6" s="36">
        <f t="shared" si="9"/>
        <v>232.46</v>
      </c>
      <c r="CH6" s="36">
        <f t="shared" si="9"/>
        <v>227.97</v>
      </c>
      <c r="CI6" s="36">
        <f t="shared" si="9"/>
        <v>226.99</v>
      </c>
      <c r="CJ6" s="36">
        <f t="shared" si="9"/>
        <v>179.16</v>
      </c>
      <c r="CK6" s="35" t="str">
        <f>IF(CK7="","",IF(CK7="-","【-】","【"&amp;SUBSTITUTE(TEXT(CK7,"#,##0.00"),"-","△")&amp;"】"))</f>
        <v>【163.27】</v>
      </c>
      <c r="CL6" s="36">
        <f>IF(CL7="",NA(),CL7)</f>
        <v>70.489999999999995</v>
      </c>
      <c r="CM6" s="36">
        <f t="shared" ref="CM6:CU6" si="10">IF(CM7="",NA(),CM7)</f>
        <v>70.52</v>
      </c>
      <c r="CN6" s="36">
        <f t="shared" si="10"/>
        <v>72.63</v>
      </c>
      <c r="CO6" s="36">
        <f t="shared" si="10"/>
        <v>67.52</v>
      </c>
      <c r="CP6" s="36">
        <f t="shared" si="10"/>
        <v>62.42</v>
      </c>
      <c r="CQ6" s="36">
        <f t="shared" si="10"/>
        <v>40.119999999999997</v>
      </c>
      <c r="CR6" s="36">
        <f t="shared" si="10"/>
        <v>41.24</v>
      </c>
      <c r="CS6" s="36">
        <f t="shared" si="10"/>
        <v>40.700000000000003</v>
      </c>
      <c r="CT6" s="36">
        <f t="shared" si="10"/>
        <v>39.909999999999997</v>
      </c>
      <c r="CU6" s="36">
        <f t="shared" si="10"/>
        <v>54.24</v>
      </c>
      <c r="CV6" s="35" t="str">
        <f>IF(CV7="","",IF(CV7="-","【-】","【"&amp;SUBSTITUTE(TEXT(CV7,"#,##0.00"),"-","△")&amp;"】"))</f>
        <v>【59.94】</v>
      </c>
      <c r="CW6" s="36">
        <f>IF(CW7="",NA(),CW7)</f>
        <v>76.209999999999994</v>
      </c>
      <c r="CX6" s="36">
        <f t="shared" ref="CX6:DF6" si="11">IF(CX7="",NA(),CX7)</f>
        <v>72.88</v>
      </c>
      <c r="CY6" s="36">
        <f t="shared" si="11"/>
        <v>69.849999999999994</v>
      </c>
      <c r="CZ6" s="36">
        <f t="shared" si="11"/>
        <v>76.739999999999995</v>
      </c>
      <c r="DA6" s="36">
        <f t="shared" si="11"/>
        <v>81.75</v>
      </c>
      <c r="DB6" s="36">
        <f t="shared" si="11"/>
        <v>76.87</v>
      </c>
      <c r="DC6" s="36">
        <f t="shared" si="11"/>
        <v>74.900000000000006</v>
      </c>
      <c r="DD6" s="36">
        <f t="shared" si="11"/>
        <v>74.61</v>
      </c>
      <c r="DE6" s="36">
        <f t="shared" si="11"/>
        <v>75.62</v>
      </c>
      <c r="DF6" s="36">
        <f t="shared" si="11"/>
        <v>81.680000000000007</v>
      </c>
      <c r="DG6" s="35" t="str">
        <f>IF(DG7="","",IF(DG7="-","【-】","【"&amp;SUBSTITUTE(TEXT(DG7,"#,##0.00"),"-","△")&amp;"】"))</f>
        <v>【90.22】</v>
      </c>
      <c r="DH6" s="36">
        <f>IF(DH7="",NA(),DH7)</f>
        <v>33.97</v>
      </c>
      <c r="DI6" s="36">
        <f t="shared" ref="DI6:DQ6" si="12">IF(DI7="",NA(),DI7)</f>
        <v>34.85</v>
      </c>
      <c r="DJ6" s="36">
        <f t="shared" si="12"/>
        <v>51.6</v>
      </c>
      <c r="DK6" s="36">
        <f t="shared" si="12"/>
        <v>53.69</v>
      </c>
      <c r="DL6" s="36">
        <f t="shared" si="12"/>
        <v>35.799999999999997</v>
      </c>
      <c r="DM6" s="36">
        <f t="shared" si="12"/>
        <v>38.520000000000003</v>
      </c>
      <c r="DN6" s="36">
        <f t="shared" si="12"/>
        <v>39.049999999999997</v>
      </c>
      <c r="DO6" s="36">
        <f t="shared" si="12"/>
        <v>50.44</v>
      </c>
      <c r="DP6" s="36">
        <f t="shared" si="12"/>
        <v>51.44</v>
      </c>
      <c r="DQ6" s="36">
        <f t="shared" si="12"/>
        <v>48.14</v>
      </c>
      <c r="DR6" s="35" t="str">
        <f>IF(DR7="","",IF(DR7="-","【-】","【"&amp;SUBSTITUTE(TEXT(DR7,"#,##0.00"),"-","△")&amp;"】"))</f>
        <v>【47.91】</v>
      </c>
      <c r="DS6" s="35">
        <f>IF(DS7="",NA(),DS7)</f>
        <v>0</v>
      </c>
      <c r="DT6" s="35">
        <f t="shared" ref="DT6:EB6" si="13">IF(DT7="",NA(),DT7)</f>
        <v>0</v>
      </c>
      <c r="DU6" s="35">
        <f t="shared" si="13"/>
        <v>0</v>
      </c>
      <c r="DV6" s="35">
        <f t="shared" si="13"/>
        <v>0</v>
      </c>
      <c r="DW6" s="35">
        <f t="shared" si="13"/>
        <v>0</v>
      </c>
      <c r="DX6" s="36">
        <f t="shared" si="13"/>
        <v>6.76</v>
      </c>
      <c r="DY6" s="36">
        <f t="shared" si="13"/>
        <v>8.18</v>
      </c>
      <c r="DZ6" s="36">
        <f t="shared" si="13"/>
        <v>9.64</v>
      </c>
      <c r="EA6" s="36">
        <f t="shared" si="13"/>
        <v>11.68</v>
      </c>
      <c r="EB6" s="36">
        <f t="shared" si="13"/>
        <v>11.13</v>
      </c>
      <c r="EC6" s="35" t="str">
        <f>IF(EC7="","",IF(EC7="-","【-】","【"&amp;SUBSTITUTE(TEXT(EC7,"#,##0.00"),"-","△")&amp;"】"))</f>
        <v>【15.00】</v>
      </c>
      <c r="ED6" s="36">
        <f>IF(ED7="",NA(),ED7)</f>
        <v>0.02</v>
      </c>
      <c r="EE6" s="35">
        <f t="shared" ref="EE6:EM6" si="14">IF(EE7="",NA(),EE7)</f>
        <v>0</v>
      </c>
      <c r="EF6" s="36">
        <f t="shared" si="14"/>
        <v>0.02</v>
      </c>
      <c r="EG6" s="35">
        <f t="shared" si="14"/>
        <v>0</v>
      </c>
      <c r="EH6" s="35">
        <f t="shared" si="14"/>
        <v>0</v>
      </c>
      <c r="EI6" s="36">
        <f t="shared" si="14"/>
        <v>0.62</v>
      </c>
      <c r="EJ6" s="36">
        <f t="shared" si="14"/>
        <v>0.23</v>
      </c>
      <c r="EK6" s="36">
        <f t="shared" si="14"/>
        <v>0.34</v>
      </c>
      <c r="EL6" s="36">
        <f t="shared" si="14"/>
        <v>0.28999999999999998</v>
      </c>
      <c r="EM6" s="36">
        <f t="shared" si="14"/>
        <v>0.47</v>
      </c>
      <c r="EN6" s="35" t="str">
        <f>IF(EN7="","",IF(EN7="-","【-】","【"&amp;SUBSTITUTE(TEXT(EN7,"#,##0.00"),"-","△")&amp;"】"))</f>
        <v>【0.76】</v>
      </c>
    </row>
    <row r="7" spans="1:144" s="37" customFormat="1" x14ac:dyDescent="0.15">
      <c r="A7" s="29"/>
      <c r="B7" s="38">
        <v>2016</v>
      </c>
      <c r="C7" s="38">
        <v>53481</v>
      </c>
      <c r="D7" s="38">
        <v>46</v>
      </c>
      <c r="E7" s="38">
        <v>1</v>
      </c>
      <c r="F7" s="38">
        <v>0</v>
      </c>
      <c r="G7" s="38">
        <v>1</v>
      </c>
      <c r="H7" s="38" t="s">
        <v>105</v>
      </c>
      <c r="I7" s="38" t="s">
        <v>106</v>
      </c>
      <c r="J7" s="38" t="s">
        <v>107</v>
      </c>
      <c r="K7" s="38" t="s">
        <v>108</v>
      </c>
      <c r="L7" s="38" t="s">
        <v>109</v>
      </c>
      <c r="M7" s="38"/>
      <c r="N7" s="39" t="s">
        <v>110</v>
      </c>
      <c r="O7" s="39">
        <v>59.06</v>
      </c>
      <c r="P7" s="39">
        <v>73.819999999999993</v>
      </c>
      <c r="Q7" s="39">
        <v>3306</v>
      </c>
      <c r="R7" s="39">
        <v>17423</v>
      </c>
      <c r="S7" s="39">
        <v>247.98</v>
      </c>
      <c r="T7" s="39">
        <v>70.260000000000005</v>
      </c>
      <c r="U7" s="39">
        <v>12736</v>
      </c>
      <c r="V7" s="39">
        <v>17.559999999999999</v>
      </c>
      <c r="W7" s="39">
        <v>725.28</v>
      </c>
      <c r="X7" s="39">
        <v>99.6</v>
      </c>
      <c r="Y7" s="39">
        <v>82.05</v>
      </c>
      <c r="Z7" s="39">
        <v>97.61</v>
      </c>
      <c r="AA7" s="39">
        <v>106.16</v>
      </c>
      <c r="AB7" s="39">
        <v>133.01</v>
      </c>
      <c r="AC7" s="39">
        <v>100.73</v>
      </c>
      <c r="AD7" s="39">
        <v>109.5</v>
      </c>
      <c r="AE7" s="39">
        <v>106.28</v>
      </c>
      <c r="AF7" s="39">
        <v>108.35</v>
      </c>
      <c r="AG7" s="39">
        <v>111.34</v>
      </c>
      <c r="AH7" s="39">
        <v>114.35</v>
      </c>
      <c r="AI7" s="39">
        <v>39.54</v>
      </c>
      <c r="AJ7" s="39">
        <v>73.78</v>
      </c>
      <c r="AK7" s="39">
        <v>0</v>
      </c>
      <c r="AL7" s="39">
        <v>0</v>
      </c>
      <c r="AM7" s="39">
        <v>0</v>
      </c>
      <c r="AN7" s="39">
        <v>50.06</v>
      </c>
      <c r="AO7" s="39">
        <v>44.3</v>
      </c>
      <c r="AP7" s="39">
        <v>32.31</v>
      </c>
      <c r="AQ7" s="39">
        <v>26.85</v>
      </c>
      <c r="AR7" s="39">
        <v>10.130000000000001</v>
      </c>
      <c r="AS7" s="39">
        <v>0.79</v>
      </c>
      <c r="AT7" s="39">
        <v>509.12</v>
      </c>
      <c r="AU7" s="39">
        <v>435.84</v>
      </c>
      <c r="AV7" s="39">
        <v>158.59</v>
      </c>
      <c r="AW7" s="39">
        <v>141.54</v>
      </c>
      <c r="AX7" s="39">
        <v>75.8</v>
      </c>
      <c r="AY7" s="39">
        <v>2322.9699999999998</v>
      </c>
      <c r="AZ7" s="39">
        <v>2098.87</v>
      </c>
      <c r="BA7" s="39">
        <v>571.29999999999995</v>
      </c>
      <c r="BB7" s="39">
        <v>527.82000000000005</v>
      </c>
      <c r="BC7" s="39">
        <v>388.67</v>
      </c>
      <c r="BD7" s="39">
        <v>262.87</v>
      </c>
      <c r="BE7" s="39">
        <v>897.51</v>
      </c>
      <c r="BF7" s="39">
        <v>847.45</v>
      </c>
      <c r="BG7" s="39">
        <v>765.79</v>
      </c>
      <c r="BH7" s="39">
        <v>651.82000000000005</v>
      </c>
      <c r="BI7" s="39">
        <v>583.44000000000005</v>
      </c>
      <c r="BJ7" s="39">
        <v>547.41999999999996</v>
      </c>
      <c r="BK7" s="39">
        <v>536.9</v>
      </c>
      <c r="BL7" s="39">
        <v>495.43</v>
      </c>
      <c r="BM7" s="39">
        <v>488.5</v>
      </c>
      <c r="BN7" s="39">
        <v>422.5</v>
      </c>
      <c r="BO7" s="39">
        <v>270.87</v>
      </c>
      <c r="BP7" s="39">
        <v>56.16</v>
      </c>
      <c r="BQ7" s="39">
        <v>51.18</v>
      </c>
      <c r="BR7" s="39">
        <v>66.88</v>
      </c>
      <c r="BS7" s="39">
        <v>83.17</v>
      </c>
      <c r="BT7" s="39">
        <v>139.22999999999999</v>
      </c>
      <c r="BU7" s="39">
        <v>80.62</v>
      </c>
      <c r="BV7" s="39">
        <v>80.010000000000005</v>
      </c>
      <c r="BW7" s="39">
        <v>81.900000000000006</v>
      </c>
      <c r="BX7" s="39">
        <v>82.42</v>
      </c>
      <c r="BY7" s="39">
        <v>101.64</v>
      </c>
      <c r="BZ7" s="39">
        <v>105.59</v>
      </c>
      <c r="CA7" s="39">
        <v>293.41000000000003</v>
      </c>
      <c r="CB7" s="39">
        <v>323.73</v>
      </c>
      <c r="CC7" s="39">
        <v>248.28</v>
      </c>
      <c r="CD7" s="39">
        <v>199.6</v>
      </c>
      <c r="CE7" s="39">
        <v>128.13</v>
      </c>
      <c r="CF7" s="39">
        <v>229.31</v>
      </c>
      <c r="CG7" s="39">
        <v>232.46</v>
      </c>
      <c r="CH7" s="39">
        <v>227.97</v>
      </c>
      <c r="CI7" s="39">
        <v>226.99</v>
      </c>
      <c r="CJ7" s="39">
        <v>179.16</v>
      </c>
      <c r="CK7" s="39">
        <v>163.27000000000001</v>
      </c>
      <c r="CL7" s="39">
        <v>70.489999999999995</v>
      </c>
      <c r="CM7" s="39">
        <v>70.52</v>
      </c>
      <c r="CN7" s="39">
        <v>72.63</v>
      </c>
      <c r="CO7" s="39">
        <v>67.52</v>
      </c>
      <c r="CP7" s="39">
        <v>62.42</v>
      </c>
      <c r="CQ7" s="39">
        <v>40.119999999999997</v>
      </c>
      <c r="CR7" s="39">
        <v>41.24</v>
      </c>
      <c r="CS7" s="39">
        <v>40.700000000000003</v>
      </c>
      <c r="CT7" s="39">
        <v>39.909999999999997</v>
      </c>
      <c r="CU7" s="39">
        <v>54.24</v>
      </c>
      <c r="CV7" s="39">
        <v>59.94</v>
      </c>
      <c r="CW7" s="39">
        <v>76.209999999999994</v>
      </c>
      <c r="CX7" s="39">
        <v>72.88</v>
      </c>
      <c r="CY7" s="39">
        <v>69.849999999999994</v>
      </c>
      <c r="CZ7" s="39">
        <v>76.739999999999995</v>
      </c>
      <c r="DA7" s="39">
        <v>81.75</v>
      </c>
      <c r="DB7" s="39">
        <v>76.87</v>
      </c>
      <c r="DC7" s="39">
        <v>74.900000000000006</v>
      </c>
      <c r="DD7" s="39">
        <v>74.61</v>
      </c>
      <c r="DE7" s="39">
        <v>75.62</v>
      </c>
      <c r="DF7" s="39">
        <v>81.680000000000007</v>
      </c>
      <c r="DG7" s="39">
        <v>90.22</v>
      </c>
      <c r="DH7" s="39">
        <v>33.97</v>
      </c>
      <c r="DI7" s="39">
        <v>34.85</v>
      </c>
      <c r="DJ7" s="39">
        <v>51.6</v>
      </c>
      <c r="DK7" s="39">
        <v>53.69</v>
      </c>
      <c r="DL7" s="39">
        <v>35.799999999999997</v>
      </c>
      <c r="DM7" s="39">
        <v>38.520000000000003</v>
      </c>
      <c r="DN7" s="39">
        <v>39.049999999999997</v>
      </c>
      <c r="DO7" s="39">
        <v>50.44</v>
      </c>
      <c r="DP7" s="39">
        <v>51.44</v>
      </c>
      <c r="DQ7" s="39">
        <v>48.14</v>
      </c>
      <c r="DR7" s="39">
        <v>47.91</v>
      </c>
      <c r="DS7" s="39">
        <v>0</v>
      </c>
      <c r="DT7" s="39">
        <v>0</v>
      </c>
      <c r="DU7" s="39">
        <v>0</v>
      </c>
      <c r="DV7" s="39">
        <v>0</v>
      </c>
      <c r="DW7" s="39">
        <v>0</v>
      </c>
      <c r="DX7" s="39">
        <v>6.76</v>
      </c>
      <c r="DY7" s="39">
        <v>8.18</v>
      </c>
      <c r="DZ7" s="39">
        <v>9.64</v>
      </c>
      <c r="EA7" s="39">
        <v>11.68</v>
      </c>
      <c r="EB7" s="39">
        <v>11.13</v>
      </c>
      <c r="EC7" s="39">
        <v>15</v>
      </c>
      <c r="ED7" s="39">
        <v>0.02</v>
      </c>
      <c r="EE7" s="39">
        <v>0</v>
      </c>
      <c r="EF7" s="39">
        <v>0.02</v>
      </c>
      <c r="EG7" s="39">
        <v>0</v>
      </c>
      <c r="EH7" s="39">
        <v>0</v>
      </c>
      <c r="EI7" s="39">
        <v>0.62</v>
      </c>
      <c r="EJ7" s="39">
        <v>0.23</v>
      </c>
      <c r="EK7" s="39">
        <v>0.34</v>
      </c>
      <c r="EL7" s="39">
        <v>0.28999999999999998</v>
      </c>
      <c r="EM7" s="39">
        <v>0.47</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2018-02-08T03:20:50Z</cp:lastPrinted>
  <dcterms:created xsi:type="dcterms:W3CDTF">2017-12-25T01:22:15Z</dcterms:created>
  <dcterms:modified xsi:type="dcterms:W3CDTF">2018-02-22T01:02:10Z</dcterms:modified>
  <cp:category/>
</cp:coreProperties>
</file>