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75" windowWidth="14940" windowHeight="786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S6" i="5"/>
  <c r="AL8" i="4" s="1"/>
  <c r="R6" i="5"/>
  <c r="Q6" i="5"/>
  <c r="W10" i="4" s="1"/>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H86" i="4"/>
  <c r="AT10" i="4"/>
  <c r="AL10" i="4"/>
  <c r="AD10" i="4"/>
  <c r="P10" i="4"/>
  <c r="I10" i="4"/>
  <c r="B10" i="4"/>
  <c r="AT8" i="4"/>
  <c r="P8" i="4"/>
  <c r="I8" i="4"/>
  <c r="B8" i="4"/>
  <c r="C10" i="5" l="1"/>
  <c r="D10" i="5"/>
  <c r="E10" i="5"/>
  <c r="B10" i="5"/>
</calcChain>
</file>

<file path=xl/sharedStrings.xml><?xml version="1.0" encoding="utf-8"?>
<sst xmlns="http://schemas.openxmlformats.org/spreadsheetml/2006/main" count="240" uniqueCount="127">
  <si>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</si>
  <si>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</si>
  <si>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</si>
  <si>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</si>
  <si>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</si>
  <si>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</si>
  <si>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</si>
  <si>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</si>
  <si>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</si>
  <si>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</si>
  <si>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</si>
  <si>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</si>
  <si>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</si>
  <si>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</si>
  <si>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</si>
  <si>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</si>
  <si>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</si>
  <si>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</si>
  <si>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</si>
  <si>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</si>
  <si>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</si>
  <si>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</si>
  <si>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</si>
  <si>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</si>
  <si>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</si>
  <si>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</si>
  <si>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</si>
  <si>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</si>
  <si>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</si>
  <si>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</si>
  <si>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</si>
  <si>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</si>
  <si>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</si>
  <si>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</si>
  <si>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</si>
  <si>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</si>
  <si>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</si>
  <si>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</si>
  <si>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</si>
  <si>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</si>
  <si>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</si>
  <si>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</si>
  <si>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</si>
  <si>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</si>
  <si>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</si>
  <si>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</si>
  <si>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</si>
  <si>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</si>
  <si>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</si>
  <si>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</si>
  <si>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</si>
  <si>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</si>
  <si>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</si>
  <si>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</si>
  <si>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</si>
  <si>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</si>
  <si>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</si>
  <si>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</si>
  <si>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</si>
  <si>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</si>
  <si>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</si>
  <si>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</si>
  <si>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</si>
  <si>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</si>
  <si>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</si>
  <si>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</si>
  <si>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</si>
  <si>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</si>
  <si>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</si>
  <si>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</si>
  <si>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</si>
  <si>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</si>
  <si>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</si>
  <si>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</si>
  <si>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</si>
  <si>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</si>
  <si>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</si>
  <si>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</si>
  <si>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</si>
  <si>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</si>
  <si>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</si>
  <si>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</si>
  <si>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</si>
  <si>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</si>
  <si>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</si>
  <si>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</si>
  <si>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</si>
  <si>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</si>
  <si>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</si>
  <si>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</si>
  <si>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</si>
  <si>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</si>
  <si>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</si>
  <si>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</si>
  <si>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</si>
  <si>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</si>
  <si>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</si>
  <si>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</si>
  <si>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</si>
  <si>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</si>
  <si>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</si>
  <si>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</si>
  <si>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</si>
  <si>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</si>
  <si>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</si>
  <si>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</si>
  <si>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</si>
  <si>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</si>
  <si>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</si>
  <si>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</si>
  <si>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</si>
  <si>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上小阿仁村</t>
  </si>
  <si>
    <t>法非適用</t>
  </si>
  <si>
    <t>下水道事業</t>
  </si>
  <si>
    <t>特定環境保全公共下水道</t>
  </si>
  <si>
    <t>D2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</si>
  <si>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</si>
  <si>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</si>
  <si>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</si>
  <si>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</si>
  <si>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</si>
  <si>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</si>
  <si>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</si>
  <si>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供用開始から１５年を超えて経過したところである。管路については、経過年数が耐用年数の１/２未満であるが、設備関係については、更新時期となっていることから、計画的な修繕による長寿命化や更新で財政負担が集中しないよう平準化する必要がある。</t>
    <rPh sb="1" eb="3">
      <t>キョウヨウ</t>
    </rPh>
    <rPh sb="3" eb="5">
      <t>カイシ</t>
    </rPh>
    <rPh sb="9" eb="10">
      <t>ネン</t>
    </rPh>
    <rPh sb="11" eb="12">
      <t>コ</t>
    </rPh>
    <rPh sb="14" eb="16">
      <t>ケイカ</t>
    </rPh>
    <rPh sb="25" eb="27">
      <t>カンロ</t>
    </rPh>
    <rPh sb="33" eb="35">
      <t>ケイカ</t>
    </rPh>
    <rPh sb="35" eb="37">
      <t>ネンスウ</t>
    </rPh>
    <rPh sb="38" eb="40">
      <t>タイヨウ</t>
    </rPh>
    <rPh sb="40" eb="42">
      <t>ネンスウ</t>
    </rPh>
    <rPh sb="46" eb="48">
      <t>ミマン</t>
    </rPh>
    <rPh sb="53" eb="55">
      <t>セツビ</t>
    </rPh>
    <rPh sb="55" eb="57">
      <t>カンケイ</t>
    </rPh>
    <rPh sb="63" eb="65">
      <t>コウシン</t>
    </rPh>
    <rPh sb="65" eb="67">
      <t>ジキ</t>
    </rPh>
    <rPh sb="78" eb="80">
      <t>ケイカク</t>
    </rPh>
    <rPh sb="80" eb="81">
      <t>テキ</t>
    </rPh>
    <rPh sb="82" eb="84">
      <t>シュウゼン</t>
    </rPh>
    <rPh sb="87" eb="88">
      <t>チョウ</t>
    </rPh>
    <rPh sb="88" eb="91">
      <t>ジュミョウカ</t>
    </rPh>
    <rPh sb="92" eb="94">
      <t>コウシン</t>
    </rPh>
    <rPh sb="95" eb="97">
      <t>ザイセイ</t>
    </rPh>
    <rPh sb="97" eb="99">
      <t>フタン</t>
    </rPh>
    <rPh sb="100" eb="102">
      <t>シュウチュウ</t>
    </rPh>
    <rPh sb="107" eb="110">
      <t>ヘイジュンカ</t>
    </rPh>
    <rPh sb="112" eb="114">
      <t>ヒツヨウ</t>
    </rPh>
    <phoneticPr fontId="4"/>
  </si>
  <si>
    <t>　供用開始から１５年超経過し、その後大きな投資がなく償還金が減少してきていることで、数値的に改善、安定してきている。
　しかしながら、今後設備の更新時期となっているが、集中的な財政負担を避けるために長寿命化などの措置を講じながら、計画的な更新・統合等を進める。管路については、管路調査などを実施しながら、不明水の解消や計画的な更新準備を進める。
　当初計画人口と現在処理人口に開きがあるため、隣接する処理区との統廃合により、施設利用率の向上を図りながら、村全体としての効率的な施設運営を進めていく。</t>
    <rPh sb="1" eb="3">
      <t>キョウヨウ</t>
    </rPh>
    <rPh sb="3" eb="5">
      <t>カイシ</t>
    </rPh>
    <rPh sb="9" eb="10">
      <t>ネン</t>
    </rPh>
    <rPh sb="10" eb="11">
      <t>チョウ</t>
    </rPh>
    <rPh sb="11" eb="13">
      <t>ケイカ</t>
    </rPh>
    <rPh sb="17" eb="18">
      <t>ゴ</t>
    </rPh>
    <rPh sb="18" eb="19">
      <t>オオ</t>
    </rPh>
    <rPh sb="21" eb="23">
      <t>トウシ</t>
    </rPh>
    <rPh sb="26" eb="29">
      <t>ショウカンキン</t>
    </rPh>
    <rPh sb="30" eb="32">
      <t>ゲンショウ</t>
    </rPh>
    <rPh sb="42" eb="45">
      <t>スウチテキ</t>
    </rPh>
    <rPh sb="46" eb="48">
      <t>カイゼン</t>
    </rPh>
    <rPh sb="49" eb="51">
      <t>アンテイ</t>
    </rPh>
    <rPh sb="67" eb="69">
      <t>コンゴ</t>
    </rPh>
    <rPh sb="69" eb="71">
      <t>セツビ</t>
    </rPh>
    <rPh sb="72" eb="74">
      <t>コウシン</t>
    </rPh>
    <rPh sb="74" eb="76">
      <t>ジキ</t>
    </rPh>
    <rPh sb="84" eb="87">
      <t>シュウチュウテキ</t>
    </rPh>
    <rPh sb="88" eb="90">
      <t>ザイセイ</t>
    </rPh>
    <rPh sb="90" eb="92">
      <t>フタン</t>
    </rPh>
    <rPh sb="93" eb="94">
      <t>サ</t>
    </rPh>
    <rPh sb="99" eb="100">
      <t>チョウ</t>
    </rPh>
    <rPh sb="100" eb="103">
      <t>ジュミョウカ</t>
    </rPh>
    <rPh sb="106" eb="108">
      <t>ソチ</t>
    </rPh>
    <rPh sb="109" eb="110">
      <t>コウ</t>
    </rPh>
    <rPh sb="115" eb="118">
      <t>ケイカクテキ</t>
    </rPh>
    <rPh sb="119" eb="121">
      <t>コウシン</t>
    </rPh>
    <rPh sb="122" eb="124">
      <t>トウゴウ</t>
    </rPh>
    <rPh sb="124" eb="125">
      <t>トウ</t>
    </rPh>
    <rPh sb="126" eb="127">
      <t>スス</t>
    </rPh>
    <rPh sb="130" eb="132">
      <t>カンロ</t>
    </rPh>
    <rPh sb="138" eb="140">
      <t>カンロ</t>
    </rPh>
    <rPh sb="140" eb="142">
      <t>チョウサ</t>
    </rPh>
    <rPh sb="145" eb="147">
      <t>ジッシ</t>
    </rPh>
    <rPh sb="152" eb="154">
      <t>フメイ</t>
    </rPh>
    <rPh sb="154" eb="155">
      <t>スイ</t>
    </rPh>
    <rPh sb="156" eb="158">
      <t>カイショウ</t>
    </rPh>
    <rPh sb="159" eb="161">
      <t>ケイカク</t>
    </rPh>
    <rPh sb="161" eb="162">
      <t>テキ</t>
    </rPh>
    <rPh sb="163" eb="165">
      <t>コウシン</t>
    </rPh>
    <rPh sb="165" eb="167">
      <t>ジュンビ</t>
    </rPh>
    <rPh sb="168" eb="169">
      <t>スス</t>
    </rPh>
    <rPh sb="174" eb="176">
      <t>トウショ</t>
    </rPh>
    <rPh sb="176" eb="178">
      <t>ケイカク</t>
    </rPh>
    <rPh sb="178" eb="180">
      <t>ジンコウ</t>
    </rPh>
    <rPh sb="181" eb="183">
      <t>ゲンザイ</t>
    </rPh>
    <rPh sb="183" eb="185">
      <t>ショリ</t>
    </rPh>
    <rPh sb="185" eb="187">
      <t>ジンコウ</t>
    </rPh>
    <rPh sb="188" eb="189">
      <t>ヒラ</t>
    </rPh>
    <rPh sb="196" eb="198">
      <t>リンセツ</t>
    </rPh>
    <rPh sb="200" eb="202">
      <t>ショリ</t>
    </rPh>
    <rPh sb="202" eb="203">
      <t>ク</t>
    </rPh>
    <rPh sb="205" eb="208">
      <t>トウハイゴウ</t>
    </rPh>
    <rPh sb="212" eb="214">
      <t>シセツ</t>
    </rPh>
    <rPh sb="214" eb="216">
      <t>リヨウ</t>
    </rPh>
    <rPh sb="216" eb="217">
      <t>リツ</t>
    </rPh>
    <rPh sb="218" eb="220">
      <t>コウジョウ</t>
    </rPh>
    <rPh sb="221" eb="222">
      <t>ハカ</t>
    </rPh>
    <rPh sb="227" eb="228">
      <t>ムラ</t>
    </rPh>
    <rPh sb="228" eb="230">
      <t>ゼンタイ</t>
    </rPh>
    <rPh sb="234" eb="237">
      <t>コウリツテキ</t>
    </rPh>
    <rPh sb="238" eb="240">
      <t>シセツ</t>
    </rPh>
    <rPh sb="240" eb="242">
      <t>ウンエイ</t>
    </rPh>
    <rPh sb="243" eb="244">
      <t>スス</t>
    </rPh>
    <phoneticPr fontId="4"/>
  </si>
  <si>
    <t>非設置</t>
    <rPh sb="0" eb="1">
      <t>ヒ</t>
    </rPh>
    <rPh sb="1" eb="3">
      <t>セッチ</t>
    </rPh>
    <phoneticPr fontId="4"/>
  </si>
  <si>
    <t>　財源構成は主として料金収入と一般会計繰入金ともに約５０％となっており、償還金及び人件費に約５５％充てられている。
　収益的収支比率は、前年度から０．８％減少したものの、料金改定時から同水準で推移している。
　企業債残高対事業規模比率については、供用開始から１５年超が経過し、償還が進んだことにより低い水準となっている。
　年間有収水量は減少傾向にあるもののほぼ横ばいとなっており、汚水処理費にも大きな変動がなことから、汚水処理原価も横ばいとなっている。
　なお、水洗化率については、高い水準で推移し、年々微増となっているが、新規接続はほとんどないため、全体的な人口減少による自然変動が要因となっている。</t>
    <rPh sb="1" eb="3">
      <t>ザイゲン</t>
    </rPh>
    <rPh sb="3" eb="5">
      <t>コウセイ</t>
    </rPh>
    <rPh sb="6" eb="7">
      <t>シュ</t>
    </rPh>
    <rPh sb="10" eb="12">
      <t>リョウキン</t>
    </rPh>
    <rPh sb="12" eb="14">
      <t>シュウニュウ</t>
    </rPh>
    <rPh sb="15" eb="17">
      <t>イッパン</t>
    </rPh>
    <rPh sb="17" eb="19">
      <t>カイケイ</t>
    </rPh>
    <rPh sb="19" eb="21">
      <t>クリイレ</t>
    </rPh>
    <rPh sb="21" eb="22">
      <t>キン</t>
    </rPh>
    <rPh sb="25" eb="26">
      <t>ヤク</t>
    </rPh>
    <rPh sb="36" eb="39">
      <t>ショウカンキン</t>
    </rPh>
    <rPh sb="39" eb="40">
      <t>オヨ</t>
    </rPh>
    <rPh sb="41" eb="44">
      <t>ジンケンヒ</t>
    </rPh>
    <rPh sb="45" eb="46">
      <t>ヤク</t>
    </rPh>
    <rPh sb="49" eb="50">
      <t>ア</t>
    </rPh>
    <rPh sb="59" eb="62">
      <t>シュウエキテキ</t>
    </rPh>
    <rPh sb="62" eb="64">
      <t>シュウシ</t>
    </rPh>
    <rPh sb="64" eb="66">
      <t>ヒリツ</t>
    </rPh>
    <rPh sb="68" eb="71">
      <t>ゼンネンド</t>
    </rPh>
    <rPh sb="77" eb="79">
      <t>ゲンショウ</t>
    </rPh>
    <rPh sb="85" eb="87">
      <t>リョウキン</t>
    </rPh>
    <rPh sb="87" eb="89">
      <t>カイテイ</t>
    </rPh>
    <rPh sb="89" eb="90">
      <t>ジ</t>
    </rPh>
    <rPh sb="92" eb="95">
      <t>ドウスイジュン</t>
    </rPh>
    <rPh sb="96" eb="98">
      <t>スイイ</t>
    </rPh>
    <rPh sb="105" eb="107">
      <t>キギョウ</t>
    </rPh>
    <rPh sb="107" eb="108">
      <t>サイ</t>
    </rPh>
    <rPh sb="108" eb="110">
      <t>ザンダカ</t>
    </rPh>
    <rPh sb="110" eb="111">
      <t>タイ</t>
    </rPh>
    <rPh sb="111" eb="113">
      <t>ジギョウ</t>
    </rPh>
    <rPh sb="113" eb="115">
      <t>キボ</t>
    </rPh>
    <rPh sb="115" eb="117">
      <t>ヒリツ</t>
    </rPh>
    <rPh sb="123" eb="125">
      <t>キョウヨウ</t>
    </rPh>
    <rPh sb="125" eb="127">
      <t>カイシ</t>
    </rPh>
    <rPh sb="131" eb="132">
      <t>ネン</t>
    </rPh>
    <rPh sb="132" eb="133">
      <t>チョウ</t>
    </rPh>
    <rPh sb="134" eb="136">
      <t>ケイカ</t>
    </rPh>
    <rPh sb="138" eb="140">
      <t>ショウカン</t>
    </rPh>
    <rPh sb="141" eb="142">
      <t>スス</t>
    </rPh>
    <rPh sb="149" eb="150">
      <t>ヒク</t>
    </rPh>
    <rPh sb="151" eb="153">
      <t>スイジュン</t>
    </rPh>
    <rPh sb="162" eb="164">
      <t>ネンカン</t>
    </rPh>
    <rPh sb="164" eb="166">
      <t>ユウシュウ</t>
    </rPh>
    <rPh sb="166" eb="168">
      <t>スイリョウ</t>
    </rPh>
    <rPh sb="169" eb="171">
      <t>ゲンショウ</t>
    </rPh>
    <rPh sb="171" eb="173">
      <t>ケイコウ</t>
    </rPh>
    <rPh sb="181" eb="182">
      <t>ヨコ</t>
    </rPh>
    <rPh sb="191" eb="193">
      <t>オスイ</t>
    </rPh>
    <rPh sb="193" eb="195">
      <t>ショリ</t>
    </rPh>
    <rPh sb="195" eb="196">
      <t>ヒ</t>
    </rPh>
    <rPh sb="198" eb="199">
      <t>オオ</t>
    </rPh>
    <rPh sb="201" eb="203">
      <t>ヘンドウ</t>
    </rPh>
    <rPh sb="210" eb="212">
      <t>オスイ</t>
    </rPh>
    <rPh sb="212" eb="214">
      <t>ショリ</t>
    </rPh>
    <rPh sb="214" eb="216">
      <t>ゲンカ</t>
    </rPh>
    <rPh sb="217" eb="218">
      <t>ヨコ</t>
    </rPh>
    <rPh sb="232" eb="235">
      <t>スイセンカ</t>
    </rPh>
    <rPh sb="235" eb="236">
      <t>リツ</t>
    </rPh>
    <rPh sb="242" eb="243">
      <t>タカ</t>
    </rPh>
    <rPh sb="244" eb="246">
      <t>スイジュン</t>
    </rPh>
    <rPh sb="247" eb="249">
      <t>スイイ</t>
    </rPh>
    <rPh sb="251" eb="253">
      <t>ネンネン</t>
    </rPh>
    <rPh sb="253" eb="255">
      <t>ビゾウ</t>
    </rPh>
    <rPh sb="263" eb="265">
      <t>シンキ</t>
    </rPh>
    <rPh sb="265" eb="267">
      <t>セツゾク</t>
    </rPh>
    <rPh sb="277" eb="280">
      <t>ゼンタイテキ</t>
    </rPh>
    <rPh sb="281" eb="283">
      <t>ジンコウ</t>
    </rPh>
    <rPh sb="283" eb="285">
      <t>ゲンショウ</t>
    </rPh>
    <rPh sb="288" eb="290">
      <t>シゼン</t>
    </rPh>
    <rPh sb="290" eb="292">
      <t>ヘンドウ</t>
    </rPh>
    <rPh sb="293" eb="295">
      <t>ヨウイン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</si>
</sst>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2409088"/>
        <c:axId val="182423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0.05</c:v>
                </c:pt>
                <c:pt idx="1">
                  <c:v>7.0000000000000007E-2</c:v>
                </c:pt>
                <c:pt idx="2">
                  <c:v>0.08</c:v>
                </c:pt>
                <c:pt idx="3">
                  <c:v>0.26</c:v>
                </c:pt>
                <c:pt idx="4">
                  <c:v>0.09</c:v>
                </c:pt>
              </c:numCache>
            </c:numRef>
          </c:val>
          <c:smooth val="0"/>
        </c:ser>
        <c:dLbls>
          <c:showLegendKey val="0"/>
          <c:showVal val="0"/>
          <c:showCatName val="0"/>
          <c:showSerName val="0"/>
          <c:showPercent val="0"/>
          <c:showBubbleSize val="0"/>
        </c:dLbls>
        <c:marker val="1"/>
        <c:smooth val="0"/>
        <c:axId val="182409088"/>
        <c:axId val="182423552"/>
      </c:lineChart>
      <c:dateAx>
        <c:axId val="182409088"/>
        <c:scaling>
          <c:orientation val="minMax"/>
        </c:scaling>
        <c:delete val="1"/>
        <c:axPos val="b"/>
        <c:numFmt formatCode="ge" sourceLinked="1"/>
        <c:majorTickMark val="none"/>
        <c:minorTickMark val="none"/>
        <c:tickLblPos val="none"/>
        <c:crossAx val="182423552"/>
        <c:crosses val="autoZero"/>
        <c:auto val="1"/>
        <c:lblOffset val="100"/>
        <c:baseTimeUnit val="years"/>
      </c:dateAx>
      <c:valAx>
        <c:axId val="182423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409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34.74</c:v>
                </c:pt>
                <c:pt idx="1">
                  <c:v>35.39</c:v>
                </c:pt>
                <c:pt idx="2">
                  <c:v>35.53</c:v>
                </c:pt>
                <c:pt idx="3">
                  <c:v>32.24</c:v>
                </c:pt>
                <c:pt idx="4">
                  <c:v>32.5</c:v>
                </c:pt>
              </c:numCache>
            </c:numRef>
          </c:val>
        </c:ser>
        <c:dLbls>
          <c:showLegendKey val="0"/>
          <c:showVal val="0"/>
          <c:showCatName val="0"/>
          <c:showSerName val="0"/>
          <c:showPercent val="0"/>
          <c:showBubbleSize val="0"/>
        </c:dLbls>
        <c:gapWidth val="150"/>
        <c:axId val="186472704"/>
        <c:axId val="186491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36.67</c:v>
                </c:pt>
                <c:pt idx="1">
                  <c:v>36.200000000000003</c:v>
                </c:pt>
                <c:pt idx="2">
                  <c:v>34.74</c:v>
                </c:pt>
                <c:pt idx="3">
                  <c:v>36.65</c:v>
                </c:pt>
                <c:pt idx="4">
                  <c:v>42.9</c:v>
                </c:pt>
              </c:numCache>
            </c:numRef>
          </c:val>
          <c:smooth val="0"/>
        </c:ser>
        <c:dLbls>
          <c:showLegendKey val="0"/>
          <c:showVal val="0"/>
          <c:showCatName val="0"/>
          <c:showSerName val="0"/>
          <c:showPercent val="0"/>
          <c:showBubbleSize val="0"/>
        </c:dLbls>
        <c:marker val="1"/>
        <c:smooth val="0"/>
        <c:axId val="186472704"/>
        <c:axId val="186491264"/>
      </c:lineChart>
      <c:dateAx>
        <c:axId val="186472704"/>
        <c:scaling>
          <c:orientation val="minMax"/>
        </c:scaling>
        <c:delete val="1"/>
        <c:axPos val="b"/>
        <c:numFmt formatCode="ge" sourceLinked="1"/>
        <c:majorTickMark val="none"/>
        <c:minorTickMark val="none"/>
        <c:tickLblPos val="none"/>
        <c:crossAx val="186491264"/>
        <c:crosses val="autoZero"/>
        <c:auto val="1"/>
        <c:lblOffset val="100"/>
        <c:baseTimeUnit val="years"/>
      </c:dateAx>
      <c:valAx>
        <c:axId val="186491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472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82.98</c:v>
                </c:pt>
                <c:pt idx="1">
                  <c:v>83.36</c:v>
                </c:pt>
                <c:pt idx="2">
                  <c:v>83.6</c:v>
                </c:pt>
                <c:pt idx="3">
                  <c:v>84.01</c:v>
                </c:pt>
                <c:pt idx="4">
                  <c:v>84.45</c:v>
                </c:pt>
              </c:numCache>
            </c:numRef>
          </c:val>
        </c:ser>
        <c:dLbls>
          <c:showLegendKey val="0"/>
          <c:showVal val="0"/>
          <c:showCatName val="0"/>
          <c:showSerName val="0"/>
          <c:showPercent val="0"/>
          <c:showBubbleSize val="0"/>
        </c:dLbls>
        <c:gapWidth val="150"/>
        <c:axId val="186537856"/>
        <c:axId val="186540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71.239999999999995</c:v>
                </c:pt>
                <c:pt idx="1">
                  <c:v>71.069999999999993</c:v>
                </c:pt>
                <c:pt idx="2">
                  <c:v>70.14</c:v>
                </c:pt>
                <c:pt idx="3">
                  <c:v>68.83</c:v>
                </c:pt>
                <c:pt idx="4">
                  <c:v>83.5</c:v>
                </c:pt>
              </c:numCache>
            </c:numRef>
          </c:val>
          <c:smooth val="0"/>
        </c:ser>
        <c:dLbls>
          <c:showLegendKey val="0"/>
          <c:showVal val="0"/>
          <c:showCatName val="0"/>
          <c:showSerName val="0"/>
          <c:showPercent val="0"/>
          <c:showBubbleSize val="0"/>
        </c:dLbls>
        <c:marker val="1"/>
        <c:smooth val="0"/>
        <c:axId val="186537856"/>
        <c:axId val="186540032"/>
      </c:lineChart>
      <c:dateAx>
        <c:axId val="186537856"/>
        <c:scaling>
          <c:orientation val="minMax"/>
        </c:scaling>
        <c:delete val="1"/>
        <c:axPos val="b"/>
        <c:numFmt formatCode="ge" sourceLinked="1"/>
        <c:majorTickMark val="none"/>
        <c:minorTickMark val="none"/>
        <c:tickLblPos val="none"/>
        <c:crossAx val="186540032"/>
        <c:crosses val="autoZero"/>
        <c:auto val="1"/>
        <c:lblOffset val="100"/>
        <c:baseTimeUnit val="years"/>
      </c:dateAx>
      <c:valAx>
        <c:axId val="1865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5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55.59</c:v>
                </c:pt>
                <c:pt idx="1">
                  <c:v>81.08</c:v>
                </c:pt>
                <c:pt idx="2">
                  <c:v>85.22</c:v>
                </c:pt>
                <c:pt idx="3">
                  <c:v>88.77</c:v>
                </c:pt>
                <c:pt idx="4">
                  <c:v>87.97</c:v>
                </c:pt>
              </c:numCache>
            </c:numRef>
          </c:val>
        </c:ser>
        <c:dLbls>
          <c:showLegendKey val="0"/>
          <c:showVal val="0"/>
          <c:showCatName val="0"/>
          <c:showSerName val="0"/>
          <c:showPercent val="0"/>
          <c:showBubbleSize val="0"/>
        </c:dLbls>
        <c:gapWidth val="150"/>
        <c:axId val="182449664"/>
        <c:axId val="182451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2449664"/>
        <c:axId val="182451584"/>
      </c:lineChart>
      <c:dateAx>
        <c:axId val="182449664"/>
        <c:scaling>
          <c:orientation val="minMax"/>
        </c:scaling>
        <c:delete val="1"/>
        <c:axPos val="b"/>
        <c:numFmt formatCode="ge" sourceLinked="1"/>
        <c:majorTickMark val="none"/>
        <c:minorTickMark val="none"/>
        <c:tickLblPos val="none"/>
        <c:crossAx val="182451584"/>
        <c:crosses val="autoZero"/>
        <c:auto val="1"/>
        <c:lblOffset val="100"/>
        <c:baseTimeUnit val="years"/>
      </c:dateAx>
      <c:valAx>
        <c:axId val="182451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449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3932032"/>
        <c:axId val="183933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3932032"/>
        <c:axId val="183933952"/>
      </c:lineChart>
      <c:dateAx>
        <c:axId val="183932032"/>
        <c:scaling>
          <c:orientation val="minMax"/>
        </c:scaling>
        <c:delete val="1"/>
        <c:axPos val="b"/>
        <c:numFmt formatCode="ge" sourceLinked="1"/>
        <c:majorTickMark val="none"/>
        <c:minorTickMark val="none"/>
        <c:tickLblPos val="none"/>
        <c:crossAx val="183933952"/>
        <c:crosses val="autoZero"/>
        <c:auto val="1"/>
        <c:lblOffset val="100"/>
        <c:baseTimeUnit val="years"/>
      </c:dateAx>
      <c:valAx>
        <c:axId val="183933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932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6397440"/>
        <c:axId val="186399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6397440"/>
        <c:axId val="186399360"/>
      </c:lineChart>
      <c:dateAx>
        <c:axId val="186397440"/>
        <c:scaling>
          <c:orientation val="minMax"/>
        </c:scaling>
        <c:delete val="1"/>
        <c:axPos val="b"/>
        <c:numFmt formatCode="ge" sourceLinked="1"/>
        <c:majorTickMark val="none"/>
        <c:minorTickMark val="none"/>
        <c:tickLblPos val="none"/>
        <c:crossAx val="186399360"/>
        <c:crosses val="autoZero"/>
        <c:auto val="1"/>
        <c:lblOffset val="100"/>
        <c:baseTimeUnit val="years"/>
      </c:dateAx>
      <c:valAx>
        <c:axId val="186399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397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6446592"/>
        <c:axId val="186448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6446592"/>
        <c:axId val="186448512"/>
      </c:lineChart>
      <c:dateAx>
        <c:axId val="186446592"/>
        <c:scaling>
          <c:orientation val="minMax"/>
        </c:scaling>
        <c:delete val="1"/>
        <c:axPos val="b"/>
        <c:numFmt formatCode="ge" sourceLinked="1"/>
        <c:majorTickMark val="none"/>
        <c:minorTickMark val="none"/>
        <c:tickLblPos val="none"/>
        <c:crossAx val="186448512"/>
        <c:crosses val="autoZero"/>
        <c:auto val="1"/>
        <c:lblOffset val="100"/>
        <c:baseTimeUnit val="years"/>
      </c:dateAx>
      <c:valAx>
        <c:axId val="186448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446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3990144"/>
        <c:axId val="183996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3990144"/>
        <c:axId val="183996416"/>
      </c:lineChart>
      <c:dateAx>
        <c:axId val="183990144"/>
        <c:scaling>
          <c:orientation val="minMax"/>
        </c:scaling>
        <c:delete val="1"/>
        <c:axPos val="b"/>
        <c:numFmt formatCode="ge" sourceLinked="1"/>
        <c:majorTickMark val="none"/>
        <c:minorTickMark val="none"/>
        <c:tickLblPos val="none"/>
        <c:crossAx val="183996416"/>
        <c:crosses val="autoZero"/>
        <c:auto val="1"/>
        <c:lblOffset val="100"/>
        <c:baseTimeUnit val="years"/>
      </c:dateAx>
      <c:valAx>
        <c:axId val="183996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990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1633.01</c:v>
                </c:pt>
                <c:pt idx="1">
                  <c:v>956.6</c:v>
                </c:pt>
                <c:pt idx="2">
                  <c:v>721.62</c:v>
                </c:pt>
                <c:pt idx="3" formatCode="#,##0.00;&quot;△&quot;#,##0.00">
                  <c:v>0</c:v>
                </c:pt>
                <c:pt idx="4">
                  <c:v>462.03</c:v>
                </c:pt>
              </c:numCache>
            </c:numRef>
          </c:val>
        </c:ser>
        <c:dLbls>
          <c:showLegendKey val="0"/>
          <c:showVal val="0"/>
          <c:showCatName val="0"/>
          <c:showSerName val="0"/>
          <c:showPercent val="0"/>
          <c:showBubbleSize val="0"/>
        </c:dLbls>
        <c:gapWidth val="150"/>
        <c:axId val="184025088"/>
        <c:axId val="184027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1716.82</c:v>
                </c:pt>
                <c:pt idx="1">
                  <c:v>1554.05</c:v>
                </c:pt>
                <c:pt idx="2">
                  <c:v>1671.86</c:v>
                </c:pt>
                <c:pt idx="3">
                  <c:v>1673.47</c:v>
                </c:pt>
                <c:pt idx="4">
                  <c:v>1298.9100000000001</c:v>
                </c:pt>
              </c:numCache>
            </c:numRef>
          </c:val>
          <c:smooth val="0"/>
        </c:ser>
        <c:dLbls>
          <c:showLegendKey val="0"/>
          <c:showVal val="0"/>
          <c:showCatName val="0"/>
          <c:showSerName val="0"/>
          <c:showPercent val="0"/>
          <c:showBubbleSize val="0"/>
        </c:dLbls>
        <c:marker val="1"/>
        <c:smooth val="0"/>
        <c:axId val="184025088"/>
        <c:axId val="184027008"/>
      </c:lineChart>
      <c:dateAx>
        <c:axId val="184025088"/>
        <c:scaling>
          <c:orientation val="minMax"/>
        </c:scaling>
        <c:delete val="1"/>
        <c:axPos val="b"/>
        <c:numFmt formatCode="ge" sourceLinked="1"/>
        <c:majorTickMark val="none"/>
        <c:minorTickMark val="none"/>
        <c:tickLblPos val="none"/>
        <c:crossAx val="184027008"/>
        <c:crosses val="autoZero"/>
        <c:auto val="1"/>
        <c:lblOffset val="100"/>
        <c:baseTimeUnit val="years"/>
      </c:dateAx>
      <c:valAx>
        <c:axId val="184027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4025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27.88</c:v>
                </c:pt>
                <c:pt idx="1">
                  <c:v>51.34</c:v>
                </c:pt>
                <c:pt idx="2">
                  <c:v>57.48</c:v>
                </c:pt>
                <c:pt idx="3">
                  <c:v>61.94</c:v>
                </c:pt>
                <c:pt idx="4">
                  <c:v>61.91</c:v>
                </c:pt>
              </c:numCache>
            </c:numRef>
          </c:val>
        </c:ser>
        <c:dLbls>
          <c:showLegendKey val="0"/>
          <c:showVal val="0"/>
          <c:showCatName val="0"/>
          <c:showSerName val="0"/>
          <c:showPercent val="0"/>
          <c:showBubbleSize val="0"/>
        </c:dLbls>
        <c:gapWidth val="150"/>
        <c:axId val="184053120"/>
        <c:axId val="184059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51.73</c:v>
                </c:pt>
                <c:pt idx="1">
                  <c:v>53.01</c:v>
                </c:pt>
                <c:pt idx="2">
                  <c:v>50.54</c:v>
                </c:pt>
                <c:pt idx="3">
                  <c:v>49.22</c:v>
                </c:pt>
                <c:pt idx="4">
                  <c:v>69.87</c:v>
                </c:pt>
              </c:numCache>
            </c:numRef>
          </c:val>
          <c:smooth val="0"/>
        </c:ser>
        <c:dLbls>
          <c:showLegendKey val="0"/>
          <c:showVal val="0"/>
          <c:showCatName val="0"/>
          <c:showSerName val="0"/>
          <c:showPercent val="0"/>
          <c:showBubbleSize val="0"/>
        </c:dLbls>
        <c:marker val="1"/>
        <c:smooth val="0"/>
        <c:axId val="184053120"/>
        <c:axId val="184059392"/>
      </c:lineChart>
      <c:dateAx>
        <c:axId val="184053120"/>
        <c:scaling>
          <c:orientation val="minMax"/>
        </c:scaling>
        <c:delete val="1"/>
        <c:axPos val="b"/>
        <c:numFmt formatCode="ge" sourceLinked="1"/>
        <c:majorTickMark val="none"/>
        <c:minorTickMark val="none"/>
        <c:tickLblPos val="none"/>
        <c:crossAx val="184059392"/>
        <c:crosses val="autoZero"/>
        <c:auto val="1"/>
        <c:lblOffset val="100"/>
        <c:baseTimeUnit val="years"/>
      </c:dateAx>
      <c:valAx>
        <c:axId val="184059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4053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617.9</c:v>
                </c:pt>
                <c:pt idx="1">
                  <c:v>408.92</c:v>
                </c:pt>
                <c:pt idx="2">
                  <c:v>367.19</c:v>
                </c:pt>
                <c:pt idx="3">
                  <c:v>361.53</c:v>
                </c:pt>
                <c:pt idx="4">
                  <c:v>352.75</c:v>
                </c:pt>
              </c:numCache>
            </c:numRef>
          </c:val>
        </c:ser>
        <c:dLbls>
          <c:showLegendKey val="0"/>
          <c:showVal val="0"/>
          <c:showCatName val="0"/>
          <c:showSerName val="0"/>
          <c:showPercent val="0"/>
          <c:showBubbleSize val="0"/>
        </c:dLbls>
        <c:gapWidth val="150"/>
        <c:axId val="186456704"/>
        <c:axId val="186458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310.47000000000003</c:v>
                </c:pt>
                <c:pt idx="1">
                  <c:v>299.39</c:v>
                </c:pt>
                <c:pt idx="2">
                  <c:v>320.36</c:v>
                </c:pt>
                <c:pt idx="3">
                  <c:v>332.02</c:v>
                </c:pt>
                <c:pt idx="4">
                  <c:v>234.96</c:v>
                </c:pt>
              </c:numCache>
            </c:numRef>
          </c:val>
          <c:smooth val="0"/>
        </c:ser>
        <c:dLbls>
          <c:showLegendKey val="0"/>
          <c:showVal val="0"/>
          <c:showCatName val="0"/>
          <c:showSerName val="0"/>
          <c:showPercent val="0"/>
          <c:showBubbleSize val="0"/>
        </c:dLbls>
        <c:marker val="1"/>
        <c:smooth val="0"/>
        <c:axId val="186456704"/>
        <c:axId val="186458880"/>
      </c:lineChart>
      <c:dateAx>
        <c:axId val="186456704"/>
        <c:scaling>
          <c:orientation val="minMax"/>
        </c:scaling>
        <c:delete val="1"/>
        <c:axPos val="b"/>
        <c:numFmt formatCode="ge" sourceLinked="1"/>
        <c:majorTickMark val="none"/>
        <c:minorTickMark val="none"/>
        <c:tickLblPos val="none"/>
        <c:crossAx val="186458880"/>
        <c:crosses val="autoZero"/>
        <c:auto val="1"/>
        <c:lblOffset val="100"/>
        <c:baseTimeUnit val="years"/>
      </c:dateAx>
      <c:valAx>
        <c:axId val="186458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456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【1,348.09】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【232.54】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【69.80】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43" t="str">
        <f>データ!H6</f>
        <v>秋田県　上小阿仁村</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特定環境保全公共下水道</v>
      </c>
      <c r="Q8" s="48"/>
      <c r="R8" s="48"/>
      <c r="S8" s="48"/>
      <c r="T8" s="48"/>
      <c r="U8" s="48"/>
      <c r="V8" s="48"/>
      <c r="W8" s="48" t="str">
        <f>データ!L6</f>
        <v>D2</v>
      </c>
      <c r="X8" s="48"/>
      <c r="Y8" s="48"/>
      <c r="Z8" s="48"/>
      <c r="AA8" s="48"/>
      <c r="AB8" s="48"/>
      <c r="AC8" s="48"/>
      <c r="AD8" s="49" t="s">
        <v>125</v>
      </c>
      <c r="AE8" s="49"/>
      <c r="AF8" s="49"/>
      <c r="AG8" s="49"/>
      <c r="AH8" s="49"/>
      <c r="AI8" s="49"/>
      <c r="AJ8" s="49"/>
      <c r="AK8" s="4"/>
      <c r="AL8" s="50">
        <f>データ!S6</f>
        <v>2444</v>
      </c>
      <c r="AM8" s="50"/>
      <c r="AN8" s="50"/>
      <c r="AO8" s="50"/>
      <c r="AP8" s="50"/>
      <c r="AQ8" s="50"/>
      <c r="AR8" s="50"/>
      <c r="AS8" s="50"/>
      <c r="AT8" s="45">
        <f>データ!T6</f>
        <v>256.72000000000003</v>
      </c>
      <c r="AU8" s="45"/>
      <c r="AV8" s="45"/>
      <c r="AW8" s="45"/>
      <c r="AX8" s="45"/>
      <c r="AY8" s="45"/>
      <c r="AZ8" s="45"/>
      <c r="BA8" s="45"/>
      <c r="BB8" s="45">
        <f>データ!U6</f>
        <v>9.52</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41.15</v>
      </c>
      <c r="Q10" s="45"/>
      <c r="R10" s="45"/>
      <c r="S10" s="45"/>
      <c r="T10" s="45"/>
      <c r="U10" s="45"/>
      <c r="V10" s="45"/>
      <c r="W10" s="45">
        <f>データ!Q6</f>
        <v>90</v>
      </c>
      <c r="X10" s="45"/>
      <c r="Y10" s="45"/>
      <c r="Z10" s="45"/>
      <c r="AA10" s="45"/>
      <c r="AB10" s="45"/>
      <c r="AC10" s="45"/>
      <c r="AD10" s="50">
        <f>データ!R6</f>
        <v>3705</v>
      </c>
      <c r="AE10" s="50"/>
      <c r="AF10" s="50"/>
      <c r="AG10" s="50"/>
      <c r="AH10" s="50"/>
      <c r="AI10" s="50"/>
      <c r="AJ10" s="50"/>
      <c r="AK10" s="2"/>
      <c r="AL10" s="50">
        <f>データ!V6</f>
        <v>997</v>
      </c>
      <c r="AM10" s="50"/>
      <c r="AN10" s="50"/>
      <c r="AO10" s="50"/>
      <c r="AP10" s="50"/>
      <c r="AQ10" s="50"/>
      <c r="AR10" s="50"/>
      <c r="AS10" s="50"/>
      <c r="AT10" s="45">
        <f>データ!W6</f>
        <v>0.56999999999999995</v>
      </c>
      <c r="AU10" s="45"/>
      <c r="AV10" s="45"/>
      <c r="AW10" s="45"/>
      <c r="AX10" s="45"/>
      <c r="AY10" s="45"/>
      <c r="AZ10" s="45"/>
      <c r="BA10" s="45"/>
      <c r="BB10" s="45">
        <f>データ!X6</f>
        <v>1749.12</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126</v>
      </c>
      <c r="BM16" s="70"/>
      <c r="BN16" s="70"/>
      <c r="BO16" s="70"/>
      <c r="BP16" s="70"/>
      <c r="BQ16" s="70"/>
      <c r="BR16" s="70"/>
      <c r="BS16" s="70"/>
      <c r="BT16" s="70"/>
      <c r="BU16" s="70"/>
      <c r="BV16" s="70"/>
      <c r="BW16" s="70"/>
      <c r="BX16" s="70"/>
      <c r="BY16" s="70"/>
      <c r="BZ16" s="71"/>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x14ac:dyDescent="0.15">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x14ac:dyDescent="0.15">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123</v>
      </c>
      <c r="BM47" s="70"/>
      <c r="BN47" s="70"/>
      <c r="BO47" s="70"/>
      <c r="BP47" s="70"/>
      <c r="BQ47" s="70"/>
      <c r="BR47" s="70"/>
      <c r="BS47" s="70"/>
      <c r="BT47" s="70"/>
      <c r="BU47" s="70"/>
      <c r="BV47" s="70"/>
      <c r="BW47" s="70"/>
      <c r="BX47" s="70"/>
      <c r="BY47" s="70"/>
      <c r="BZ47" s="71"/>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x14ac:dyDescent="0.15">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x14ac:dyDescent="0.15">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x14ac:dyDescent="0.15">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124</v>
      </c>
      <c r="BM66" s="70"/>
      <c r="BN66" s="70"/>
      <c r="BO66" s="70"/>
      <c r="BP66" s="70"/>
      <c r="BQ66" s="70"/>
      <c r="BR66" s="70"/>
      <c r="BS66" s="70"/>
      <c r="BT66" s="70"/>
      <c r="BU66" s="70"/>
      <c r="BV66" s="70"/>
      <c r="BW66" s="70"/>
      <c r="BX66" s="70"/>
      <c r="BY66" s="70"/>
      <c r="BZ66" s="71"/>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x14ac:dyDescent="0.15">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x14ac:dyDescent="0.15">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x14ac:dyDescent="0.15">
      <c r="C83" s="2" t="s">
        <v>41</v>
      </c>
    </row>
    <row r="84" spans="1:78" x14ac:dyDescent="0.15">
      <c r="C84" s="2"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
      </c>
      <c r="F86" s="26" t="s">
        <v>55</v>
      </c>
      <c r="G86" s="26" t="s">
        <v>56</v>
      </c>
      <c r="H86" s="26" t="str">
        <f>データ!BP6</f>
        <v>【1,348.09】</v>
      </c>
      <c r="I86" s="26" t="str">
        <f>データ!CA6</f>
        <v>【69.80】</v>
      </c>
      <c r="J86" s="26" t="str">
        <f>データ!CL6</f>
        <v>【232.54】</v>
      </c>
      <c r="K86" s="26" t="str">
        <f>データ!CW6</f>
        <v>【42.17】</v>
      </c>
      <c r="L86" s="26" t="str">
        <f>データ!DH6</f>
        <v>【82.30】</v>
      </c>
      <c r="M86" s="26" t="s">
        <v>55</v>
      </c>
      <c r="N86" s="26" t="s">
        <v>57</v>
      </c>
      <c r="O86" s="26" t="str">
        <f>データ!EO6</f>
        <v>【0.09】</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1" max="1" width="9" style="3"/>
    <col min="2" max="144" width="11.875" style="3" customWidth="1"/>
    <col min="145" max="16384" width="9" style="3"/>
  </cols>
  <sheetData>
    <row r="1" spans="1:145" x14ac:dyDescent="0.15">
      <c r="A1" s="3" t="s">
        <v>58</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59</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60</v>
      </c>
      <c r="B3" s="29" t="s">
        <v>61</v>
      </c>
      <c r="C3" s="29" t="s">
        <v>62</v>
      </c>
      <c r="D3" s="29" t="s">
        <v>63</v>
      </c>
      <c r="E3" s="29" t="s">
        <v>64</v>
      </c>
      <c r="F3" s="29" t="s">
        <v>65</v>
      </c>
      <c r="G3" s="29" t="s">
        <v>66</v>
      </c>
      <c r="H3" s="77" t="s">
        <v>67</v>
      </c>
      <c r="I3" s="78"/>
      <c r="J3" s="78"/>
      <c r="K3" s="78"/>
      <c r="L3" s="78"/>
      <c r="M3" s="78"/>
      <c r="N3" s="78"/>
      <c r="O3" s="78"/>
      <c r="P3" s="78"/>
      <c r="Q3" s="78"/>
      <c r="R3" s="78"/>
      <c r="S3" s="78"/>
      <c r="T3" s="78"/>
      <c r="U3" s="78"/>
      <c r="V3" s="78"/>
      <c r="W3" s="78"/>
      <c r="X3" s="79"/>
      <c r="Y3" s="83" t="s">
        <v>68</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69</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70</v>
      </c>
      <c r="B4" s="30"/>
      <c r="C4" s="30"/>
      <c r="D4" s="30"/>
      <c r="E4" s="30"/>
      <c r="F4" s="30"/>
      <c r="G4" s="30"/>
      <c r="H4" s="80"/>
      <c r="I4" s="81"/>
      <c r="J4" s="81"/>
      <c r="K4" s="81"/>
      <c r="L4" s="81"/>
      <c r="M4" s="81"/>
      <c r="N4" s="81"/>
      <c r="O4" s="81"/>
      <c r="P4" s="81"/>
      <c r="Q4" s="81"/>
      <c r="R4" s="81"/>
      <c r="S4" s="81"/>
      <c r="T4" s="81"/>
      <c r="U4" s="81"/>
      <c r="V4" s="81"/>
      <c r="W4" s="81"/>
      <c r="X4" s="82"/>
      <c r="Y4" s="76" t="s">
        <v>71</v>
      </c>
      <c r="Z4" s="76"/>
      <c r="AA4" s="76"/>
      <c r="AB4" s="76"/>
      <c r="AC4" s="76"/>
      <c r="AD4" s="76"/>
      <c r="AE4" s="76"/>
      <c r="AF4" s="76"/>
      <c r="AG4" s="76"/>
      <c r="AH4" s="76"/>
      <c r="AI4" s="76"/>
      <c r="AJ4" s="76" t="s">
        <v>72</v>
      </c>
      <c r="AK4" s="76"/>
      <c r="AL4" s="76"/>
      <c r="AM4" s="76"/>
      <c r="AN4" s="76"/>
      <c r="AO4" s="76"/>
      <c r="AP4" s="76"/>
      <c r="AQ4" s="76"/>
      <c r="AR4" s="76"/>
      <c r="AS4" s="76"/>
      <c r="AT4" s="76"/>
      <c r="AU4" s="76" t="s">
        <v>73</v>
      </c>
      <c r="AV4" s="76"/>
      <c r="AW4" s="76"/>
      <c r="AX4" s="76"/>
      <c r="AY4" s="76"/>
      <c r="AZ4" s="76"/>
      <c r="BA4" s="76"/>
      <c r="BB4" s="76"/>
      <c r="BC4" s="76"/>
      <c r="BD4" s="76"/>
      <c r="BE4" s="76"/>
      <c r="BF4" s="76" t="s">
        <v>74</v>
      </c>
      <c r="BG4" s="76"/>
      <c r="BH4" s="76"/>
      <c r="BI4" s="76"/>
      <c r="BJ4" s="76"/>
      <c r="BK4" s="76"/>
      <c r="BL4" s="76"/>
      <c r="BM4" s="76"/>
      <c r="BN4" s="76"/>
      <c r="BO4" s="76"/>
      <c r="BP4" s="76"/>
      <c r="BQ4" s="76" t="s">
        <v>75</v>
      </c>
      <c r="BR4" s="76"/>
      <c r="BS4" s="76"/>
      <c r="BT4" s="76"/>
      <c r="BU4" s="76"/>
      <c r="BV4" s="76"/>
      <c r="BW4" s="76"/>
      <c r="BX4" s="76"/>
      <c r="BY4" s="76"/>
      <c r="BZ4" s="76"/>
      <c r="CA4" s="76"/>
      <c r="CB4" s="76" t="s">
        <v>76</v>
      </c>
      <c r="CC4" s="76"/>
      <c r="CD4" s="76"/>
      <c r="CE4" s="76"/>
      <c r="CF4" s="76"/>
      <c r="CG4" s="76"/>
      <c r="CH4" s="76"/>
      <c r="CI4" s="76"/>
      <c r="CJ4" s="76"/>
      <c r="CK4" s="76"/>
      <c r="CL4" s="76"/>
      <c r="CM4" s="76" t="s">
        <v>77</v>
      </c>
      <c r="CN4" s="76"/>
      <c r="CO4" s="76"/>
      <c r="CP4" s="76"/>
      <c r="CQ4" s="76"/>
      <c r="CR4" s="76"/>
      <c r="CS4" s="76"/>
      <c r="CT4" s="76"/>
      <c r="CU4" s="76"/>
      <c r="CV4" s="76"/>
      <c r="CW4" s="76"/>
      <c r="CX4" s="76" t="s">
        <v>78</v>
      </c>
      <c r="CY4" s="76"/>
      <c r="CZ4" s="76"/>
      <c r="DA4" s="76"/>
      <c r="DB4" s="76"/>
      <c r="DC4" s="76"/>
      <c r="DD4" s="76"/>
      <c r="DE4" s="76"/>
      <c r="DF4" s="76"/>
      <c r="DG4" s="76"/>
      <c r="DH4" s="76"/>
      <c r="DI4" s="76" t="s">
        <v>79</v>
      </c>
      <c r="DJ4" s="76"/>
      <c r="DK4" s="76"/>
      <c r="DL4" s="76"/>
      <c r="DM4" s="76"/>
      <c r="DN4" s="76"/>
      <c r="DO4" s="76"/>
      <c r="DP4" s="76"/>
      <c r="DQ4" s="76"/>
      <c r="DR4" s="76"/>
      <c r="DS4" s="76"/>
      <c r="DT4" s="76" t="s">
        <v>80</v>
      </c>
      <c r="DU4" s="76"/>
      <c r="DV4" s="76"/>
      <c r="DW4" s="76"/>
      <c r="DX4" s="76"/>
      <c r="DY4" s="76"/>
      <c r="DZ4" s="76"/>
      <c r="EA4" s="76"/>
      <c r="EB4" s="76"/>
      <c r="EC4" s="76"/>
      <c r="ED4" s="76"/>
      <c r="EE4" s="76" t="s">
        <v>81</v>
      </c>
      <c r="EF4" s="76"/>
      <c r="EG4" s="76"/>
      <c r="EH4" s="76"/>
      <c r="EI4" s="76"/>
      <c r="EJ4" s="76"/>
      <c r="EK4" s="76"/>
      <c r="EL4" s="76"/>
      <c r="EM4" s="76"/>
      <c r="EN4" s="76"/>
      <c r="EO4" s="76"/>
    </row>
    <row r="5" spans="1:145" x14ac:dyDescent="0.15">
      <c r="A5" s="28" t="s">
        <v>82</v>
      </c>
      <c r="B5" s="31"/>
      <c r="C5" s="31"/>
      <c r="D5" s="31"/>
      <c r="E5" s="31"/>
      <c r="F5" s="31"/>
      <c r="G5" s="31"/>
      <c r="H5" s="32" t="s">
        <v>83</v>
      </c>
      <c r="I5" s="32" t="s">
        <v>84</v>
      </c>
      <c r="J5" s="32" t="s">
        <v>85</v>
      </c>
      <c r="K5" s="32" t="s">
        <v>86</v>
      </c>
      <c r="L5" s="32" t="s">
        <v>87</v>
      </c>
      <c r="M5" s="32" t="s">
        <v>5</v>
      </c>
      <c r="N5" s="32" t="s">
        <v>88</v>
      </c>
      <c r="O5" s="32" t="s">
        <v>89</v>
      </c>
      <c r="P5" s="32" t="s">
        <v>90</v>
      </c>
      <c r="Q5" s="32" t="s">
        <v>91</v>
      </c>
      <c r="R5" s="32" t="s">
        <v>92</v>
      </c>
      <c r="S5" s="32" t="s">
        <v>93</v>
      </c>
      <c r="T5" s="32" t="s">
        <v>94</v>
      </c>
      <c r="U5" s="32" t="s">
        <v>95</v>
      </c>
      <c r="V5" s="32" t="s">
        <v>96</v>
      </c>
      <c r="W5" s="32" t="s">
        <v>97</v>
      </c>
      <c r="X5" s="32" t="s">
        <v>98</v>
      </c>
      <c r="Y5" s="32" t="s">
        <v>99</v>
      </c>
      <c r="Z5" s="32" t="s">
        <v>100</v>
      </c>
      <c r="AA5" s="32" t="s">
        <v>101</v>
      </c>
      <c r="AB5" s="32" t="s">
        <v>102</v>
      </c>
      <c r="AC5" s="32" t="s">
        <v>103</v>
      </c>
      <c r="AD5" s="32" t="s">
        <v>104</v>
      </c>
      <c r="AE5" s="32" t="s">
        <v>105</v>
      </c>
      <c r="AF5" s="32" t="s">
        <v>106</v>
      </c>
      <c r="AG5" s="32" t="s">
        <v>107</v>
      </c>
      <c r="AH5" s="32" t="s">
        <v>108</v>
      </c>
      <c r="AI5" s="32" t="s">
        <v>43</v>
      </c>
      <c r="AJ5" s="32" t="s">
        <v>99</v>
      </c>
      <c r="AK5" s="32" t="s">
        <v>100</v>
      </c>
      <c r="AL5" s="32" t="s">
        <v>101</v>
      </c>
      <c r="AM5" s="32" t="s">
        <v>102</v>
      </c>
      <c r="AN5" s="32" t="s">
        <v>103</v>
      </c>
      <c r="AO5" s="32" t="s">
        <v>104</v>
      </c>
      <c r="AP5" s="32" t="s">
        <v>105</v>
      </c>
      <c r="AQ5" s="32" t="s">
        <v>106</v>
      </c>
      <c r="AR5" s="32" t="s">
        <v>107</v>
      </c>
      <c r="AS5" s="32" t="s">
        <v>108</v>
      </c>
      <c r="AT5" s="32" t="s">
        <v>109</v>
      </c>
      <c r="AU5" s="32" t="s">
        <v>99</v>
      </c>
      <c r="AV5" s="32" t="s">
        <v>100</v>
      </c>
      <c r="AW5" s="32" t="s">
        <v>101</v>
      </c>
      <c r="AX5" s="32" t="s">
        <v>102</v>
      </c>
      <c r="AY5" s="32" t="s">
        <v>103</v>
      </c>
      <c r="AZ5" s="32" t="s">
        <v>104</v>
      </c>
      <c r="BA5" s="32" t="s">
        <v>105</v>
      </c>
      <c r="BB5" s="32" t="s">
        <v>106</v>
      </c>
      <c r="BC5" s="32" t="s">
        <v>107</v>
      </c>
      <c r="BD5" s="32" t="s">
        <v>108</v>
      </c>
      <c r="BE5" s="32" t="s">
        <v>109</v>
      </c>
      <c r="BF5" s="32" t="s">
        <v>99</v>
      </c>
      <c r="BG5" s="32" t="s">
        <v>100</v>
      </c>
      <c r="BH5" s="32" t="s">
        <v>101</v>
      </c>
      <c r="BI5" s="32" t="s">
        <v>102</v>
      </c>
      <c r="BJ5" s="32" t="s">
        <v>103</v>
      </c>
      <c r="BK5" s="32" t="s">
        <v>104</v>
      </c>
      <c r="BL5" s="32" t="s">
        <v>105</v>
      </c>
      <c r="BM5" s="32" t="s">
        <v>106</v>
      </c>
      <c r="BN5" s="32" t="s">
        <v>107</v>
      </c>
      <c r="BO5" s="32" t="s">
        <v>108</v>
      </c>
      <c r="BP5" s="32" t="s">
        <v>109</v>
      </c>
      <c r="BQ5" s="32" t="s">
        <v>99</v>
      </c>
      <c r="BR5" s="32" t="s">
        <v>100</v>
      </c>
      <c r="BS5" s="32" t="s">
        <v>101</v>
      </c>
      <c r="BT5" s="32" t="s">
        <v>102</v>
      </c>
      <c r="BU5" s="32" t="s">
        <v>103</v>
      </c>
      <c r="BV5" s="32" t="s">
        <v>104</v>
      </c>
      <c r="BW5" s="32" t="s">
        <v>105</v>
      </c>
      <c r="BX5" s="32" t="s">
        <v>106</v>
      </c>
      <c r="BY5" s="32" t="s">
        <v>107</v>
      </c>
      <c r="BZ5" s="32" t="s">
        <v>108</v>
      </c>
      <c r="CA5" s="32" t="s">
        <v>109</v>
      </c>
      <c r="CB5" s="32" t="s">
        <v>99</v>
      </c>
      <c r="CC5" s="32" t="s">
        <v>100</v>
      </c>
      <c r="CD5" s="32" t="s">
        <v>101</v>
      </c>
      <c r="CE5" s="32" t="s">
        <v>102</v>
      </c>
      <c r="CF5" s="32" t="s">
        <v>103</v>
      </c>
      <c r="CG5" s="32" t="s">
        <v>104</v>
      </c>
      <c r="CH5" s="32" t="s">
        <v>105</v>
      </c>
      <c r="CI5" s="32" t="s">
        <v>106</v>
      </c>
      <c r="CJ5" s="32" t="s">
        <v>107</v>
      </c>
      <c r="CK5" s="32" t="s">
        <v>108</v>
      </c>
      <c r="CL5" s="32" t="s">
        <v>109</v>
      </c>
      <c r="CM5" s="32" t="s">
        <v>99</v>
      </c>
      <c r="CN5" s="32" t="s">
        <v>100</v>
      </c>
      <c r="CO5" s="32" t="s">
        <v>101</v>
      </c>
      <c r="CP5" s="32" t="s">
        <v>102</v>
      </c>
      <c r="CQ5" s="32" t="s">
        <v>103</v>
      </c>
      <c r="CR5" s="32" t="s">
        <v>104</v>
      </c>
      <c r="CS5" s="32" t="s">
        <v>105</v>
      </c>
      <c r="CT5" s="32" t="s">
        <v>106</v>
      </c>
      <c r="CU5" s="32" t="s">
        <v>107</v>
      </c>
      <c r="CV5" s="32" t="s">
        <v>108</v>
      </c>
      <c r="CW5" s="32" t="s">
        <v>109</v>
      </c>
      <c r="CX5" s="32" t="s">
        <v>99</v>
      </c>
      <c r="CY5" s="32" t="s">
        <v>100</v>
      </c>
      <c r="CZ5" s="32" t="s">
        <v>101</v>
      </c>
      <c r="DA5" s="32" t="s">
        <v>102</v>
      </c>
      <c r="DB5" s="32" t="s">
        <v>103</v>
      </c>
      <c r="DC5" s="32" t="s">
        <v>104</v>
      </c>
      <c r="DD5" s="32" t="s">
        <v>105</v>
      </c>
      <c r="DE5" s="32" t="s">
        <v>106</v>
      </c>
      <c r="DF5" s="32" t="s">
        <v>107</v>
      </c>
      <c r="DG5" s="32" t="s">
        <v>108</v>
      </c>
      <c r="DH5" s="32" t="s">
        <v>109</v>
      </c>
      <c r="DI5" s="32" t="s">
        <v>99</v>
      </c>
      <c r="DJ5" s="32" t="s">
        <v>100</v>
      </c>
      <c r="DK5" s="32" t="s">
        <v>101</v>
      </c>
      <c r="DL5" s="32" t="s">
        <v>102</v>
      </c>
      <c r="DM5" s="32" t="s">
        <v>103</v>
      </c>
      <c r="DN5" s="32" t="s">
        <v>104</v>
      </c>
      <c r="DO5" s="32" t="s">
        <v>105</v>
      </c>
      <c r="DP5" s="32" t="s">
        <v>106</v>
      </c>
      <c r="DQ5" s="32" t="s">
        <v>107</v>
      </c>
      <c r="DR5" s="32" t="s">
        <v>108</v>
      </c>
      <c r="DS5" s="32" t="s">
        <v>109</v>
      </c>
      <c r="DT5" s="32" t="s">
        <v>99</v>
      </c>
      <c r="DU5" s="32" t="s">
        <v>100</v>
      </c>
      <c r="DV5" s="32" t="s">
        <v>101</v>
      </c>
      <c r="DW5" s="32" t="s">
        <v>102</v>
      </c>
      <c r="DX5" s="32" t="s">
        <v>103</v>
      </c>
      <c r="DY5" s="32" t="s">
        <v>104</v>
      </c>
      <c r="DZ5" s="32" t="s">
        <v>105</v>
      </c>
      <c r="EA5" s="32" t="s">
        <v>106</v>
      </c>
      <c r="EB5" s="32" t="s">
        <v>107</v>
      </c>
      <c r="EC5" s="32" t="s">
        <v>108</v>
      </c>
      <c r="ED5" s="32" t="s">
        <v>109</v>
      </c>
      <c r="EE5" s="32" t="s">
        <v>99</v>
      </c>
      <c r="EF5" s="32" t="s">
        <v>100</v>
      </c>
      <c r="EG5" s="32" t="s">
        <v>101</v>
      </c>
      <c r="EH5" s="32" t="s">
        <v>102</v>
      </c>
      <c r="EI5" s="32" t="s">
        <v>103</v>
      </c>
      <c r="EJ5" s="32" t="s">
        <v>104</v>
      </c>
      <c r="EK5" s="32" t="s">
        <v>105</v>
      </c>
      <c r="EL5" s="32" t="s">
        <v>106</v>
      </c>
      <c r="EM5" s="32" t="s">
        <v>107</v>
      </c>
      <c r="EN5" s="32" t="s">
        <v>108</v>
      </c>
      <c r="EO5" s="32" t="s">
        <v>109</v>
      </c>
    </row>
    <row r="6" spans="1:145" s="36" customFormat="1" x14ac:dyDescent="0.15">
      <c r="A6" s="28" t="s">
        <v>110</v>
      </c>
      <c r="B6" s="33">
        <f>B7</f>
        <v>2016</v>
      </c>
      <c r="C6" s="33">
        <f t="shared" ref="C6:X6" si="3">C7</f>
        <v>53279</v>
      </c>
      <c r="D6" s="33">
        <f t="shared" si="3"/>
        <v>47</v>
      </c>
      <c r="E6" s="33">
        <f t="shared" si="3"/>
        <v>17</v>
      </c>
      <c r="F6" s="33">
        <f t="shared" si="3"/>
        <v>4</v>
      </c>
      <c r="G6" s="33">
        <f t="shared" si="3"/>
        <v>0</v>
      </c>
      <c r="H6" s="33" t="str">
        <f t="shared" si="3"/>
        <v>秋田県　上小阿仁村</v>
      </c>
      <c r="I6" s="33" t="str">
        <f t="shared" si="3"/>
        <v>法非適用</v>
      </c>
      <c r="J6" s="33" t="str">
        <f t="shared" si="3"/>
        <v>下水道事業</v>
      </c>
      <c r="K6" s="33" t="str">
        <f t="shared" si="3"/>
        <v>特定環境保全公共下水道</v>
      </c>
      <c r="L6" s="33" t="str">
        <f t="shared" si="3"/>
        <v>D2</v>
      </c>
      <c r="M6" s="33">
        <f t="shared" si="3"/>
        <v>0</v>
      </c>
      <c r="N6" s="34" t="str">
        <f t="shared" si="3"/>
        <v>-</v>
      </c>
      <c r="O6" s="34" t="str">
        <f t="shared" si="3"/>
        <v>該当数値なし</v>
      </c>
      <c r="P6" s="34">
        <f t="shared" si="3"/>
        <v>41.15</v>
      </c>
      <c r="Q6" s="34">
        <f t="shared" si="3"/>
        <v>90</v>
      </c>
      <c r="R6" s="34">
        <f t="shared" si="3"/>
        <v>3705</v>
      </c>
      <c r="S6" s="34">
        <f t="shared" si="3"/>
        <v>2444</v>
      </c>
      <c r="T6" s="34">
        <f t="shared" si="3"/>
        <v>256.72000000000003</v>
      </c>
      <c r="U6" s="34">
        <f t="shared" si="3"/>
        <v>9.52</v>
      </c>
      <c r="V6" s="34">
        <f t="shared" si="3"/>
        <v>997</v>
      </c>
      <c r="W6" s="34">
        <f t="shared" si="3"/>
        <v>0.56999999999999995</v>
      </c>
      <c r="X6" s="34">
        <f t="shared" si="3"/>
        <v>1749.12</v>
      </c>
      <c r="Y6" s="35">
        <f>IF(Y7="",NA(),Y7)</f>
        <v>55.59</v>
      </c>
      <c r="Z6" s="35">
        <f t="shared" ref="Z6:AH6" si="4">IF(Z7="",NA(),Z7)</f>
        <v>81.08</v>
      </c>
      <c r="AA6" s="35">
        <f t="shared" si="4"/>
        <v>85.22</v>
      </c>
      <c r="AB6" s="35">
        <f t="shared" si="4"/>
        <v>88.77</v>
      </c>
      <c r="AC6" s="35">
        <f t="shared" si="4"/>
        <v>87.97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1633.01</v>
      </c>
      <c r="BG6" s="35">
        <f t="shared" ref="BG6:BO6" si="7">IF(BG7="",NA(),BG7)</f>
        <v>956.6</v>
      </c>
      <c r="BH6" s="35">
        <f t="shared" si="7"/>
        <v>721.62</v>
      </c>
      <c r="BI6" s="34">
        <f t="shared" si="7"/>
        <v>0</v>
      </c>
      <c r="BJ6" s="35">
        <f t="shared" si="7"/>
        <v>462.03</v>
      </c>
      <c r="BK6" s="35">
        <f t="shared" si="7"/>
        <v>1716.82</v>
      </c>
      <c r="BL6" s="35">
        <f t="shared" si="7"/>
        <v>1554.05</v>
      </c>
      <c r="BM6" s="35">
        <f t="shared" si="7"/>
        <v>1671.86</v>
      </c>
      <c r="BN6" s="35">
        <f t="shared" si="7"/>
        <v>1673.47</v>
      </c>
      <c r="BO6" s="35">
        <f t="shared" si="7"/>
        <v>1298.9100000000001</v>
      </c>
      <c r="BP6" s="34" t="str">
        <f>IF(BP7="","",IF(BP7="-","【-】","【"&amp;SUBSTITUTE(TEXT(BP7,"#,##0.00"),"-","△")&amp;"】"))</f>
        <v>【1,348.09】</v>
      </c>
      <c r="BQ6" s="35">
        <f>IF(BQ7="",NA(),BQ7)</f>
        <v>27.88</v>
      </c>
      <c r="BR6" s="35">
        <f t="shared" ref="BR6:BZ6" si="8">IF(BR7="",NA(),BR7)</f>
        <v>51.34</v>
      </c>
      <c r="BS6" s="35">
        <f t="shared" si="8"/>
        <v>57.48</v>
      </c>
      <c r="BT6" s="35">
        <f t="shared" si="8"/>
        <v>61.94</v>
      </c>
      <c r="BU6" s="35">
        <f t="shared" si="8"/>
        <v>61.91</v>
      </c>
      <c r="BV6" s="35">
        <f t="shared" si="8"/>
        <v>51.73</v>
      </c>
      <c r="BW6" s="35">
        <f t="shared" si="8"/>
        <v>53.01</v>
      </c>
      <c r="BX6" s="35">
        <f t="shared" si="8"/>
        <v>50.54</v>
      </c>
      <c r="BY6" s="35">
        <f t="shared" si="8"/>
        <v>49.22</v>
      </c>
      <c r="BZ6" s="35">
        <f t="shared" si="8"/>
        <v>69.87</v>
      </c>
      <c r="CA6" s="34" t="str">
        <f>IF(CA7="","",IF(CA7="-","【-】","【"&amp;SUBSTITUTE(TEXT(CA7,"#,##0.00"),"-","△")&amp;"】"))</f>
        <v>【69.80】</v>
      </c>
      <c r="CB6" s="35">
        <f>IF(CB7="",NA(),CB7)</f>
        <v>617.9</v>
      </c>
      <c r="CC6" s="35">
        <f t="shared" ref="CC6:CK6" si="9">IF(CC7="",NA(),CC7)</f>
        <v>408.92</v>
      </c>
      <c r="CD6" s="35">
        <f t="shared" si="9"/>
        <v>367.19</v>
      </c>
      <c r="CE6" s="35">
        <f t="shared" si="9"/>
        <v>361.53</v>
      </c>
      <c r="CF6" s="35">
        <f t="shared" si="9"/>
        <v>352.75</v>
      </c>
      <c r="CG6" s="35">
        <f t="shared" si="9"/>
        <v>310.47000000000003</v>
      </c>
      <c r="CH6" s="35">
        <f t="shared" si="9"/>
        <v>299.39</v>
      </c>
      <c r="CI6" s="35">
        <f t="shared" si="9"/>
        <v>320.36</v>
      </c>
      <c r="CJ6" s="35">
        <f t="shared" si="9"/>
        <v>332.02</v>
      </c>
      <c r="CK6" s="35">
        <f t="shared" si="9"/>
        <v>234.96</v>
      </c>
      <c r="CL6" s="34" t="str">
        <f>IF(CL7="","",IF(CL7="-","【-】","【"&amp;SUBSTITUTE(TEXT(CL7,"#,##0.00"),"-","△")&amp;"】"))</f>
        <v>【232.54】</v>
      </c>
      <c r="CM6" s="35">
        <f>IF(CM7="",NA(),CM7)</f>
        <v>34.74</v>
      </c>
      <c r="CN6" s="35">
        <f t="shared" ref="CN6:CV6" si="10">IF(CN7="",NA(),CN7)</f>
        <v>35.39</v>
      </c>
      <c r="CO6" s="35">
        <f t="shared" si="10"/>
        <v>35.53</v>
      </c>
      <c r="CP6" s="35">
        <f t="shared" si="10"/>
        <v>32.24</v>
      </c>
      <c r="CQ6" s="35">
        <f t="shared" si="10"/>
        <v>32.5</v>
      </c>
      <c r="CR6" s="35">
        <f t="shared" si="10"/>
        <v>36.67</v>
      </c>
      <c r="CS6" s="35">
        <f t="shared" si="10"/>
        <v>36.200000000000003</v>
      </c>
      <c r="CT6" s="35">
        <f t="shared" si="10"/>
        <v>34.74</v>
      </c>
      <c r="CU6" s="35">
        <f t="shared" si="10"/>
        <v>36.65</v>
      </c>
      <c r="CV6" s="35">
        <f t="shared" si="10"/>
        <v>42.9</v>
      </c>
      <c r="CW6" s="34" t="str">
        <f>IF(CW7="","",IF(CW7="-","【-】","【"&amp;SUBSTITUTE(TEXT(CW7,"#,##0.00"),"-","△")&amp;"】"))</f>
        <v>【42.17】</v>
      </c>
      <c r="CX6" s="35">
        <f>IF(CX7="",NA(),CX7)</f>
        <v>82.98</v>
      </c>
      <c r="CY6" s="35">
        <f t="shared" ref="CY6:DG6" si="11">IF(CY7="",NA(),CY7)</f>
        <v>83.36</v>
      </c>
      <c r="CZ6" s="35">
        <f t="shared" si="11"/>
        <v>83.6</v>
      </c>
      <c r="DA6" s="35">
        <f t="shared" si="11"/>
        <v>84.01</v>
      </c>
      <c r="DB6" s="35">
        <f t="shared" si="11"/>
        <v>84.45</v>
      </c>
      <c r="DC6" s="35">
        <f t="shared" si="11"/>
        <v>71.239999999999995</v>
      </c>
      <c r="DD6" s="35">
        <f t="shared" si="11"/>
        <v>71.069999999999993</v>
      </c>
      <c r="DE6" s="35">
        <f t="shared" si="11"/>
        <v>70.14</v>
      </c>
      <c r="DF6" s="35">
        <f t="shared" si="11"/>
        <v>68.83</v>
      </c>
      <c r="DG6" s="35">
        <f t="shared" si="11"/>
        <v>83.5</v>
      </c>
      <c r="DH6" s="34" t="str">
        <f>IF(DH7="","",IF(DH7="-","【-】","【"&amp;SUBSTITUTE(TEXT(DH7,"#,##0.00"),"-","△")&amp;"】"))</f>
        <v>【82.30】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0.05</v>
      </c>
      <c r="EK6" s="35">
        <f t="shared" si="14"/>
        <v>7.0000000000000007E-2</v>
      </c>
      <c r="EL6" s="35">
        <f t="shared" si="14"/>
        <v>0.08</v>
      </c>
      <c r="EM6" s="35">
        <f t="shared" si="14"/>
        <v>0.26</v>
      </c>
      <c r="EN6" s="35">
        <f t="shared" si="14"/>
        <v>0.09</v>
      </c>
      <c r="EO6" s="34" t="str">
        <f>IF(EO7="","",IF(EO7="-","【-】","【"&amp;SUBSTITUTE(TEXT(EO7,"#,##0.00"),"-","△")&amp;"】"))</f>
        <v>【0.09】</v>
      </c>
    </row>
    <row r="7" spans="1:145" s="36" customFormat="1" x14ac:dyDescent="0.15">
      <c r="A7" s="28"/>
      <c r="B7" s="37">
        <v>2016</v>
      </c>
      <c r="C7" s="37">
        <v>53279</v>
      </c>
      <c r="D7" s="37">
        <v>47</v>
      </c>
      <c r="E7" s="37">
        <v>17</v>
      </c>
      <c r="F7" s="37">
        <v>4</v>
      </c>
      <c r="G7" s="37">
        <v>0</v>
      </c>
      <c r="H7" s="37" t="s">
        <v>111</v>
      </c>
      <c r="I7" s="37" t="s">
        <v>112</v>
      </c>
      <c r="J7" s="37" t="s">
        <v>113</v>
      </c>
      <c r="K7" s="37" t="s">
        <v>114</v>
      </c>
      <c r="L7" s="37" t="s">
        <v>115</v>
      </c>
      <c r="M7" s="37"/>
      <c r="N7" s="38" t="s">
        <v>116</v>
      </c>
      <c r="O7" s="38" t="s">
        <v>117</v>
      </c>
      <c r="P7" s="38">
        <v>41.15</v>
      </c>
      <c r="Q7" s="38">
        <v>90</v>
      </c>
      <c r="R7" s="38">
        <v>3705</v>
      </c>
      <c r="S7" s="38">
        <v>2444</v>
      </c>
      <c r="T7" s="38">
        <v>256.72000000000003</v>
      </c>
      <c r="U7" s="38">
        <v>9.52</v>
      </c>
      <c r="V7" s="38">
        <v>997</v>
      </c>
      <c r="W7" s="38">
        <v>0.56999999999999995</v>
      </c>
      <c r="X7" s="38">
        <v>1749.12</v>
      </c>
      <c r="Y7" s="38">
        <v>55.59</v>
      </c>
      <c r="Z7" s="38">
        <v>81.08</v>
      </c>
      <c r="AA7" s="38">
        <v>85.22</v>
      </c>
      <c r="AB7" s="38">
        <v>88.77</v>
      </c>
      <c r="AC7" s="38">
        <v>87.97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1633.01</v>
      </c>
      <c r="BG7" s="38">
        <v>956.6</v>
      </c>
      <c r="BH7" s="38">
        <v>721.62</v>
      </c>
      <c r="BI7" s="38">
        <v>0</v>
      </c>
      <c r="BJ7" s="38">
        <v>462.03</v>
      </c>
      <c r="BK7" s="38">
        <v>1716.82</v>
      </c>
      <c r="BL7" s="38">
        <v>1554.05</v>
      </c>
      <c r="BM7" s="38">
        <v>1671.86</v>
      </c>
      <c r="BN7" s="38">
        <v>1673.47</v>
      </c>
      <c r="BO7" s="38">
        <v>1298.9100000000001</v>
      </c>
      <c r="BP7" s="38">
        <v>1348.09</v>
      </c>
      <c r="BQ7" s="38">
        <v>27.88</v>
      </c>
      <c r="BR7" s="38">
        <v>51.34</v>
      </c>
      <c r="BS7" s="38">
        <v>57.48</v>
      </c>
      <c r="BT7" s="38">
        <v>61.94</v>
      </c>
      <c r="BU7" s="38">
        <v>61.91</v>
      </c>
      <c r="BV7" s="38">
        <v>51.73</v>
      </c>
      <c r="BW7" s="38">
        <v>53.01</v>
      </c>
      <c r="BX7" s="38">
        <v>50.54</v>
      </c>
      <c r="BY7" s="38">
        <v>49.22</v>
      </c>
      <c r="BZ7" s="38">
        <v>69.87</v>
      </c>
      <c r="CA7" s="38">
        <v>69.8</v>
      </c>
      <c r="CB7" s="38">
        <v>617.9</v>
      </c>
      <c r="CC7" s="38">
        <v>408.92</v>
      </c>
      <c r="CD7" s="38">
        <v>367.19</v>
      </c>
      <c r="CE7" s="38">
        <v>361.53</v>
      </c>
      <c r="CF7" s="38">
        <v>352.75</v>
      </c>
      <c r="CG7" s="38">
        <v>310.47000000000003</v>
      </c>
      <c r="CH7" s="38">
        <v>299.39</v>
      </c>
      <c r="CI7" s="38">
        <v>320.36</v>
      </c>
      <c r="CJ7" s="38">
        <v>332.02</v>
      </c>
      <c r="CK7" s="38">
        <v>234.96</v>
      </c>
      <c r="CL7" s="38">
        <v>232.54</v>
      </c>
      <c r="CM7" s="38">
        <v>34.74</v>
      </c>
      <c r="CN7" s="38">
        <v>35.39</v>
      </c>
      <c r="CO7" s="38">
        <v>35.53</v>
      </c>
      <c r="CP7" s="38">
        <v>32.24</v>
      </c>
      <c r="CQ7" s="38">
        <v>32.5</v>
      </c>
      <c r="CR7" s="38">
        <v>36.67</v>
      </c>
      <c r="CS7" s="38">
        <v>36.200000000000003</v>
      </c>
      <c r="CT7" s="38">
        <v>34.74</v>
      </c>
      <c r="CU7" s="38">
        <v>36.65</v>
      </c>
      <c r="CV7" s="38">
        <v>42.9</v>
      </c>
      <c r="CW7" s="38">
        <v>42.17</v>
      </c>
      <c r="CX7" s="38">
        <v>82.98</v>
      </c>
      <c r="CY7" s="38">
        <v>83.36</v>
      </c>
      <c r="CZ7" s="38">
        <v>83.6</v>
      </c>
      <c r="DA7" s="38">
        <v>84.01</v>
      </c>
      <c r="DB7" s="38">
        <v>84.45</v>
      </c>
      <c r="DC7" s="38">
        <v>71.239999999999995</v>
      </c>
      <c r="DD7" s="38">
        <v>71.069999999999993</v>
      </c>
      <c r="DE7" s="38">
        <v>70.14</v>
      </c>
      <c r="DF7" s="38">
        <v>68.83</v>
      </c>
      <c r="DG7" s="38">
        <v>83.5</v>
      </c>
      <c r="DH7" s="38">
        <v>82.3</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0.05</v>
      </c>
      <c r="EK7" s="38">
        <v>7.0000000000000007E-2</v>
      </c>
      <c r="EL7" s="38">
        <v>0.08</v>
      </c>
      <c r="EM7" s="38">
        <v>0.26</v>
      </c>
      <c r="EN7" s="38">
        <v>0.09</v>
      </c>
      <c r="EO7" s="38">
        <v>0.09</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118</v>
      </c>
      <c r="C9" s="40" t="s">
        <v>119</v>
      </c>
      <c r="D9" s="40" t="s">
        <v>120</v>
      </c>
      <c r="E9" s="40" t="s">
        <v>121</v>
      </c>
      <c r="F9" s="40" t="s">
        <v>122</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61</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2017-12-25T02:16:47Z</dcterms:created>
  <dcterms:modified xsi:type="dcterms:W3CDTF">2018-02-22T01:01:12Z</dcterms:modified>
  <cp:category/>
</cp:coreProperties>
</file>