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20610" windowHeight="11640"/>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J85" i="4" s="1"/>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AT10" i="4" s="1"/>
  <c r="U6" i="5"/>
  <c r="AL10" i="4" s="1"/>
  <c r="T6" i="5"/>
  <c r="S6" i="5"/>
  <c r="R6" i="5"/>
  <c r="AL8" i="4" s="1"/>
  <c r="Q6" i="5"/>
  <c r="P6" i="5"/>
  <c r="O6" i="5"/>
  <c r="N6" i="5"/>
  <c r="B10" i="4" s="1"/>
  <c r="M6" i="5"/>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I85" i="4"/>
  <c r="E85" i="4"/>
  <c r="W10" i="4"/>
  <c r="P10" i="4"/>
  <c r="I10" i="4"/>
  <c r="BB8" i="4"/>
  <c r="AT8" i="4"/>
  <c r="P8" i="4"/>
  <c r="I8" i="4"/>
  <c r="B8" i="4"/>
  <c r="C10" i="5" l="1"/>
  <c r="D10" i="5"/>
  <c r="E10" i="5"/>
  <c r="B10" i="5"/>
</calcChain>
</file>

<file path=xl/sharedStrings.xml><?xml version="1.0" encoding="utf-8"?>
<sst xmlns="http://schemas.openxmlformats.org/spreadsheetml/2006/main" count="237" uniqueCount="124">
  <si>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</si>
  <si>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</si>
  <si>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</si>
  <si>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</si>
  <si>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</si>
  <si>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2">
      <t>カンリ</t>
    </rPh>
    <rPh sb="2" eb="3">
      <t>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</si>
  <si>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</si>
  <si>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</si>
  <si>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</si>
  <si>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</si>
  <si>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</si>
  <si>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</si>
  <si>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</si>
  <si>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</si>
  <si>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</si>
  <si>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</si>
  <si>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</si>
  <si>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</si>
  <si>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</si>
  <si>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</si>
  <si>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</si>
  <si>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</si>
  <si>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</si>
  <si>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</si>
  <si>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</si>
  <si>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</si>
  <si>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</si>
  <si>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</si>
  <si>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</si>
  <si>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</si>
  <si>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</si>
  <si>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</si>
  <si>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</si>
  <si>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</si>
  <si>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</si>
  <si>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</si>
  <si>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</si>
  <si>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</si>
  <si>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</si>
  <si>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</si>
  <si>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5">
      <t>コウシン</t>
    </rPh>
    <rPh sb="55" eb="56">
      <t>リツ</t>
    </rPh>
    <rPh sb="62" eb="64">
      <t>ヘイセイ</t>
    </rPh>
    <rPh sb="66" eb="68">
      <t>ネンド</t>
    </rPh>
    <rPh sb="69" eb="71">
      <t>ジギョウ</t>
    </rPh>
    <rPh sb="71" eb="72">
      <t>スウ</t>
    </rPh>
    <rPh sb="73" eb="74">
      <t>モト</t>
    </rPh>
    <rPh sb="75" eb="77">
      <t>ルイジ</t>
    </rPh>
    <rPh sb="77" eb="79">
      <t>ダンタイ</t>
    </rPh>
    <rPh sb="79" eb="81">
      <t>ヘイキン</t>
    </rPh>
    <rPh sb="81" eb="82">
      <t>アタイ</t>
    </rPh>
    <rPh sb="83" eb="85">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</si>
  <si>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</si>
  <si>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</si>
  <si>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</si>
  <si>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</si>
  <si>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</si>
  <si>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</si>
  <si>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</si>
  <si>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</si>
  <si>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</si>
  <si>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</si>
  <si>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</si>
  <si>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</si>
  <si>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</si>
  <si>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</si>
  <si>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水道事業(法非適用)</t>
    <rPh sb="0" eb="2">
      <t>スイドウ</t>
    </rPh>
    <rPh sb="2" eb="4">
      <t>ジギョウ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</si>
  <si>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</si>
  <si>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</si>
  <si>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</si>
  <si>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</si>
  <si>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</si>
  <si>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</si>
  <si>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</si>
  <si>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</si>
  <si>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</si>
  <si>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</si>
  <si>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</si>
  <si>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</si>
  <si>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</si>
  <si>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</si>
  <si>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</si>
  <si>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</si>
  <si>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</si>
  <si>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</si>
  <si>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</si>
  <si>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</si>
  <si>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</si>
  <si>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</si>
  <si>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</si>
  <si>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</si>
  <si>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</si>
  <si>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</si>
  <si>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</si>
  <si>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</si>
  <si>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</si>
  <si>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管理者の情報</t>
    <rPh sb="0" eb="3">
      <t>カンリシャ</t>
    </rPh>
    <rPh sb="4" eb="6">
      <t>ジョウホウ</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</si>
  <si>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</si>
  <si>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</si>
  <si>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</si>
  <si>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</si>
  <si>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</si>
  <si>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</si>
  <si>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</si>
  <si>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</si>
  <si>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</si>
  <si>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</si>
  <si>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</si>
  <si>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</si>
  <si>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</si>
  <si>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</si>
  <si>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</si>
  <si>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</si>
  <si>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</si>
  <si>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</si>
  <si>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</si>
  <si>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</si>
  <si>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</si>
  <si>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</si>
  <si>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小坂町</t>
  </si>
  <si>
    <t>法非適用</t>
  </si>
  <si>
    <t>水道事業</t>
  </si>
  <si>
    <t>簡易水道事業</t>
  </si>
  <si>
    <t>D4</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</si>
  <si>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</si>
  <si>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</si>
  <si>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</si>
  <si>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</si>
  <si>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</si>
  <si>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</si>
  <si>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</si>
  <si>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・簡易水道施設が3箇所
　　野口地区簡易水道（平成3年）
　　休平地区簡易水道（昭和57年）
　　大川岱地区簡易水道（平成7年）
　小規模水道施設が2箇所
　　若木立小規模水道（昭和48年）
　　藤原地区小規模水道（昭和62年）
　上記のとおり、使用開始から22～44年経過しており、配水管及び浄・配水施設が老朽化しているため、年次計画で施設整備を実施していく必要がある。
・現在の計画及び実施状況
　野口・若木立地区の統合整備工事（平成27～29年度工事）のため管路更新率が上昇している。
　また、休平地区に関しては十和田湖畔地区簡易水道施設（青森県十和田市）の共同利用を実施している（平成28年3月～）。</t>
    <rPh sb="1" eb="3">
      <t>カンイ</t>
    </rPh>
    <rPh sb="3" eb="5">
      <t>スイドウ</t>
    </rPh>
    <rPh sb="5" eb="7">
      <t>シセツ</t>
    </rPh>
    <rPh sb="9" eb="11">
      <t>カショ</t>
    </rPh>
    <rPh sb="14" eb="16">
      <t>ノグチ</t>
    </rPh>
    <rPh sb="16" eb="18">
      <t>チク</t>
    </rPh>
    <rPh sb="18" eb="20">
      <t>カンイ</t>
    </rPh>
    <rPh sb="20" eb="22">
      <t>スイドウ</t>
    </rPh>
    <rPh sb="23" eb="25">
      <t>ヘイセイ</t>
    </rPh>
    <rPh sb="26" eb="27">
      <t>ネン</t>
    </rPh>
    <rPh sb="31" eb="33">
      <t>ヤスミタイ</t>
    </rPh>
    <rPh sb="33" eb="35">
      <t>チク</t>
    </rPh>
    <rPh sb="35" eb="37">
      <t>カンイ</t>
    </rPh>
    <rPh sb="37" eb="39">
      <t>スイドウ</t>
    </rPh>
    <rPh sb="40" eb="42">
      <t>ショウワ</t>
    </rPh>
    <rPh sb="44" eb="45">
      <t>ネン</t>
    </rPh>
    <rPh sb="49" eb="51">
      <t>オオカワ</t>
    </rPh>
    <rPh sb="51" eb="52">
      <t>タイ</t>
    </rPh>
    <rPh sb="52" eb="54">
      <t>チク</t>
    </rPh>
    <rPh sb="54" eb="56">
      <t>カンイ</t>
    </rPh>
    <rPh sb="56" eb="58">
      <t>スイドウ</t>
    </rPh>
    <rPh sb="59" eb="61">
      <t>ヘイセイ</t>
    </rPh>
    <rPh sb="62" eb="63">
      <t>ネン</t>
    </rPh>
    <rPh sb="66" eb="69">
      <t>ショウキボ</t>
    </rPh>
    <rPh sb="69" eb="71">
      <t>スイドウ</t>
    </rPh>
    <rPh sb="71" eb="73">
      <t>シセツ</t>
    </rPh>
    <rPh sb="75" eb="77">
      <t>カショ</t>
    </rPh>
    <rPh sb="80" eb="81">
      <t>ワカ</t>
    </rPh>
    <rPh sb="81" eb="83">
      <t>キダチ</t>
    </rPh>
    <rPh sb="83" eb="86">
      <t>ショウキボ</t>
    </rPh>
    <rPh sb="86" eb="88">
      <t>スイドウ</t>
    </rPh>
    <rPh sb="89" eb="91">
      <t>ショウワ</t>
    </rPh>
    <rPh sb="93" eb="94">
      <t>ネン</t>
    </rPh>
    <rPh sb="98" eb="100">
      <t>フジワラ</t>
    </rPh>
    <rPh sb="100" eb="102">
      <t>チク</t>
    </rPh>
    <rPh sb="102" eb="105">
      <t>ショウキボ</t>
    </rPh>
    <rPh sb="105" eb="107">
      <t>スイドウ</t>
    </rPh>
    <rPh sb="108" eb="110">
      <t>ショウワ</t>
    </rPh>
    <rPh sb="112" eb="113">
      <t>ネン</t>
    </rPh>
    <rPh sb="116" eb="118">
      <t>ジョウキ</t>
    </rPh>
    <rPh sb="123" eb="125">
      <t>シヨウ</t>
    </rPh>
    <rPh sb="125" eb="127">
      <t>カイシ</t>
    </rPh>
    <rPh sb="134" eb="135">
      <t>ネン</t>
    </rPh>
    <rPh sb="135" eb="137">
      <t>ケイカ</t>
    </rPh>
    <rPh sb="142" eb="144">
      <t>ハイスイ</t>
    </rPh>
    <rPh sb="144" eb="145">
      <t>カン</t>
    </rPh>
    <rPh sb="145" eb="146">
      <t>オヨ</t>
    </rPh>
    <rPh sb="188" eb="190">
      <t>ゲンザイ</t>
    </rPh>
    <rPh sb="191" eb="193">
      <t>ケイカク</t>
    </rPh>
    <rPh sb="193" eb="194">
      <t>オヨ</t>
    </rPh>
    <rPh sb="195" eb="197">
      <t>ジッシ</t>
    </rPh>
    <rPh sb="197" eb="199">
      <t>ジョウキョウ</t>
    </rPh>
    <rPh sb="201" eb="203">
      <t>ノグチ</t>
    </rPh>
    <rPh sb="204" eb="205">
      <t>ワカ</t>
    </rPh>
    <rPh sb="205" eb="207">
      <t>キダチ</t>
    </rPh>
    <rPh sb="207" eb="209">
      <t>チク</t>
    </rPh>
    <rPh sb="210" eb="212">
      <t>トウゴウ</t>
    </rPh>
    <rPh sb="212" eb="214">
      <t>セイビ</t>
    </rPh>
    <rPh sb="214" eb="216">
      <t>コウジ</t>
    </rPh>
    <rPh sb="217" eb="219">
      <t>ヘイセイ</t>
    </rPh>
    <rPh sb="224" eb="226">
      <t>ネンド</t>
    </rPh>
    <rPh sb="226" eb="228">
      <t>コウジ</t>
    </rPh>
    <rPh sb="232" eb="234">
      <t>カンロ</t>
    </rPh>
    <rPh sb="234" eb="236">
      <t>コウシン</t>
    </rPh>
    <rPh sb="236" eb="237">
      <t>リツ</t>
    </rPh>
    <rPh sb="238" eb="240">
      <t>ジョウショウ</t>
    </rPh>
    <rPh sb="250" eb="252">
      <t>ヤスミタイ</t>
    </rPh>
    <rPh sb="252" eb="254">
      <t>チク</t>
    </rPh>
    <rPh sb="255" eb="256">
      <t>カン</t>
    </rPh>
    <rPh sb="259" eb="262">
      <t>トワダ</t>
    </rPh>
    <rPh sb="262" eb="264">
      <t>コハン</t>
    </rPh>
    <rPh sb="264" eb="266">
      <t>チク</t>
    </rPh>
    <rPh sb="266" eb="268">
      <t>カンイ</t>
    </rPh>
    <rPh sb="268" eb="270">
      <t>スイドウ</t>
    </rPh>
    <rPh sb="270" eb="272">
      <t>シセツ</t>
    </rPh>
    <rPh sb="273" eb="276">
      <t>アオモリケン</t>
    </rPh>
    <rPh sb="276" eb="280">
      <t>トワダシ</t>
    </rPh>
    <rPh sb="282" eb="284">
      <t>キョウドウ</t>
    </rPh>
    <rPh sb="284" eb="286">
      <t>リヨウ</t>
    </rPh>
    <rPh sb="287" eb="289">
      <t>ジッシ</t>
    </rPh>
    <rPh sb="294" eb="296">
      <t>ヘイセイ</t>
    </rPh>
    <rPh sb="298" eb="299">
      <t>ネン</t>
    </rPh>
    <rPh sb="300" eb="301">
      <t>ガツ</t>
    </rPh>
    <phoneticPr fontId="4"/>
  </si>
  <si>
    <t>　簡易水道施設は、使用者数の減少（人口の減少）により年々料金収入が減少している。また、施設の老朽化も進み計画的な施設整備が必要となっている。
　野口・若木立地区に関しては統合整備により、砂子沢浄水場から供給する予定（平成29年度末）であり、休平地区に関しては十和田湖畔地区簡水の共同利用により、安定した供給をしている。
　平成29年度から水道事業会計（企業会計）へ経営統合している。建設投資により企業債償還金の増加、建設投資に見合う料金収入が見込めない状況で、より計画的な施設整備や維持管理費の削減に努め、財源や需要の将来予測を踏まえた料金体系の検討が必要となる。</t>
    <rPh sb="1" eb="3">
      <t>カンイ</t>
    </rPh>
    <rPh sb="3" eb="5">
      <t>スイドウ</t>
    </rPh>
    <rPh sb="5" eb="7">
      <t>シセツ</t>
    </rPh>
    <rPh sb="9" eb="12">
      <t>シヨウシャ</t>
    </rPh>
    <rPh sb="12" eb="13">
      <t>カズ</t>
    </rPh>
    <rPh sb="14" eb="16">
      <t>ゲンショウ</t>
    </rPh>
    <rPh sb="17" eb="19">
      <t>ジンコウ</t>
    </rPh>
    <rPh sb="20" eb="22">
      <t>ゲンショウ</t>
    </rPh>
    <rPh sb="26" eb="28">
      <t>ネンネン</t>
    </rPh>
    <rPh sb="28" eb="30">
      <t>リョウキン</t>
    </rPh>
    <rPh sb="30" eb="32">
      <t>シュウニュウ</t>
    </rPh>
    <rPh sb="33" eb="35">
      <t>ゲンショウ</t>
    </rPh>
    <rPh sb="43" eb="45">
      <t>シセツ</t>
    </rPh>
    <rPh sb="46" eb="49">
      <t>ロウキュウカ</t>
    </rPh>
    <rPh sb="50" eb="51">
      <t>スス</t>
    </rPh>
    <rPh sb="52" eb="55">
      <t>ケイカクテキ</t>
    </rPh>
    <rPh sb="56" eb="58">
      <t>シセツ</t>
    </rPh>
    <rPh sb="58" eb="60">
      <t>セイビ</t>
    </rPh>
    <rPh sb="61" eb="63">
      <t>ヒツヨウ</t>
    </rPh>
    <rPh sb="72" eb="74">
      <t>ノグチ</t>
    </rPh>
    <rPh sb="75" eb="76">
      <t>ワカ</t>
    </rPh>
    <rPh sb="76" eb="78">
      <t>キダチ</t>
    </rPh>
    <rPh sb="78" eb="80">
      <t>チク</t>
    </rPh>
    <rPh sb="81" eb="82">
      <t>カン</t>
    </rPh>
    <rPh sb="85" eb="87">
      <t>トウゴウ</t>
    </rPh>
    <rPh sb="87" eb="89">
      <t>セイビ</t>
    </rPh>
    <rPh sb="93" eb="96">
      <t>スナコザワ</t>
    </rPh>
    <rPh sb="96" eb="98">
      <t>ジョウスイ</t>
    </rPh>
    <rPh sb="98" eb="99">
      <t>ジョウ</t>
    </rPh>
    <rPh sb="101" eb="103">
      <t>キョウキュウ</t>
    </rPh>
    <rPh sb="105" eb="107">
      <t>ヨテイ</t>
    </rPh>
    <rPh sb="108" eb="110">
      <t>ヘイセイ</t>
    </rPh>
    <rPh sb="112" eb="114">
      <t>ネンド</t>
    </rPh>
    <rPh sb="114" eb="115">
      <t>マツ</t>
    </rPh>
    <rPh sb="120" eb="122">
      <t>ヤスミタイ</t>
    </rPh>
    <rPh sb="122" eb="124">
      <t>チク</t>
    </rPh>
    <rPh sb="125" eb="126">
      <t>カン</t>
    </rPh>
    <rPh sb="129" eb="132">
      <t>トワダ</t>
    </rPh>
    <rPh sb="132" eb="134">
      <t>コハン</t>
    </rPh>
    <rPh sb="134" eb="136">
      <t>チク</t>
    </rPh>
    <rPh sb="136" eb="138">
      <t>カンスイ</t>
    </rPh>
    <rPh sb="139" eb="141">
      <t>キョウドウ</t>
    </rPh>
    <rPh sb="141" eb="143">
      <t>リヨウ</t>
    </rPh>
    <rPh sb="147" eb="149">
      <t>アンテイ</t>
    </rPh>
    <rPh sb="151" eb="153">
      <t>キョウキュウ</t>
    </rPh>
    <rPh sb="161" eb="163">
      <t>ヘイセイ</t>
    </rPh>
    <rPh sb="165" eb="167">
      <t>ネンド</t>
    </rPh>
    <rPh sb="169" eb="171">
      <t>スイドウ</t>
    </rPh>
    <rPh sb="171" eb="173">
      <t>ジギョウ</t>
    </rPh>
    <rPh sb="173" eb="175">
      <t>カイケイ</t>
    </rPh>
    <rPh sb="176" eb="178">
      <t>キギョウ</t>
    </rPh>
    <rPh sb="178" eb="180">
      <t>カイケイ</t>
    </rPh>
    <rPh sb="182" eb="184">
      <t>ケイエイ</t>
    </rPh>
    <rPh sb="184" eb="186">
      <t>トウゴウ</t>
    </rPh>
    <rPh sb="191" eb="193">
      <t>ケンセツ</t>
    </rPh>
    <rPh sb="193" eb="195">
      <t>トウシ</t>
    </rPh>
    <rPh sb="198" eb="200">
      <t>キギョウ</t>
    </rPh>
    <rPh sb="200" eb="201">
      <t>サイ</t>
    </rPh>
    <rPh sb="201" eb="204">
      <t>ショウカンキン</t>
    </rPh>
    <rPh sb="205" eb="207">
      <t>ゾウカ</t>
    </rPh>
    <rPh sb="208" eb="210">
      <t>ケンセツ</t>
    </rPh>
    <rPh sb="210" eb="212">
      <t>トウシ</t>
    </rPh>
    <rPh sb="213" eb="215">
      <t>ミア</t>
    </rPh>
    <rPh sb="216" eb="218">
      <t>リョウキン</t>
    </rPh>
    <rPh sb="218" eb="220">
      <t>シュウニュウ</t>
    </rPh>
    <rPh sb="221" eb="223">
      <t>ミコ</t>
    </rPh>
    <rPh sb="226" eb="228">
      <t>ジョウキョウ</t>
    </rPh>
    <rPh sb="232" eb="235">
      <t>ケイカクテキ</t>
    </rPh>
    <rPh sb="236" eb="238">
      <t>シセツ</t>
    </rPh>
    <rPh sb="238" eb="240">
      <t>セイビ</t>
    </rPh>
    <rPh sb="241" eb="243">
      <t>イジ</t>
    </rPh>
    <rPh sb="243" eb="245">
      <t>カンリ</t>
    </rPh>
    <rPh sb="245" eb="246">
      <t>ヒ</t>
    </rPh>
    <rPh sb="247" eb="249">
      <t>サクゲン</t>
    </rPh>
    <rPh sb="250" eb="251">
      <t>ツト</t>
    </rPh>
    <rPh sb="253" eb="255">
      <t>ザイゲン</t>
    </rPh>
    <rPh sb="256" eb="258">
      <t>ジュヨウ</t>
    </rPh>
    <rPh sb="259" eb="261">
      <t>ショウライ</t>
    </rPh>
    <rPh sb="261" eb="263">
      <t>ヨソク</t>
    </rPh>
    <rPh sb="264" eb="265">
      <t>フ</t>
    </rPh>
    <rPh sb="268" eb="270">
      <t>リョウキン</t>
    </rPh>
    <rPh sb="270" eb="272">
      <t>タイケイ</t>
    </rPh>
    <rPh sb="273" eb="275">
      <t>ケントウ</t>
    </rPh>
    <rPh sb="276" eb="278">
      <t>ヒツヨウ</t>
    </rPh>
    <phoneticPr fontId="4"/>
  </si>
  <si>
    <t>・収支に関しては、使用者の減少（人口の減少）による料金収入の減が要因となり70％前後で推移してきた。
　平成28年度については、消費税の還付による収益の増加のため前年度と比較して大きく上昇している。
・債務残高に関しては平成27年度からの簡易水道統合事業（建設投資）により企業債償還額が増加した。
・料金回収率に関しては類似団体に比べ高くなっているが、給水原価に対する料金収入の不足を繰出金で補填している状況となっている。
・給水原価に関しては、平成27年度からの簡易水道統合事業により高くなった。
・施設の利用率に関しては、使用者数の減少（人口の減少）により、建設された当時の配水能力に対し、利用される配水量の減少が要因となっている。
・有収率に関しては年々減少しており、配水管の老朽化による漏水の増加が要因となっている。改善するため計画的な布設替として簡易水道統合事業（平成27～29年度）を行っている。</t>
    <rPh sb="1" eb="3">
      <t>シュウシ</t>
    </rPh>
    <rPh sb="4" eb="5">
      <t>カン</t>
    </rPh>
    <rPh sb="9" eb="12">
      <t>シヨウシャ</t>
    </rPh>
    <rPh sb="13" eb="15">
      <t>ゲンショウ</t>
    </rPh>
    <rPh sb="16" eb="18">
      <t>ジンコウ</t>
    </rPh>
    <rPh sb="19" eb="21">
      <t>ゲンショウ</t>
    </rPh>
    <rPh sb="25" eb="27">
      <t>リョウキン</t>
    </rPh>
    <rPh sb="27" eb="29">
      <t>シュウニュウ</t>
    </rPh>
    <rPh sb="30" eb="31">
      <t>ゲン</t>
    </rPh>
    <rPh sb="32" eb="34">
      <t>ヨウイン</t>
    </rPh>
    <rPh sb="40" eb="42">
      <t>ゼンゴ</t>
    </rPh>
    <rPh sb="43" eb="45">
      <t>スイイ</t>
    </rPh>
    <rPh sb="52" eb="54">
      <t>ヘイセイ</t>
    </rPh>
    <rPh sb="56" eb="58">
      <t>ネンド</t>
    </rPh>
    <rPh sb="64" eb="67">
      <t>ショウヒゼイ</t>
    </rPh>
    <rPh sb="68" eb="70">
      <t>カンプ</t>
    </rPh>
    <rPh sb="73" eb="75">
      <t>シュウエキ</t>
    </rPh>
    <rPh sb="76" eb="78">
      <t>ゾウカ</t>
    </rPh>
    <rPh sb="81" eb="83">
      <t>ゼンネン</t>
    </rPh>
    <rPh sb="83" eb="84">
      <t>ド</t>
    </rPh>
    <rPh sb="85" eb="87">
      <t>ヒカク</t>
    </rPh>
    <rPh sb="89" eb="90">
      <t>オオ</t>
    </rPh>
    <rPh sb="92" eb="94">
      <t>ジョウショウ</t>
    </rPh>
    <rPh sb="101" eb="103">
      <t>サイム</t>
    </rPh>
    <rPh sb="103" eb="105">
      <t>ザンダカ</t>
    </rPh>
    <rPh sb="106" eb="107">
      <t>カン</t>
    </rPh>
    <rPh sb="110" eb="112">
      <t>ヘイセイ</t>
    </rPh>
    <rPh sb="114" eb="116">
      <t>ネンド</t>
    </rPh>
    <rPh sb="119" eb="121">
      <t>カンイ</t>
    </rPh>
    <rPh sb="121" eb="123">
      <t>スイドウ</t>
    </rPh>
    <rPh sb="123" eb="125">
      <t>トウゴウ</t>
    </rPh>
    <rPh sb="125" eb="127">
      <t>ジギョウ</t>
    </rPh>
    <rPh sb="128" eb="130">
      <t>ケンセツ</t>
    </rPh>
    <rPh sb="130" eb="132">
      <t>トウシ</t>
    </rPh>
    <rPh sb="136" eb="138">
      <t>キギョウ</t>
    </rPh>
    <rPh sb="138" eb="139">
      <t>サイ</t>
    </rPh>
    <rPh sb="139" eb="141">
      <t>ショウカン</t>
    </rPh>
    <rPh sb="141" eb="142">
      <t>ガク</t>
    </rPh>
    <rPh sb="143" eb="145">
      <t>ゾウカ</t>
    </rPh>
    <rPh sb="150" eb="152">
      <t>リョウキン</t>
    </rPh>
    <rPh sb="152" eb="154">
      <t>カイシュウ</t>
    </rPh>
    <rPh sb="154" eb="155">
      <t>リツ</t>
    </rPh>
    <rPh sb="156" eb="157">
      <t>カン</t>
    </rPh>
    <rPh sb="160" eb="162">
      <t>ルイジ</t>
    </rPh>
    <rPh sb="162" eb="164">
      <t>ダンタイ</t>
    </rPh>
    <rPh sb="165" eb="166">
      <t>クラ</t>
    </rPh>
    <rPh sb="167" eb="168">
      <t>タカ</t>
    </rPh>
    <rPh sb="176" eb="178">
      <t>キュウスイ</t>
    </rPh>
    <rPh sb="178" eb="180">
      <t>ゲンカ</t>
    </rPh>
    <rPh sb="181" eb="182">
      <t>タイ</t>
    </rPh>
    <rPh sb="184" eb="186">
      <t>リョウキン</t>
    </rPh>
    <rPh sb="186" eb="188">
      <t>シュウニュウ</t>
    </rPh>
    <rPh sb="189" eb="191">
      <t>フソク</t>
    </rPh>
    <rPh sb="192" eb="194">
      <t>クリダ</t>
    </rPh>
    <rPh sb="194" eb="195">
      <t>キン</t>
    </rPh>
    <rPh sb="196" eb="198">
      <t>ホテン</t>
    </rPh>
    <rPh sb="202" eb="204">
      <t>ジョウキョウ</t>
    </rPh>
    <rPh sb="213" eb="215">
      <t>キュウスイ</t>
    </rPh>
    <rPh sb="215" eb="217">
      <t>ゲンカ</t>
    </rPh>
    <rPh sb="218" eb="219">
      <t>カン</t>
    </rPh>
    <rPh sb="223" eb="225">
      <t>ヘイセイ</t>
    </rPh>
    <rPh sb="227" eb="228">
      <t>ネン</t>
    </rPh>
    <rPh sb="228" eb="229">
      <t>ド</t>
    </rPh>
    <rPh sb="232" eb="234">
      <t>カンイ</t>
    </rPh>
    <rPh sb="234" eb="236">
      <t>スイドウ</t>
    </rPh>
    <rPh sb="236" eb="238">
      <t>トウゴウ</t>
    </rPh>
    <rPh sb="238" eb="240">
      <t>ジギョウ</t>
    </rPh>
    <rPh sb="243" eb="244">
      <t>タカ</t>
    </rPh>
    <rPh sb="251" eb="253">
      <t>シセツ</t>
    </rPh>
    <rPh sb="254" eb="256">
      <t>リヨウ</t>
    </rPh>
    <rPh sb="256" eb="257">
      <t>リツ</t>
    </rPh>
    <rPh sb="258" eb="259">
      <t>カン</t>
    </rPh>
    <rPh sb="263" eb="266">
      <t>シヨウシャ</t>
    </rPh>
    <rPh sb="266" eb="267">
      <t>スウ</t>
    </rPh>
    <rPh sb="268" eb="270">
      <t>ゲンショウ</t>
    </rPh>
    <rPh sb="271" eb="273">
      <t>ジンコウ</t>
    </rPh>
    <rPh sb="274" eb="276">
      <t>ゲンショウ</t>
    </rPh>
    <rPh sb="281" eb="283">
      <t>ケンセツ</t>
    </rPh>
    <rPh sb="286" eb="288">
      <t>トウジ</t>
    </rPh>
    <rPh sb="289" eb="291">
      <t>ハイスイ</t>
    </rPh>
    <rPh sb="291" eb="293">
      <t>ノウリョク</t>
    </rPh>
    <rPh sb="294" eb="295">
      <t>タイ</t>
    </rPh>
    <rPh sb="297" eb="299">
      <t>リヨウ</t>
    </rPh>
    <rPh sb="302" eb="304">
      <t>ハイスイ</t>
    </rPh>
    <rPh sb="304" eb="305">
      <t>リョウ</t>
    </rPh>
    <rPh sb="306" eb="308">
      <t>ゲンショウ</t>
    </rPh>
    <rPh sb="309" eb="311">
      <t>ヨウイン</t>
    </rPh>
    <rPh sb="320" eb="321">
      <t>ユウ</t>
    </rPh>
    <rPh sb="321" eb="322">
      <t>シュウ</t>
    </rPh>
    <rPh sb="322" eb="323">
      <t>リツ</t>
    </rPh>
    <rPh sb="324" eb="325">
      <t>カン</t>
    </rPh>
    <rPh sb="328" eb="330">
      <t>ネンネン</t>
    </rPh>
    <rPh sb="330" eb="332">
      <t>ゲンショウ</t>
    </rPh>
    <rPh sb="337" eb="339">
      <t>ハイスイ</t>
    </rPh>
    <rPh sb="339" eb="340">
      <t>カン</t>
    </rPh>
    <rPh sb="341" eb="344">
      <t>ロウキュウカ</t>
    </rPh>
    <rPh sb="347" eb="349">
      <t>ロウスイ</t>
    </rPh>
    <rPh sb="350" eb="352">
      <t>ゾウカ</t>
    </rPh>
    <rPh sb="353" eb="355">
      <t>ヨウイン</t>
    </rPh>
    <rPh sb="362" eb="364">
      <t>カイゼン</t>
    </rPh>
    <rPh sb="368" eb="371">
      <t>ケイカクテキ</t>
    </rPh>
    <rPh sb="372" eb="375">
      <t>フセツガエ</t>
    </rPh>
    <rPh sb="378" eb="380">
      <t>カンイ</t>
    </rPh>
    <rPh sb="380" eb="382">
      <t>スイドウ</t>
    </rPh>
    <rPh sb="382" eb="384">
      <t>トウゴウ</t>
    </rPh>
    <rPh sb="384" eb="386">
      <t>ジギョウ</t>
    </rPh>
    <rPh sb="387" eb="389">
      <t>ヘイセイ</t>
    </rPh>
    <rPh sb="394" eb="396">
      <t>ネンド</t>
    </rPh>
    <rPh sb="398" eb="399">
      <t>オコナ</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</si>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</sst>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40" fontId="2" fillId="0" borderId="0" xfId="1" applyNumberFormat="1">
      <alignment vertical="center"/>
    </xf>
    <xf numFmtId="0" fontId="2" fillId="2" borderId="2" xfId="1" applyFill="1" applyBorder="1">
      <alignment vertical="center"/>
    </xf>
    <xf numFmtId="179"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2" xfId="1" applyNumberFormat="1" applyFont="1" applyBorder="1" applyAlignment="1" applyProtection="1">
      <alignment horizontal="center" vertical="center" shrinkToFit="1"/>
      <protection locked="0"/>
    </xf>
    <xf numFmtId="176" fontId="5" fillId="0" borderId="2" xfId="1" applyNumberFormat="1" applyFont="1" applyBorder="1" applyAlignment="1" applyProtection="1">
      <alignment horizontal="center" vertical="center" shrinkToFit="1"/>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c:v>
                </c:pt>
                <c:pt idx="1">
                  <c:v>0</c:v>
                </c:pt>
                <c:pt idx="2">
                  <c:v>0</c:v>
                </c:pt>
                <c:pt idx="3" formatCode="#,##0.00;&quot;△&quot;#,##0.00;&quot;-&quot;">
                  <c:v>27.6</c:v>
                </c:pt>
                <c:pt idx="4" formatCode="#,##0.00;&quot;△&quot;#,##0.00;&quot;-&quot;">
                  <c:v>9.58</c:v>
                </c:pt>
              </c:numCache>
            </c:numRef>
          </c:val>
        </c:ser>
        <c:dLbls>
          <c:showLegendKey val="0"/>
          <c:showVal val="0"/>
          <c:showCatName val="0"/>
          <c:showSerName val="0"/>
          <c:showPercent val="0"/>
          <c:showBubbleSize val="0"/>
        </c:dLbls>
        <c:gapWidth val="150"/>
        <c:axId val="182347648"/>
        <c:axId val="182358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0.37</c:v>
                </c:pt>
                <c:pt idx="1">
                  <c:v>0.7</c:v>
                </c:pt>
                <c:pt idx="2">
                  <c:v>0.91</c:v>
                </c:pt>
                <c:pt idx="3">
                  <c:v>1.26</c:v>
                </c:pt>
                <c:pt idx="4">
                  <c:v>0.78</c:v>
                </c:pt>
              </c:numCache>
            </c:numRef>
          </c:val>
          <c:smooth val="0"/>
        </c:ser>
        <c:dLbls>
          <c:showLegendKey val="0"/>
          <c:showVal val="0"/>
          <c:showCatName val="0"/>
          <c:showSerName val="0"/>
          <c:showPercent val="0"/>
          <c:showBubbleSize val="0"/>
        </c:dLbls>
        <c:marker val="1"/>
        <c:smooth val="0"/>
        <c:axId val="182347648"/>
        <c:axId val="182358016"/>
      </c:lineChart>
      <c:dateAx>
        <c:axId val="182347648"/>
        <c:scaling>
          <c:orientation val="minMax"/>
        </c:scaling>
        <c:delete val="1"/>
        <c:axPos val="b"/>
        <c:numFmt formatCode="ge" sourceLinked="1"/>
        <c:majorTickMark val="none"/>
        <c:minorTickMark val="none"/>
        <c:tickLblPos val="none"/>
        <c:crossAx val="182358016"/>
        <c:crosses val="autoZero"/>
        <c:auto val="1"/>
        <c:lblOffset val="100"/>
        <c:baseTimeUnit val="years"/>
      </c:dateAx>
      <c:valAx>
        <c:axId val="182358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347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27.86</c:v>
                </c:pt>
                <c:pt idx="1">
                  <c:v>27.33</c:v>
                </c:pt>
                <c:pt idx="2">
                  <c:v>28.19</c:v>
                </c:pt>
                <c:pt idx="3">
                  <c:v>28</c:v>
                </c:pt>
                <c:pt idx="4">
                  <c:v>24.72</c:v>
                </c:pt>
              </c:numCache>
            </c:numRef>
          </c:val>
        </c:ser>
        <c:dLbls>
          <c:showLegendKey val="0"/>
          <c:showVal val="0"/>
          <c:showCatName val="0"/>
          <c:showSerName val="0"/>
          <c:showPercent val="0"/>
          <c:showBubbleSize val="0"/>
        </c:dLbls>
        <c:gapWidth val="150"/>
        <c:axId val="183863552"/>
        <c:axId val="18388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51.11</c:v>
                </c:pt>
                <c:pt idx="1">
                  <c:v>50.49</c:v>
                </c:pt>
                <c:pt idx="2">
                  <c:v>48.36</c:v>
                </c:pt>
                <c:pt idx="3">
                  <c:v>48.7</c:v>
                </c:pt>
                <c:pt idx="4">
                  <c:v>46.9</c:v>
                </c:pt>
              </c:numCache>
            </c:numRef>
          </c:val>
          <c:smooth val="0"/>
        </c:ser>
        <c:dLbls>
          <c:showLegendKey val="0"/>
          <c:showVal val="0"/>
          <c:showCatName val="0"/>
          <c:showSerName val="0"/>
          <c:showPercent val="0"/>
          <c:showBubbleSize val="0"/>
        </c:dLbls>
        <c:marker val="1"/>
        <c:smooth val="0"/>
        <c:axId val="183863552"/>
        <c:axId val="183882112"/>
      </c:lineChart>
      <c:dateAx>
        <c:axId val="183863552"/>
        <c:scaling>
          <c:orientation val="minMax"/>
        </c:scaling>
        <c:delete val="1"/>
        <c:axPos val="b"/>
        <c:numFmt formatCode="ge" sourceLinked="1"/>
        <c:majorTickMark val="none"/>
        <c:minorTickMark val="none"/>
        <c:tickLblPos val="none"/>
        <c:crossAx val="183882112"/>
        <c:crosses val="autoZero"/>
        <c:auto val="1"/>
        <c:lblOffset val="100"/>
        <c:baseTimeUnit val="years"/>
      </c:dateAx>
      <c:valAx>
        <c:axId val="18388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863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87.31</c:v>
                </c:pt>
                <c:pt idx="1">
                  <c:v>86.96</c:v>
                </c:pt>
                <c:pt idx="2">
                  <c:v>86</c:v>
                </c:pt>
                <c:pt idx="3">
                  <c:v>85</c:v>
                </c:pt>
                <c:pt idx="4">
                  <c:v>85</c:v>
                </c:pt>
              </c:numCache>
            </c:numRef>
          </c:val>
        </c:ser>
        <c:dLbls>
          <c:showLegendKey val="0"/>
          <c:showVal val="0"/>
          <c:showCatName val="0"/>
          <c:showSerName val="0"/>
          <c:showPercent val="0"/>
          <c:showBubbleSize val="0"/>
        </c:dLbls>
        <c:gapWidth val="150"/>
        <c:axId val="184055680"/>
        <c:axId val="184061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74.16</c:v>
                </c:pt>
                <c:pt idx="1">
                  <c:v>74.209999999999994</c:v>
                </c:pt>
                <c:pt idx="2">
                  <c:v>75.239999999999995</c:v>
                </c:pt>
                <c:pt idx="3">
                  <c:v>74.959999999999994</c:v>
                </c:pt>
                <c:pt idx="4">
                  <c:v>74.63</c:v>
                </c:pt>
              </c:numCache>
            </c:numRef>
          </c:val>
          <c:smooth val="0"/>
        </c:ser>
        <c:dLbls>
          <c:showLegendKey val="0"/>
          <c:showVal val="0"/>
          <c:showCatName val="0"/>
          <c:showSerName val="0"/>
          <c:showPercent val="0"/>
          <c:showBubbleSize val="0"/>
        </c:dLbls>
        <c:marker val="1"/>
        <c:smooth val="0"/>
        <c:axId val="184055680"/>
        <c:axId val="184061952"/>
      </c:lineChart>
      <c:dateAx>
        <c:axId val="184055680"/>
        <c:scaling>
          <c:orientation val="minMax"/>
        </c:scaling>
        <c:delete val="1"/>
        <c:axPos val="b"/>
        <c:numFmt formatCode="ge" sourceLinked="1"/>
        <c:majorTickMark val="none"/>
        <c:minorTickMark val="none"/>
        <c:tickLblPos val="none"/>
        <c:crossAx val="184061952"/>
        <c:crosses val="autoZero"/>
        <c:auto val="1"/>
        <c:lblOffset val="100"/>
        <c:baseTimeUnit val="years"/>
      </c:dateAx>
      <c:valAx>
        <c:axId val="184061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055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73.47</c:v>
                </c:pt>
                <c:pt idx="1">
                  <c:v>75.03</c:v>
                </c:pt>
                <c:pt idx="2">
                  <c:v>71.08</c:v>
                </c:pt>
                <c:pt idx="3">
                  <c:v>68.150000000000006</c:v>
                </c:pt>
                <c:pt idx="4">
                  <c:v>95.34</c:v>
                </c:pt>
              </c:numCache>
            </c:numRef>
          </c:val>
        </c:ser>
        <c:dLbls>
          <c:showLegendKey val="0"/>
          <c:showVal val="0"/>
          <c:showCatName val="0"/>
          <c:showSerName val="0"/>
          <c:showPercent val="0"/>
          <c:showBubbleSize val="0"/>
        </c:dLbls>
        <c:gapWidth val="150"/>
        <c:axId val="183567872"/>
        <c:axId val="18356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70.760000000000005</c:v>
                </c:pt>
                <c:pt idx="1">
                  <c:v>71.66</c:v>
                </c:pt>
                <c:pt idx="2">
                  <c:v>73.06</c:v>
                </c:pt>
                <c:pt idx="3">
                  <c:v>72.03</c:v>
                </c:pt>
                <c:pt idx="4">
                  <c:v>72.11</c:v>
                </c:pt>
              </c:numCache>
            </c:numRef>
          </c:val>
          <c:smooth val="0"/>
        </c:ser>
        <c:dLbls>
          <c:showLegendKey val="0"/>
          <c:showVal val="0"/>
          <c:showCatName val="0"/>
          <c:showSerName val="0"/>
          <c:showPercent val="0"/>
          <c:showBubbleSize val="0"/>
        </c:dLbls>
        <c:marker val="1"/>
        <c:smooth val="0"/>
        <c:axId val="183567872"/>
        <c:axId val="183569792"/>
      </c:lineChart>
      <c:dateAx>
        <c:axId val="183567872"/>
        <c:scaling>
          <c:orientation val="minMax"/>
        </c:scaling>
        <c:delete val="1"/>
        <c:axPos val="b"/>
        <c:numFmt formatCode="ge" sourceLinked="1"/>
        <c:majorTickMark val="none"/>
        <c:minorTickMark val="none"/>
        <c:tickLblPos val="none"/>
        <c:crossAx val="183569792"/>
        <c:crosses val="autoZero"/>
        <c:auto val="1"/>
        <c:lblOffset val="100"/>
        <c:baseTimeUnit val="years"/>
      </c:dateAx>
      <c:valAx>
        <c:axId val="183569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567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3604352"/>
        <c:axId val="18360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3604352"/>
        <c:axId val="183606272"/>
      </c:lineChart>
      <c:dateAx>
        <c:axId val="183604352"/>
        <c:scaling>
          <c:orientation val="minMax"/>
        </c:scaling>
        <c:delete val="1"/>
        <c:axPos val="b"/>
        <c:numFmt formatCode="ge" sourceLinked="1"/>
        <c:majorTickMark val="none"/>
        <c:minorTickMark val="none"/>
        <c:tickLblPos val="none"/>
        <c:crossAx val="183606272"/>
        <c:crosses val="autoZero"/>
        <c:auto val="1"/>
        <c:lblOffset val="100"/>
        <c:baseTimeUnit val="years"/>
      </c:dateAx>
      <c:valAx>
        <c:axId val="18360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60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3976704"/>
        <c:axId val="183978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3976704"/>
        <c:axId val="183978624"/>
      </c:lineChart>
      <c:dateAx>
        <c:axId val="183976704"/>
        <c:scaling>
          <c:orientation val="minMax"/>
        </c:scaling>
        <c:delete val="1"/>
        <c:axPos val="b"/>
        <c:numFmt formatCode="ge" sourceLinked="1"/>
        <c:majorTickMark val="none"/>
        <c:minorTickMark val="none"/>
        <c:tickLblPos val="none"/>
        <c:crossAx val="183978624"/>
        <c:crosses val="autoZero"/>
        <c:auto val="1"/>
        <c:lblOffset val="100"/>
        <c:baseTimeUnit val="years"/>
      </c:dateAx>
      <c:valAx>
        <c:axId val="183978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97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3632640"/>
        <c:axId val="183634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3632640"/>
        <c:axId val="183634560"/>
      </c:lineChart>
      <c:dateAx>
        <c:axId val="183632640"/>
        <c:scaling>
          <c:orientation val="minMax"/>
        </c:scaling>
        <c:delete val="1"/>
        <c:axPos val="b"/>
        <c:numFmt formatCode="ge" sourceLinked="1"/>
        <c:majorTickMark val="none"/>
        <c:minorTickMark val="none"/>
        <c:tickLblPos val="none"/>
        <c:crossAx val="183634560"/>
        <c:crosses val="autoZero"/>
        <c:auto val="1"/>
        <c:lblOffset val="100"/>
        <c:baseTimeUnit val="years"/>
      </c:dateAx>
      <c:valAx>
        <c:axId val="183634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63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3665024"/>
        <c:axId val="183666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3665024"/>
        <c:axId val="183666944"/>
      </c:lineChart>
      <c:dateAx>
        <c:axId val="183665024"/>
        <c:scaling>
          <c:orientation val="minMax"/>
        </c:scaling>
        <c:delete val="1"/>
        <c:axPos val="b"/>
        <c:numFmt formatCode="ge" sourceLinked="1"/>
        <c:majorTickMark val="none"/>
        <c:minorTickMark val="none"/>
        <c:tickLblPos val="none"/>
        <c:crossAx val="183666944"/>
        <c:crosses val="autoZero"/>
        <c:auto val="1"/>
        <c:lblOffset val="100"/>
        <c:baseTimeUnit val="years"/>
      </c:dateAx>
      <c:valAx>
        <c:axId val="183666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66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788.16</c:v>
                </c:pt>
                <c:pt idx="1">
                  <c:v>758.98</c:v>
                </c:pt>
                <c:pt idx="2">
                  <c:v>685</c:v>
                </c:pt>
                <c:pt idx="3">
                  <c:v>1759.27</c:v>
                </c:pt>
                <c:pt idx="4">
                  <c:v>2970.59</c:v>
                </c:pt>
              </c:numCache>
            </c:numRef>
          </c:val>
        </c:ser>
        <c:dLbls>
          <c:showLegendKey val="0"/>
          <c:showVal val="0"/>
          <c:showCatName val="0"/>
          <c:showSerName val="0"/>
          <c:showPercent val="0"/>
          <c:showBubbleSize val="0"/>
        </c:dLbls>
        <c:gapWidth val="150"/>
        <c:axId val="183701504"/>
        <c:axId val="183703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1496.15</c:v>
                </c:pt>
                <c:pt idx="1">
                  <c:v>1462.56</c:v>
                </c:pt>
                <c:pt idx="2">
                  <c:v>1486.62</c:v>
                </c:pt>
                <c:pt idx="3">
                  <c:v>1510.14</c:v>
                </c:pt>
                <c:pt idx="4">
                  <c:v>1595.62</c:v>
                </c:pt>
              </c:numCache>
            </c:numRef>
          </c:val>
          <c:smooth val="0"/>
        </c:ser>
        <c:dLbls>
          <c:showLegendKey val="0"/>
          <c:showVal val="0"/>
          <c:showCatName val="0"/>
          <c:showSerName val="0"/>
          <c:showPercent val="0"/>
          <c:showBubbleSize val="0"/>
        </c:dLbls>
        <c:marker val="1"/>
        <c:smooth val="0"/>
        <c:axId val="183701504"/>
        <c:axId val="183703424"/>
      </c:lineChart>
      <c:dateAx>
        <c:axId val="183701504"/>
        <c:scaling>
          <c:orientation val="minMax"/>
        </c:scaling>
        <c:delete val="1"/>
        <c:axPos val="b"/>
        <c:numFmt formatCode="ge" sourceLinked="1"/>
        <c:majorTickMark val="none"/>
        <c:minorTickMark val="none"/>
        <c:tickLblPos val="none"/>
        <c:crossAx val="183703424"/>
        <c:crosses val="autoZero"/>
        <c:auto val="1"/>
        <c:lblOffset val="100"/>
        <c:baseTimeUnit val="years"/>
      </c:dateAx>
      <c:valAx>
        <c:axId val="183703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701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50.49</c:v>
                </c:pt>
                <c:pt idx="1">
                  <c:v>44.29</c:v>
                </c:pt>
                <c:pt idx="2">
                  <c:v>50.58</c:v>
                </c:pt>
                <c:pt idx="3">
                  <c:v>54.33</c:v>
                </c:pt>
                <c:pt idx="4">
                  <c:v>47.54</c:v>
                </c:pt>
              </c:numCache>
            </c:numRef>
          </c:val>
        </c:ser>
        <c:dLbls>
          <c:showLegendKey val="0"/>
          <c:showVal val="0"/>
          <c:showCatName val="0"/>
          <c:showSerName val="0"/>
          <c:showPercent val="0"/>
          <c:showBubbleSize val="0"/>
        </c:dLbls>
        <c:gapWidth val="150"/>
        <c:axId val="183729536"/>
        <c:axId val="183731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33.01</c:v>
                </c:pt>
                <c:pt idx="1">
                  <c:v>32.39</c:v>
                </c:pt>
                <c:pt idx="2">
                  <c:v>24.39</c:v>
                </c:pt>
                <c:pt idx="3">
                  <c:v>22.67</c:v>
                </c:pt>
                <c:pt idx="4">
                  <c:v>37.92</c:v>
                </c:pt>
              </c:numCache>
            </c:numRef>
          </c:val>
          <c:smooth val="0"/>
        </c:ser>
        <c:dLbls>
          <c:showLegendKey val="0"/>
          <c:showVal val="0"/>
          <c:showCatName val="0"/>
          <c:showSerName val="0"/>
          <c:showPercent val="0"/>
          <c:showBubbleSize val="0"/>
        </c:dLbls>
        <c:marker val="1"/>
        <c:smooth val="0"/>
        <c:axId val="183729536"/>
        <c:axId val="183731712"/>
      </c:lineChart>
      <c:dateAx>
        <c:axId val="183729536"/>
        <c:scaling>
          <c:orientation val="minMax"/>
        </c:scaling>
        <c:delete val="1"/>
        <c:axPos val="b"/>
        <c:numFmt formatCode="ge" sourceLinked="1"/>
        <c:majorTickMark val="none"/>
        <c:minorTickMark val="none"/>
        <c:tickLblPos val="none"/>
        <c:crossAx val="183731712"/>
        <c:crosses val="autoZero"/>
        <c:auto val="1"/>
        <c:lblOffset val="100"/>
        <c:baseTimeUnit val="years"/>
      </c:dateAx>
      <c:valAx>
        <c:axId val="183731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729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595.80999999999995</c:v>
                </c:pt>
                <c:pt idx="1">
                  <c:v>672.18</c:v>
                </c:pt>
                <c:pt idx="2">
                  <c:v>589.91</c:v>
                </c:pt>
                <c:pt idx="3">
                  <c:v>557.80999999999995</c:v>
                </c:pt>
                <c:pt idx="4">
                  <c:v>660.5</c:v>
                </c:pt>
              </c:numCache>
            </c:numRef>
          </c:val>
        </c:ser>
        <c:dLbls>
          <c:showLegendKey val="0"/>
          <c:showVal val="0"/>
          <c:showCatName val="0"/>
          <c:showSerName val="0"/>
          <c:showPercent val="0"/>
          <c:showBubbleSize val="0"/>
        </c:dLbls>
        <c:gapWidth val="150"/>
        <c:axId val="183843456"/>
        <c:axId val="183849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523.08000000000004</c:v>
                </c:pt>
                <c:pt idx="1">
                  <c:v>530.83000000000004</c:v>
                </c:pt>
                <c:pt idx="2">
                  <c:v>734.18</c:v>
                </c:pt>
                <c:pt idx="3">
                  <c:v>789.62</c:v>
                </c:pt>
                <c:pt idx="4">
                  <c:v>423.18</c:v>
                </c:pt>
              </c:numCache>
            </c:numRef>
          </c:val>
          <c:smooth val="0"/>
        </c:ser>
        <c:dLbls>
          <c:showLegendKey val="0"/>
          <c:showVal val="0"/>
          <c:showCatName val="0"/>
          <c:showSerName val="0"/>
          <c:showPercent val="0"/>
          <c:showBubbleSize val="0"/>
        </c:dLbls>
        <c:marker val="1"/>
        <c:smooth val="0"/>
        <c:axId val="183843456"/>
        <c:axId val="183849728"/>
      </c:lineChart>
      <c:dateAx>
        <c:axId val="183843456"/>
        <c:scaling>
          <c:orientation val="minMax"/>
        </c:scaling>
        <c:delete val="1"/>
        <c:axPos val="b"/>
        <c:numFmt formatCode="ge" sourceLinked="1"/>
        <c:majorTickMark val="none"/>
        <c:minorTickMark val="none"/>
        <c:tickLblPos val="none"/>
        <c:crossAx val="183849728"/>
        <c:crosses val="autoZero"/>
        <c:auto val="1"/>
        <c:lblOffset val="100"/>
        <c:baseTimeUnit val="years"/>
      </c:dateAx>
      <c:valAx>
        <c:axId val="18384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84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【1,280.76】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4" t="str">
        <f>データ!H6</f>
        <v>秋田県　小坂町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2"/>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x14ac:dyDescent="0.15">
      <c r="A8" s="2"/>
      <c r="B8" s="49" t="str">
        <f>データ!$I$6</f>
        <v>法非適用</v>
      </c>
      <c r="C8" s="49"/>
      <c r="D8" s="49"/>
      <c r="E8" s="49"/>
      <c r="F8" s="49"/>
      <c r="G8" s="49"/>
      <c r="H8" s="49"/>
      <c r="I8" s="49" t="str">
        <f>データ!$J$6</f>
        <v>水道事業</v>
      </c>
      <c r="J8" s="49"/>
      <c r="K8" s="49"/>
      <c r="L8" s="49"/>
      <c r="M8" s="49"/>
      <c r="N8" s="49"/>
      <c r="O8" s="49"/>
      <c r="P8" s="49" t="str">
        <f>データ!$K$6</f>
        <v>簡易水道事業</v>
      </c>
      <c r="Q8" s="49"/>
      <c r="R8" s="49"/>
      <c r="S8" s="49"/>
      <c r="T8" s="49"/>
      <c r="U8" s="49"/>
      <c r="V8" s="49"/>
      <c r="W8" s="49" t="str">
        <f>データ!$L$6</f>
        <v>D4</v>
      </c>
      <c r="X8" s="49"/>
      <c r="Y8" s="49"/>
      <c r="Z8" s="49"/>
      <c r="AA8" s="49"/>
      <c r="AB8" s="49"/>
      <c r="AC8" s="49"/>
      <c r="AD8" s="50" t="s">
        <v>123</v>
      </c>
      <c r="AE8" s="50"/>
      <c r="AF8" s="50"/>
      <c r="AG8" s="50"/>
      <c r="AH8" s="50"/>
      <c r="AI8" s="50"/>
      <c r="AJ8" s="50"/>
      <c r="AK8" s="2"/>
      <c r="AL8" s="51">
        <f>データ!$R$6</f>
        <v>5366</v>
      </c>
      <c r="AM8" s="51"/>
      <c r="AN8" s="51"/>
      <c r="AO8" s="51"/>
      <c r="AP8" s="51"/>
      <c r="AQ8" s="51"/>
      <c r="AR8" s="51"/>
      <c r="AS8" s="51"/>
      <c r="AT8" s="46">
        <f>データ!$S$6</f>
        <v>201.7</v>
      </c>
      <c r="AU8" s="46"/>
      <c r="AV8" s="46"/>
      <c r="AW8" s="46"/>
      <c r="AX8" s="46"/>
      <c r="AY8" s="46"/>
      <c r="AZ8" s="46"/>
      <c r="BA8" s="46"/>
      <c r="BB8" s="46">
        <f>データ!$T$6</f>
        <v>26.6</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2"/>
      <c r="AE9" s="2"/>
      <c r="AF9" s="2"/>
      <c r="AG9" s="2"/>
      <c r="AH9" s="4"/>
      <c r="AI9" s="2"/>
      <c r="AJ9" s="2"/>
      <c r="AK9" s="2"/>
      <c r="AL9" s="45" t="s">
        <v>16</v>
      </c>
      <c r="AM9" s="45"/>
      <c r="AN9" s="45"/>
      <c r="AO9" s="45"/>
      <c r="AP9" s="45"/>
      <c r="AQ9" s="45"/>
      <c r="AR9" s="45"/>
      <c r="AS9" s="45"/>
      <c r="AT9" s="45" t="s">
        <v>17</v>
      </c>
      <c r="AU9" s="45"/>
      <c r="AV9" s="45"/>
      <c r="AW9" s="45"/>
      <c r="AX9" s="45"/>
      <c r="AY9" s="45"/>
      <c r="AZ9" s="45"/>
      <c r="BA9" s="45"/>
      <c r="BB9" s="45" t="s">
        <v>18</v>
      </c>
      <c r="BC9" s="45"/>
      <c r="BD9" s="45"/>
      <c r="BE9" s="45"/>
      <c r="BF9" s="45"/>
      <c r="BG9" s="45"/>
      <c r="BH9" s="45"/>
      <c r="BI9" s="45"/>
      <c r="BJ9" s="4"/>
      <c r="BK9" s="4"/>
      <c r="BL9" s="52" t="s">
        <v>19</v>
      </c>
      <c r="BM9" s="53"/>
      <c r="BN9" s="11" t="s">
        <v>20</v>
      </c>
      <c r="BO9" s="12"/>
      <c r="BP9" s="12"/>
      <c r="BQ9" s="12"/>
      <c r="BR9" s="12"/>
      <c r="BS9" s="12"/>
      <c r="BT9" s="12"/>
      <c r="BU9" s="12"/>
      <c r="BV9" s="12"/>
      <c r="BW9" s="12"/>
      <c r="BX9" s="12"/>
      <c r="BY9" s="13"/>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5.99</v>
      </c>
      <c r="Q10" s="46"/>
      <c r="R10" s="46"/>
      <c r="S10" s="46"/>
      <c r="T10" s="46"/>
      <c r="U10" s="46"/>
      <c r="V10" s="46"/>
      <c r="W10" s="51">
        <f>データ!$Q$6</f>
        <v>2257</v>
      </c>
      <c r="X10" s="51"/>
      <c r="Y10" s="51"/>
      <c r="Z10" s="51"/>
      <c r="AA10" s="51"/>
      <c r="AB10" s="51"/>
      <c r="AC10" s="51"/>
      <c r="AD10" s="2"/>
      <c r="AE10" s="2"/>
      <c r="AF10" s="2"/>
      <c r="AG10" s="2"/>
      <c r="AH10" s="2"/>
      <c r="AI10" s="2"/>
      <c r="AJ10" s="2"/>
      <c r="AK10" s="2"/>
      <c r="AL10" s="51">
        <f>データ!$U$6</f>
        <v>319</v>
      </c>
      <c r="AM10" s="51"/>
      <c r="AN10" s="51"/>
      <c r="AO10" s="51"/>
      <c r="AP10" s="51"/>
      <c r="AQ10" s="51"/>
      <c r="AR10" s="51"/>
      <c r="AS10" s="51"/>
      <c r="AT10" s="46">
        <f>データ!$V$6</f>
        <v>1.2</v>
      </c>
      <c r="AU10" s="46"/>
      <c r="AV10" s="46"/>
      <c r="AW10" s="46"/>
      <c r="AX10" s="46"/>
      <c r="AY10" s="46"/>
      <c r="AZ10" s="46"/>
      <c r="BA10" s="46"/>
      <c r="BB10" s="46">
        <f>データ!$W$6</f>
        <v>265.83</v>
      </c>
      <c r="BC10" s="46"/>
      <c r="BD10" s="46"/>
      <c r="BE10" s="46"/>
      <c r="BF10" s="46"/>
      <c r="BG10" s="46"/>
      <c r="BH10" s="46"/>
      <c r="BI10" s="46"/>
      <c r="BJ10" s="2"/>
      <c r="BK10" s="2"/>
      <c r="BL10" s="54" t="s">
        <v>21</v>
      </c>
      <c r="BM10" s="5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25</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122</v>
      </c>
      <c r="BM16" s="71"/>
      <c r="BN16" s="71"/>
      <c r="BO16" s="71"/>
      <c r="BP16" s="71"/>
      <c r="BQ16" s="71"/>
      <c r="BR16" s="71"/>
      <c r="BS16" s="71"/>
      <c r="BT16" s="71"/>
      <c r="BU16" s="71"/>
      <c r="BV16" s="71"/>
      <c r="BW16" s="71"/>
      <c r="BX16" s="71"/>
      <c r="BY16" s="71"/>
      <c r="BZ16" s="72"/>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x14ac:dyDescent="0.15">
      <c r="A34" s="2"/>
      <c r="B34" s="17"/>
      <c r="C34" s="76" t="s">
        <v>26</v>
      </c>
      <c r="D34" s="76"/>
      <c r="E34" s="76"/>
      <c r="F34" s="76"/>
      <c r="G34" s="76"/>
      <c r="H34" s="76"/>
      <c r="I34" s="76"/>
      <c r="J34" s="76"/>
      <c r="K34" s="76"/>
      <c r="L34" s="76"/>
      <c r="M34" s="76"/>
      <c r="N34" s="76"/>
      <c r="O34" s="76"/>
      <c r="P34" s="76"/>
      <c r="Q34" s="20"/>
      <c r="R34" s="76" t="s">
        <v>27</v>
      </c>
      <c r="S34" s="76"/>
      <c r="T34" s="76"/>
      <c r="U34" s="76"/>
      <c r="V34" s="76"/>
      <c r="W34" s="76"/>
      <c r="X34" s="76"/>
      <c r="Y34" s="76"/>
      <c r="Z34" s="76"/>
      <c r="AA34" s="76"/>
      <c r="AB34" s="76"/>
      <c r="AC34" s="76"/>
      <c r="AD34" s="76"/>
      <c r="AE34" s="76"/>
      <c r="AF34" s="20"/>
      <c r="AG34" s="76" t="s">
        <v>28</v>
      </c>
      <c r="AH34" s="76"/>
      <c r="AI34" s="76"/>
      <c r="AJ34" s="76"/>
      <c r="AK34" s="76"/>
      <c r="AL34" s="76"/>
      <c r="AM34" s="76"/>
      <c r="AN34" s="76"/>
      <c r="AO34" s="76"/>
      <c r="AP34" s="76"/>
      <c r="AQ34" s="76"/>
      <c r="AR34" s="76"/>
      <c r="AS34" s="76"/>
      <c r="AT34" s="76"/>
      <c r="AU34" s="20"/>
      <c r="AV34" s="76" t="s">
        <v>29</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x14ac:dyDescent="0.15">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30</v>
      </c>
      <c r="BM45" s="65"/>
      <c r="BN45" s="65"/>
      <c r="BO45" s="65"/>
      <c r="BP45" s="65"/>
      <c r="BQ45" s="65"/>
      <c r="BR45" s="65"/>
      <c r="BS45" s="65"/>
      <c r="BT45" s="65"/>
      <c r="BU45" s="65"/>
      <c r="BV45" s="65"/>
      <c r="BW45" s="65"/>
      <c r="BX45" s="65"/>
      <c r="BY45" s="65"/>
      <c r="BZ45" s="66"/>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120</v>
      </c>
      <c r="BM47" s="71"/>
      <c r="BN47" s="71"/>
      <c r="BO47" s="71"/>
      <c r="BP47" s="71"/>
      <c r="BQ47" s="71"/>
      <c r="BR47" s="71"/>
      <c r="BS47" s="71"/>
      <c r="BT47" s="71"/>
      <c r="BU47" s="71"/>
      <c r="BV47" s="71"/>
      <c r="BW47" s="71"/>
      <c r="BX47" s="71"/>
      <c r="BY47" s="71"/>
      <c r="BZ47" s="72"/>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x14ac:dyDescent="0.15">
      <c r="A56" s="2"/>
      <c r="B56" s="17"/>
      <c r="C56" s="76" t="s">
        <v>31</v>
      </c>
      <c r="D56" s="76"/>
      <c r="E56" s="76"/>
      <c r="F56" s="76"/>
      <c r="G56" s="76"/>
      <c r="H56" s="76"/>
      <c r="I56" s="76"/>
      <c r="J56" s="76"/>
      <c r="K56" s="76"/>
      <c r="L56" s="76"/>
      <c r="M56" s="76"/>
      <c r="N56" s="76"/>
      <c r="O56" s="76"/>
      <c r="P56" s="76"/>
      <c r="Q56" s="20"/>
      <c r="R56" s="76" t="s">
        <v>32</v>
      </c>
      <c r="S56" s="76"/>
      <c r="T56" s="76"/>
      <c r="U56" s="76"/>
      <c r="V56" s="76"/>
      <c r="W56" s="76"/>
      <c r="X56" s="76"/>
      <c r="Y56" s="76"/>
      <c r="Z56" s="76"/>
      <c r="AA56" s="76"/>
      <c r="AB56" s="76"/>
      <c r="AC56" s="76"/>
      <c r="AD56" s="76"/>
      <c r="AE56" s="76"/>
      <c r="AF56" s="20"/>
      <c r="AG56" s="76" t="s">
        <v>33</v>
      </c>
      <c r="AH56" s="76"/>
      <c r="AI56" s="76"/>
      <c r="AJ56" s="76"/>
      <c r="AK56" s="76"/>
      <c r="AL56" s="76"/>
      <c r="AM56" s="76"/>
      <c r="AN56" s="76"/>
      <c r="AO56" s="76"/>
      <c r="AP56" s="76"/>
      <c r="AQ56" s="76"/>
      <c r="AR56" s="76"/>
      <c r="AS56" s="76"/>
      <c r="AT56" s="76"/>
      <c r="AU56" s="20"/>
      <c r="AV56" s="76" t="s">
        <v>34</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x14ac:dyDescent="0.15">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61" t="s">
        <v>35</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36</v>
      </c>
      <c r="BM64" s="65"/>
      <c r="BN64" s="65"/>
      <c r="BO64" s="65"/>
      <c r="BP64" s="65"/>
      <c r="BQ64" s="65"/>
      <c r="BR64" s="65"/>
      <c r="BS64" s="65"/>
      <c r="BT64" s="65"/>
      <c r="BU64" s="65"/>
      <c r="BV64" s="65"/>
      <c r="BW64" s="65"/>
      <c r="BX64" s="65"/>
      <c r="BY64" s="65"/>
      <c r="BZ64" s="66"/>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121</v>
      </c>
      <c r="BM66" s="71"/>
      <c r="BN66" s="71"/>
      <c r="BO66" s="71"/>
      <c r="BP66" s="71"/>
      <c r="BQ66" s="71"/>
      <c r="BR66" s="71"/>
      <c r="BS66" s="71"/>
      <c r="BT66" s="71"/>
      <c r="BU66" s="71"/>
      <c r="BV66" s="71"/>
      <c r="BW66" s="71"/>
      <c r="BX66" s="71"/>
      <c r="BY66" s="71"/>
      <c r="BZ66" s="72"/>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x14ac:dyDescent="0.15">
      <c r="A79" s="2"/>
      <c r="B79" s="17"/>
      <c r="C79" s="76" t="s">
        <v>37</v>
      </c>
      <c r="D79" s="76"/>
      <c r="E79" s="76"/>
      <c r="F79" s="76"/>
      <c r="G79" s="76"/>
      <c r="H79" s="76"/>
      <c r="I79" s="76"/>
      <c r="J79" s="76"/>
      <c r="K79" s="76"/>
      <c r="L79" s="76"/>
      <c r="M79" s="76"/>
      <c r="N79" s="76"/>
      <c r="O79" s="76"/>
      <c r="P79" s="76"/>
      <c r="Q79" s="76"/>
      <c r="R79" s="76"/>
      <c r="S79" s="76"/>
      <c r="T79" s="76"/>
      <c r="U79" s="20"/>
      <c r="V79" s="20"/>
      <c r="W79" s="76" t="s">
        <v>38</v>
      </c>
      <c r="X79" s="76"/>
      <c r="Y79" s="76"/>
      <c r="Z79" s="76"/>
      <c r="AA79" s="76"/>
      <c r="AB79" s="76"/>
      <c r="AC79" s="76"/>
      <c r="AD79" s="76"/>
      <c r="AE79" s="76"/>
      <c r="AF79" s="76"/>
      <c r="AG79" s="76"/>
      <c r="AH79" s="76"/>
      <c r="AI79" s="76"/>
      <c r="AJ79" s="76"/>
      <c r="AK79" s="76"/>
      <c r="AL79" s="76"/>
      <c r="AM79" s="76"/>
      <c r="AN79" s="76"/>
      <c r="AO79" s="20"/>
      <c r="AP79" s="20"/>
      <c r="AQ79" s="76" t="s">
        <v>39</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x14ac:dyDescent="0.15">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【76.78】</v>
      </c>
      <c r="F85" s="27" t="s">
        <v>53</v>
      </c>
      <c r="G85" s="27" t="s">
        <v>54</v>
      </c>
      <c r="H85" s="27" t="str">
        <f>データ!BO6</f>
        <v>【1,280.76】</v>
      </c>
      <c r="I85" s="27" t="str">
        <f>データ!BZ6</f>
        <v>【53.06】</v>
      </c>
      <c r="J85" s="27" t="str">
        <f>データ!CK6</f>
        <v>【314.83】</v>
      </c>
      <c r="K85" s="27" t="str">
        <f>データ!CV6</f>
        <v>【56.28】</v>
      </c>
      <c r="L85" s="27" t="str">
        <f>データ!DG6</f>
        <v>【74.94】</v>
      </c>
      <c r="M85" s="27" t="s">
        <v>54</v>
      </c>
      <c r="N85" s="27" t="s">
        <v>54</v>
      </c>
      <c r="O85" s="27" t="str">
        <f>データ!EN6</f>
        <v>【0.59】</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1" max="1" width="9" style="3"/>
    <col min="2" max="144" width="11.875" style="3" customWidth="1"/>
    <col min="145" max="16384" width="9" style="3"/>
  </cols>
  <sheetData>
    <row r="1" spans="1:144" x14ac:dyDescent="0.15">
      <c r="A1" s="3" t="s">
        <v>55</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56</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80"/>
      <c r="X3" s="84" t="s">
        <v>65</v>
      </c>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t="s">
        <v>66</v>
      </c>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row>
    <row r="4" spans="1:144" x14ac:dyDescent="0.15">
      <c r="A4" s="29" t="s">
        <v>67</v>
      </c>
      <c r="B4" s="31"/>
      <c r="C4" s="31"/>
      <c r="D4" s="31"/>
      <c r="E4" s="31"/>
      <c r="F4" s="31"/>
      <c r="G4" s="31"/>
      <c r="H4" s="81"/>
      <c r="I4" s="82"/>
      <c r="J4" s="82"/>
      <c r="K4" s="82"/>
      <c r="L4" s="82"/>
      <c r="M4" s="82"/>
      <c r="N4" s="82"/>
      <c r="O4" s="82"/>
      <c r="P4" s="82"/>
      <c r="Q4" s="82"/>
      <c r="R4" s="82"/>
      <c r="S4" s="82"/>
      <c r="T4" s="82"/>
      <c r="U4" s="82"/>
      <c r="V4" s="82"/>
      <c r="W4" s="83"/>
      <c r="X4" s="77" t="s">
        <v>68</v>
      </c>
      <c r="Y4" s="77"/>
      <c r="Z4" s="77"/>
      <c r="AA4" s="77"/>
      <c r="AB4" s="77"/>
      <c r="AC4" s="77"/>
      <c r="AD4" s="77"/>
      <c r="AE4" s="77"/>
      <c r="AF4" s="77"/>
      <c r="AG4" s="77"/>
      <c r="AH4" s="77"/>
      <c r="AI4" s="77" t="s">
        <v>69</v>
      </c>
      <c r="AJ4" s="77"/>
      <c r="AK4" s="77"/>
      <c r="AL4" s="77"/>
      <c r="AM4" s="77"/>
      <c r="AN4" s="77"/>
      <c r="AO4" s="77"/>
      <c r="AP4" s="77"/>
      <c r="AQ4" s="77"/>
      <c r="AR4" s="77"/>
      <c r="AS4" s="77"/>
      <c r="AT4" s="77" t="s">
        <v>70</v>
      </c>
      <c r="AU4" s="77"/>
      <c r="AV4" s="77"/>
      <c r="AW4" s="77"/>
      <c r="AX4" s="77"/>
      <c r="AY4" s="77"/>
      <c r="AZ4" s="77"/>
      <c r="BA4" s="77"/>
      <c r="BB4" s="77"/>
      <c r="BC4" s="77"/>
      <c r="BD4" s="77"/>
      <c r="BE4" s="77" t="s">
        <v>71</v>
      </c>
      <c r="BF4" s="77"/>
      <c r="BG4" s="77"/>
      <c r="BH4" s="77"/>
      <c r="BI4" s="77"/>
      <c r="BJ4" s="77"/>
      <c r="BK4" s="77"/>
      <c r="BL4" s="77"/>
      <c r="BM4" s="77"/>
      <c r="BN4" s="77"/>
      <c r="BO4" s="77"/>
      <c r="BP4" s="77" t="s">
        <v>72</v>
      </c>
      <c r="BQ4" s="77"/>
      <c r="BR4" s="77"/>
      <c r="BS4" s="77"/>
      <c r="BT4" s="77"/>
      <c r="BU4" s="77"/>
      <c r="BV4" s="77"/>
      <c r="BW4" s="77"/>
      <c r="BX4" s="77"/>
      <c r="BY4" s="77"/>
      <c r="BZ4" s="77"/>
      <c r="CA4" s="77" t="s">
        <v>73</v>
      </c>
      <c r="CB4" s="77"/>
      <c r="CC4" s="77"/>
      <c r="CD4" s="77"/>
      <c r="CE4" s="77"/>
      <c r="CF4" s="77"/>
      <c r="CG4" s="77"/>
      <c r="CH4" s="77"/>
      <c r="CI4" s="77"/>
      <c r="CJ4" s="77"/>
      <c r="CK4" s="77"/>
      <c r="CL4" s="77" t="s">
        <v>74</v>
      </c>
      <c r="CM4" s="77"/>
      <c r="CN4" s="77"/>
      <c r="CO4" s="77"/>
      <c r="CP4" s="77"/>
      <c r="CQ4" s="77"/>
      <c r="CR4" s="77"/>
      <c r="CS4" s="77"/>
      <c r="CT4" s="77"/>
      <c r="CU4" s="77"/>
      <c r="CV4" s="77"/>
      <c r="CW4" s="77" t="s">
        <v>75</v>
      </c>
      <c r="CX4" s="77"/>
      <c r="CY4" s="77"/>
      <c r="CZ4" s="77"/>
      <c r="DA4" s="77"/>
      <c r="DB4" s="77"/>
      <c r="DC4" s="77"/>
      <c r="DD4" s="77"/>
      <c r="DE4" s="77"/>
      <c r="DF4" s="77"/>
      <c r="DG4" s="77"/>
      <c r="DH4" s="77" t="s">
        <v>76</v>
      </c>
      <c r="DI4" s="77"/>
      <c r="DJ4" s="77"/>
      <c r="DK4" s="77"/>
      <c r="DL4" s="77"/>
      <c r="DM4" s="77"/>
      <c r="DN4" s="77"/>
      <c r="DO4" s="77"/>
      <c r="DP4" s="77"/>
      <c r="DQ4" s="77"/>
      <c r="DR4" s="77"/>
      <c r="DS4" s="77" t="s">
        <v>77</v>
      </c>
      <c r="DT4" s="77"/>
      <c r="DU4" s="77"/>
      <c r="DV4" s="77"/>
      <c r="DW4" s="77"/>
      <c r="DX4" s="77"/>
      <c r="DY4" s="77"/>
      <c r="DZ4" s="77"/>
      <c r="EA4" s="77"/>
      <c r="EB4" s="77"/>
      <c r="EC4" s="77"/>
      <c r="ED4" s="77" t="s">
        <v>78</v>
      </c>
      <c r="EE4" s="77"/>
      <c r="EF4" s="77"/>
      <c r="EG4" s="77"/>
      <c r="EH4" s="77"/>
      <c r="EI4" s="77"/>
      <c r="EJ4" s="77"/>
      <c r="EK4" s="77"/>
      <c r="EL4" s="77"/>
      <c r="EM4" s="77"/>
      <c r="EN4" s="77"/>
    </row>
    <row r="5" spans="1:144" x14ac:dyDescent="0.15">
      <c r="A5" s="29" t="s">
        <v>79</v>
      </c>
      <c r="B5" s="32"/>
      <c r="C5" s="32"/>
      <c r="D5" s="32"/>
      <c r="E5" s="32"/>
      <c r="F5" s="32"/>
      <c r="G5" s="32"/>
      <c r="H5" s="33" t="s">
        <v>80</v>
      </c>
      <c r="I5" s="33" t="s">
        <v>81</v>
      </c>
      <c r="J5" s="33" t="s">
        <v>82</v>
      </c>
      <c r="K5" s="33" t="s">
        <v>83</v>
      </c>
      <c r="L5" s="33" t="s">
        <v>84</v>
      </c>
      <c r="M5" s="33" t="s">
        <v>85</v>
      </c>
      <c r="N5" s="33" t="s">
        <v>86</v>
      </c>
      <c r="O5" s="33" t="s">
        <v>87</v>
      </c>
      <c r="P5" s="33" t="s">
        <v>88</v>
      </c>
      <c r="Q5" s="33" t="s">
        <v>89</v>
      </c>
      <c r="R5" s="33" t="s">
        <v>90</v>
      </c>
      <c r="S5" s="33" t="s">
        <v>91</v>
      </c>
      <c r="T5" s="33" t="s">
        <v>92</v>
      </c>
      <c r="U5" s="33" t="s">
        <v>93</v>
      </c>
      <c r="V5" s="33" t="s">
        <v>94</v>
      </c>
      <c r="W5" s="33" t="s">
        <v>95</v>
      </c>
      <c r="X5" s="33" t="s">
        <v>96</v>
      </c>
      <c r="Y5" s="33" t="s">
        <v>97</v>
      </c>
      <c r="Z5" s="33" t="s">
        <v>98</v>
      </c>
      <c r="AA5" s="33" t="s">
        <v>99</v>
      </c>
      <c r="AB5" s="33" t="s">
        <v>100</v>
      </c>
      <c r="AC5" s="33" t="s">
        <v>101</v>
      </c>
      <c r="AD5" s="33" t="s">
        <v>102</v>
      </c>
      <c r="AE5" s="33" t="s">
        <v>103</v>
      </c>
      <c r="AF5" s="33" t="s">
        <v>104</v>
      </c>
      <c r="AG5" s="33" t="s">
        <v>105</v>
      </c>
      <c r="AH5" s="33" t="s">
        <v>41</v>
      </c>
      <c r="AI5" s="33" t="s">
        <v>96</v>
      </c>
      <c r="AJ5" s="33" t="s">
        <v>97</v>
      </c>
      <c r="AK5" s="33" t="s">
        <v>98</v>
      </c>
      <c r="AL5" s="33" t="s">
        <v>99</v>
      </c>
      <c r="AM5" s="33" t="s">
        <v>100</v>
      </c>
      <c r="AN5" s="33" t="s">
        <v>101</v>
      </c>
      <c r="AO5" s="33" t="s">
        <v>102</v>
      </c>
      <c r="AP5" s="33" t="s">
        <v>103</v>
      </c>
      <c r="AQ5" s="33" t="s">
        <v>104</v>
      </c>
      <c r="AR5" s="33" t="s">
        <v>105</v>
      </c>
      <c r="AS5" s="33" t="s">
        <v>106</v>
      </c>
      <c r="AT5" s="33" t="s">
        <v>96</v>
      </c>
      <c r="AU5" s="33" t="s">
        <v>97</v>
      </c>
      <c r="AV5" s="33" t="s">
        <v>98</v>
      </c>
      <c r="AW5" s="33" t="s">
        <v>99</v>
      </c>
      <c r="AX5" s="33" t="s">
        <v>100</v>
      </c>
      <c r="AY5" s="33" t="s">
        <v>101</v>
      </c>
      <c r="AZ5" s="33" t="s">
        <v>102</v>
      </c>
      <c r="BA5" s="33" t="s">
        <v>103</v>
      </c>
      <c r="BB5" s="33" t="s">
        <v>104</v>
      </c>
      <c r="BC5" s="33" t="s">
        <v>105</v>
      </c>
      <c r="BD5" s="33" t="s">
        <v>106</v>
      </c>
      <c r="BE5" s="33" t="s">
        <v>96</v>
      </c>
      <c r="BF5" s="33" t="s">
        <v>97</v>
      </c>
      <c r="BG5" s="33" t="s">
        <v>98</v>
      </c>
      <c r="BH5" s="33" t="s">
        <v>99</v>
      </c>
      <c r="BI5" s="33" t="s">
        <v>100</v>
      </c>
      <c r="BJ5" s="33" t="s">
        <v>101</v>
      </c>
      <c r="BK5" s="33" t="s">
        <v>102</v>
      </c>
      <c r="BL5" s="33" t="s">
        <v>103</v>
      </c>
      <c r="BM5" s="33" t="s">
        <v>104</v>
      </c>
      <c r="BN5" s="33" t="s">
        <v>105</v>
      </c>
      <c r="BO5" s="33" t="s">
        <v>106</v>
      </c>
      <c r="BP5" s="33" t="s">
        <v>96</v>
      </c>
      <c r="BQ5" s="33" t="s">
        <v>97</v>
      </c>
      <c r="BR5" s="33" t="s">
        <v>98</v>
      </c>
      <c r="BS5" s="33" t="s">
        <v>99</v>
      </c>
      <c r="BT5" s="33" t="s">
        <v>100</v>
      </c>
      <c r="BU5" s="33" t="s">
        <v>101</v>
      </c>
      <c r="BV5" s="33" t="s">
        <v>102</v>
      </c>
      <c r="BW5" s="33" t="s">
        <v>103</v>
      </c>
      <c r="BX5" s="33" t="s">
        <v>104</v>
      </c>
      <c r="BY5" s="33" t="s">
        <v>105</v>
      </c>
      <c r="BZ5" s="33" t="s">
        <v>106</v>
      </c>
      <c r="CA5" s="33" t="s">
        <v>96</v>
      </c>
      <c r="CB5" s="33" t="s">
        <v>97</v>
      </c>
      <c r="CC5" s="33" t="s">
        <v>98</v>
      </c>
      <c r="CD5" s="33" t="s">
        <v>99</v>
      </c>
      <c r="CE5" s="33" t="s">
        <v>100</v>
      </c>
      <c r="CF5" s="33" t="s">
        <v>101</v>
      </c>
      <c r="CG5" s="33" t="s">
        <v>102</v>
      </c>
      <c r="CH5" s="33" t="s">
        <v>103</v>
      </c>
      <c r="CI5" s="33" t="s">
        <v>104</v>
      </c>
      <c r="CJ5" s="33" t="s">
        <v>105</v>
      </c>
      <c r="CK5" s="33" t="s">
        <v>106</v>
      </c>
      <c r="CL5" s="33" t="s">
        <v>96</v>
      </c>
      <c r="CM5" s="33" t="s">
        <v>97</v>
      </c>
      <c r="CN5" s="33" t="s">
        <v>98</v>
      </c>
      <c r="CO5" s="33" t="s">
        <v>99</v>
      </c>
      <c r="CP5" s="33" t="s">
        <v>100</v>
      </c>
      <c r="CQ5" s="33" t="s">
        <v>101</v>
      </c>
      <c r="CR5" s="33" t="s">
        <v>102</v>
      </c>
      <c r="CS5" s="33" t="s">
        <v>103</v>
      </c>
      <c r="CT5" s="33" t="s">
        <v>104</v>
      </c>
      <c r="CU5" s="33" t="s">
        <v>105</v>
      </c>
      <c r="CV5" s="33" t="s">
        <v>106</v>
      </c>
      <c r="CW5" s="33" t="s">
        <v>96</v>
      </c>
      <c r="CX5" s="33" t="s">
        <v>97</v>
      </c>
      <c r="CY5" s="33" t="s">
        <v>98</v>
      </c>
      <c r="CZ5" s="33" t="s">
        <v>99</v>
      </c>
      <c r="DA5" s="33" t="s">
        <v>100</v>
      </c>
      <c r="DB5" s="33" t="s">
        <v>101</v>
      </c>
      <c r="DC5" s="33" t="s">
        <v>102</v>
      </c>
      <c r="DD5" s="33" t="s">
        <v>103</v>
      </c>
      <c r="DE5" s="33" t="s">
        <v>104</v>
      </c>
      <c r="DF5" s="33" t="s">
        <v>105</v>
      </c>
      <c r="DG5" s="33" t="s">
        <v>106</v>
      </c>
      <c r="DH5" s="33" t="s">
        <v>96</v>
      </c>
      <c r="DI5" s="33" t="s">
        <v>97</v>
      </c>
      <c r="DJ5" s="33" t="s">
        <v>98</v>
      </c>
      <c r="DK5" s="33" t="s">
        <v>99</v>
      </c>
      <c r="DL5" s="33" t="s">
        <v>100</v>
      </c>
      <c r="DM5" s="33" t="s">
        <v>101</v>
      </c>
      <c r="DN5" s="33" t="s">
        <v>102</v>
      </c>
      <c r="DO5" s="33" t="s">
        <v>103</v>
      </c>
      <c r="DP5" s="33" t="s">
        <v>104</v>
      </c>
      <c r="DQ5" s="33" t="s">
        <v>105</v>
      </c>
      <c r="DR5" s="33" t="s">
        <v>106</v>
      </c>
      <c r="DS5" s="33" t="s">
        <v>96</v>
      </c>
      <c r="DT5" s="33" t="s">
        <v>97</v>
      </c>
      <c r="DU5" s="33" t="s">
        <v>98</v>
      </c>
      <c r="DV5" s="33" t="s">
        <v>99</v>
      </c>
      <c r="DW5" s="33" t="s">
        <v>100</v>
      </c>
      <c r="DX5" s="33" t="s">
        <v>101</v>
      </c>
      <c r="DY5" s="33" t="s">
        <v>102</v>
      </c>
      <c r="DZ5" s="33" t="s">
        <v>103</v>
      </c>
      <c r="EA5" s="33" t="s">
        <v>104</v>
      </c>
      <c r="EB5" s="33" t="s">
        <v>105</v>
      </c>
      <c r="EC5" s="33" t="s">
        <v>106</v>
      </c>
      <c r="ED5" s="33" t="s">
        <v>96</v>
      </c>
      <c r="EE5" s="33" t="s">
        <v>97</v>
      </c>
      <c r="EF5" s="33" t="s">
        <v>98</v>
      </c>
      <c r="EG5" s="33" t="s">
        <v>99</v>
      </c>
      <c r="EH5" s="33" t="s">
        <v>100</v>
      </c>
      <c r="EI5" s="33" t="s">
        <v>101</v>
      </c>
      <c r="EJ5" s="33" t="s">
        <v>102</v>
      </c>
      <c r="EK5" s="33" t="s">
        <v>103</v>
      </c>
      <c r="EL5" s="33" t="s">
        <v>104</v>
      </c>
      <c r="EM5" s="33" t="s">
        <v>105</v>
      </c>
      <c r="EN5" s="33" t="s">
        <v>106</v>
      </c>
    </row>
    <row r="6" spans="1:144" s="37" customFormat="1" x14ac:dyDescent="0.15">
      <c r="A6" s="29" t="s">
        <v>107</v>
      </c>
      <c r="B6" s="34">
        <f>B7</f>
        <v>2016</v>
      </c>
      <c r="C6" s="34">
        <f t="shared" ref="C6:W6" si="3">C7</f>
        <v>53031</v>
      </c>
      <c r="D6" s="34">
        <f t="shared" si="3"/>
        <v>47</v>
      </c>
      <c r="E6" s="34">
        <f t="shared" si="3"/>
        <v>1</v>
      </c>
      <c r="F6" s="34">
        <f t="shared" si="3"/>
        <v>0</v>
      </c>
      <c r="G6" s="34">
        <f t="shared" si="3"/>
        <v>0</v>
      </c>
      <c r="H6" s="34" t="str">
        <f t="shared" si="3"/>
        <v>秋田県　小坂町</v>
      </c>
      <c r="I6" s="34" t="str">
        <f t="shared" si="3"/>
        <v>法非適用</v>
      </c>
      <c r="J6" s="34" t="str">
        <f t="shared" si="3"/>
        <v>水道事業</v>
      </c>
      <c r="K6" s="34" t="str">
        <f t="shared" si="3"/>
        <v>簡易水道事業</v>
      </c>
      <c r="L6" s="34" t="str">
        <f t="shared" si="3"/>
        <v>D4</v>
      </c>
      <c r="M6" s="34">
        <f t="shared" si="3"/>
        <v>0</v>
      </c>
      <c r="N6" s="35" t="str">
        <f t="shared" si="3"/>
        <v>-</v>
      </c>
      <c r="O6" s="35" t="str">
        <f t="shared" si="3"/>
        <v>該当数値なし</v>
      </c>
      <c r="P6" s="35">
        <f t="shared" si="3"/>
        <v>5.99</v>
      </c>
      <c r="Q6" s="35">
        <f t="shared" si="3"/>
        <v>2257</v>
      </c>
      <c r="R6" s="35">
        <f t="shared" si="3"/>
        <v>5366</v>
      </c>
      <c r="S6" s="35">
        <f t="shared" si="3"/>
        <v>201.7</v>
      </c>
      <c r="T6" s="35">
        <f t="shared" si="3"/>
        <v>26.6</v>
      </c>
      <c r="U6" s="35">
        <f t="shared" si="3"/>
        <v>319</v>
      </c>
      <c r="V6" s="35">
        <f t="shared" si="3"/>
        <v>1.2</v>
      </c>
      <c r="W6" s="35">
        <f t="shared" si="3"/>
        <v>265.83</v>
      </c>
      <c r="X6" s="36">
        <f>IF(X7="",NA(),X7)</f>
        <v>73.47</v>
      </c>
      <c r="Y6" s="36">
        <f t="shared" ref="Y6:AG6" si="4">IF(Y7="",NA(),Y7)</f>
        <v>75.03</v>
      </c>
      <c r="Z6" s="36">
        <f t="shared" si="4"/>
        <v>71.08</v>
      </c>
      <c r="AA6" s="36">
        <f t="shared" si="4"/>
        <v>68.150000000000006</v>
      </c>
      <c r="AB6" s="36">
        <f t="shared" si="4"/>
        <v>95.34</v>
      </c>
      <c r="AC6" s="36">
        <f t="shared" si="4"/>
        <v>70.760000000000005</v>
      </c>
      <c r="AD6" s="36">
        <f t="shared" si="4"/>
        <v>71.66</v>
      </c>
      <c r="AE6" s="36">
        <f t="shared" si="4"/>
        <v>73.06</v>
      </c>
      <c r="AF6" s="36">
        <f t="shared" si="4"/>
        <v>72.03</v>
      </c>
      <c r="AG6" s="36">
        <f t="shared" si="4"/>
        <v>72.11</v>
      </c>
      <c r="AH6" s="35" t="str">
        <f>IF(AH7="","",IF(AH7="-","【-】","【"&amp;SUBSTITUTE(TEXT(AH7,"#,##0.00"),"-","△")&amp;"】"))</f>
        <v>【76.78】</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788.16</v>
      </c>
      <c r="BF6" s="36">
        <f t="shared" ref="BF6:BN6" si="7">IF(BF7="",NA(),BF7)</f>
        <v>758.98</v>
      </c>
      <c r="BG6" s="36">
        <f t="shared" si="7"/>
        <v>685</v>
      </c>
      <c r="BH6" s="36">
        <f t="shared" si="7"/>
        <v>1759.27</v>
      </c>
      <c r="BI6" s="36">
        <f t="shared" si="7"/>
        <v>2970.59</v>
      </c>
      <c r="BJ6" s="36">
        <f t="shared" si="7"/>
        <v>1496.15</v>
      </c>
      <c r="BK6" s="36">
        <f t="shared" si="7"/>
        <v>1462.56</v>
      </c>
      <c r="BL6" s="36">
        <f t="shared" si="7"/>
        <v>1486.62</v>
      </c>
      <c r="BM6" s="36">
        <f t="shared" si="7"/>
        <v>1510.14</v>
      </c>
      <c r="BN6" s="36">
        <f t="shared" si="7"/>
        <v>1595.62</v>
      </c>
      <c r="BO6" s="35" t="str">
        <f>IF(BO7="","",IF(BO7="-","【-】","【"&amp;SUBSTITUTE(TEXT(BO7,"#,##0.00"),"-","△")&amp;"】"))</f>
        <v>【1,280.76】</v>
      </c>
      <c r="BP6" s="36">
        <f>IF(BP7="",NA(),BP7)</f>
        <v>50.49</v>
      </c>
      <c r="BQ6" s="36">
        <f t="shared" ref="BQ6:BY6" si="8">IF(BQ7="",NA(),BQ7)</f>
        <v>44.29</v>
      </c>
      <c r="BR6" s="36">
        <f t="shared" si="8"/>
        <v>50.58</v>
      </c>
      <c r="BS6" s="36">
        <f t="shared" si="8"/>
        <v>54.33</v>
      </c>
      <c r="BT6" s="36">
        <f t="shared" si="8"/>
        <v>47.54</v>
      </c>
      <c r="BU6" s="36">
        <f t="shared" si="8"/>
        <v>33.01</v>
      </c>
      <c r="BV6" s="36">
        <f t="shared" si="8"/>
        <v>32.39</v>
      </c>
      <c r="BW6" s="36">
        <f t="shared" si="8"/>
        <v>24.39</v>
      </c>
      <c r="BX6" s="36">
        <f t="shared" si="8"/>
        <v>22.67</v>
      </c>
      <c r="BY6" s="36">
        <f t="shared" si="8"/>
        <v>37.92</v>
      </c>
      <c r="BZ6" s="35" t="str">
        <f>IF(BZ7="","",IF(BZ7="-","【-】","【"&amp;SUBSTITUTE(TEXT(BZ7,"#,##0.00"),"-","△")&amp;"】"))</f>
        <v>【53.06】</v>
      </c>
      <c r="CA6" s="36">
        <f>IF(CA7="",NA(),CA7)</f>
        <v>595.80999999999995</v>
      </c>
      <c r="CB6" s="36">
        <f t="shared" ref="CB6:CJ6" si="9">IF(CB7="",NA(),CB7)</f>
        <v>672.18</v>
      </c>
      <c r="CC6" s="36">
        <f t="shared" si="9"/>
        <v>589.91</v>
      </c>
      <c r="CD6" s="36">
        <f t="shared" si="9"/>
        <v>557.80999999999995</v>
      </c>
      <c r="CE6" s="36">
        <f t="shared" si="9"/>
        <v>660.5</v>
      </c>
      <c r="CF6" s="36">
        <f t="shared" si="9"/>
        <v>523.08000000000004</v>
      </c>
      <c r="CG6" s="36">
        <f t="shared" si="9"/>
        <v>530.83000000000004</v>
      </c>
      <c r="CH6" s="36">
        <f t="shared" si="9"/>
        <v>734.18</v>
      </c>
      <c r="CI6" s="36">
        <f t="shared" si="9"/>
        <v>789.62</v>
      </c>
      <c r="CJ6" s="36">
        <f t="shared" si="9"/>
        <v>423.18</v>
      </c>
      <c r="CK6" s="35" t="str">
        <f>IF(CK7="","",IF(CK7="-","【-】","【"&amp;SUBSTITUTE(TEXT(CK7,"#,##0.00"),"-","△")&amp;"】"))</f>
        <v>【314.83】</v>
      </c>
      <c r="CL6" s="36">
        <f>IF(CL7="",NA(),CL7)</f>
        <v>27.86</v>
      </c>
      <c r="CM6" s="36">
        <f t="shared" ref="CM6:CU6" si="10">IF(CM7="",NA(),CM7)</f>
        <v>27.33</v>
      </c>
      <c r="CN6" s="36">
        <f t="shared" si="10"/>
        <v>28.19</v>
      </c>
      <c r="CO6" s="36">
        <f t="shared" si="10"/>
        <v>28</v>
      </c>
      <c r="CP6" s="36">
        <f t="shared" si="10"/>
        <v>24.72</v>
      </c>
      <c r="CQ6" s="36">
        <f t="shared" si="10"/>
        <v>51.11</v>
      </c>
      <c r="CR6" s="36">
        <f t="shared" si="10"/>
        <v>50.49</v>
      </c>
      <c r="CS6" s="36">
        <f t="shared" si="10"/>
        <v>48.36</v>
      </c>
      <c r="CT6" s="36">
        <f t="shared" si="10"/>
        <v>48.7</v>
      </c>
      <c r="CU6" s="36">
        <f t="shared" si="10"/>
        <v>46.9</v>
      </c>
      <c r="CV6" s="35" t="str">
        <f>IF(CV7="","",IF(CV7="-","【-】","【"&amp;SUBSTITUTE(TEXT(CV7,"#,##0.00"),"-","△")&amp;"】"))</f>
        <v>【56.28】</v>
      </c>
      <c r="CW6" s="36">
        <f>IF(CW7="",NA(),CW7)</f>
        <v>87.31</v>
      </c>
      <c r="CX6" s="36">
        <f t="shared" ref="CX6:DF6" si="11">IF(CX7="",NA(),CX7)</f>
        <v>86.96</v>
      </c>
      <c r="CY6" s="36">
        <f t="shared" si="11"/>
        <v>86</v>
      </c>
      <c r="CZ6" s="36">
        <f t="shared" si="11"/>
        <v>85</v>
      </c>
      <c r="DA6" s="36">
        <f t="shared" si="11"/>
        <v>85</v>
      </c>
      <c r="DB6" s="36">
        <f t="shared" si="11"/>
        <v>74.16</v>
      </c>
      <c r="DC6" s="36">
        <f t="shared" si="11"/>
        <v>74.209999999999994</v>
      </c>
      <c r="DD6" s="36">
        <f t="shared" si="11"/>
        <v>75.239999999999995</v>
      </c>
      <c r="DE6" s="36">
        <f t="shared" si="11"/>
        <v>74.959999999999994</v>
      </c>
      <c r="DF6" s="36">
        <f t="shared" si="11"/>
        <v>74.63</v>
      </c>
      <c r="DG6" s="35" t="str">
        <f>IF(DG7="","",IF(DG7="-","【-】","【"&amp;SUBSTITUTE(TEXT(DG7,"#,##0.00"),"-","△")&amp;"】"))</f>
        <v>【74.94】</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5">
        <f t="shared" ref="EE6:EM6" si="14">IF(EE7="",NA(),EE7)</f>
        <v>0</v>
      </c>
      <c r="EF6" s="35">
        <f t="shared" si="14"/>
        <v>0</v>
      </c>
      <c r="EG6" s="36">
        <f t="shared" si="14"/>
        <v>27.6</v>
      </c>
      <c r="EH6" s="36">
        <f t="shared" si="14"/>
        <v>9.58</v>
      </c>
      <c r="EI6" s="36">
        <f t="shared" si="14"/>
        <v>0.37</v>
      </c>
      <c r="EJ6" s="36">
        <f t="shared" si="14"/>
        <v>0.7</v>
      </c>
      <c r="EK6" s="36">
        <f t="shared" si="14"/>
        <v>0.91</v>
      </c>
      <c r="EL6" s="36">
        <f t="shared" si="14"/>
        <v>1.26</v>
      </c>
      <c r="EM6" s="36">
        <f t="shared" si="14"/>
        <v>0.78</v>
      </c>
      <c r="EN6" s="35" t="str">
        <f>IF(EN7="","",IF(EN7="-","【-】","【"&amp;SUBSTITUTE(TEXT(EN7,"#,##0.00"),"-","△")&amp;"】"))</f>
        <v>【0.59】</v>
      </c>
    </row>
    <row r="7" spans="1:144" s="37" customFormat="1" x14ac:dyDescent="0.15">
      <c r="A7" s="29"/>
      <c r="B7" s="38">
        <v>2016</v>
      </c>
      <c r="C7" s="38">
        <v>53031</v>
      </c>
      <c r="D7" s="38">
        <v>47</v>
      </c>
      <c r="E7" s="38">
        <v>1</v>
      </c>
      <c r="F7" s="38">
        <v>0</v>
      </c>
      <c r="G7" s="38">
        <v>0</v>
      </c>
      <c r="H7" s="38" t="s">
        <v>108</v>
      </c>
      <c r="I7" s="38" t="s">
        <v>109</v>
      </c>
      <c r="J7" s="38" t="s">
        <v>110</v>
      </c>
      <c r="K7" s="38" t="s">
        <v>111</v>
      </c>
      <c r="L7" s="38" t="s">
        <v>112</v>
      </c>
      <c r="M7" s="38"/>
      <c r="N7" s="39" t="s">
        <v>113</v>
      </c>
      <c r="O7" s="39" t="s">
        <v>114</v>
      </c>
      <c r="P7" s="39">
        <v>5.99</v>
      </c>
      <c r="Q7" s="39">
        <v>2257</v>
      </c>
      <c r="R7" s="39">
        <v>5366</v>
      </c>
      <c r="S7" s="39">
        <v>201.7</v>
      </c>
      <c r="T7" s="39">
        <v>26.6</v>
      </c>
      <c r="U7" s="39">
        <v>319</v>
      </c>
      <c r="V7" s="39">
        <v>1.2</v>
      </c>
      <c r="W7" s="39">
        <v>265.83</v>
      </c>
      <c r="X7" s="39">
        <v>73.47</v>
      </c>
      <c r="Y7" s="39">
        <v>75.03</v>
      </c>
      <c r="Z7" s="39">
        <v>71.08</v>
      </c>
      <c r="AA7" s="39">
        <v>68.150000000000006</v>
      </c>
      <c r="AB7" s="39">
        <v>95.34</v>
      </c>
      <c r="AC7" s="39">
        <v>70.760000000000005</v>
      </c>
      <c r="AD7" s="39">
        <v>71.66</v>
      </c>
      <c r="AE7" s="39">
        <v>73.06</v>
      </c>
      <c r="AF7" s="39">
        <v>72.03</v>
      </c>
      <c r="AG7" s="39">
        <v>72.11</v>
      </c>
      <c r="AH7" s="39">
        <v>76.78</v>
      </c>
      <c r="AI7" s="39"/>
      <c r="AJ7" s="39"/>
      <c r="AK7" s="39"/>
      <c r="AL7" s="39"/>
      <c r="AM7" s="39"/>
      <c r="AN7" s="39"/>
      <c r="AO7" s="39"/>
      <c r="AP7" s="39"/>
      <c r="AQ7" s="39"/>
      <c r="AR7" s="39"/>
      <c r="AS7" s="39"/>
      <c r="AT7" s="39"/>
      <c r="AU7" s="39"/>
      <c r="AV7" s="39"/>
      <c r="AW7" s="39"/>
      <c r="AX7" s="39"/>
      <c r="AY7" s="39"/>
      <c r="AZ7" s="39"/>
      <c r="BA7" s="39"/>
      <c r="BB7" s="39"/>
      <c r="BC7" s="39"/>
      <c r="BD7" s="39"/>
      <c r="BE7" s="39">
        <v>788.16</v>
      </c>
      <c r="BF7" s="39">
        <v>758.98</v>
      </c>
      <c r="BG7" s="39">
        <v>685</v>
      </c>
      <c r="BH7" s="39">
        <v>1759.27</v>
      </c>
      <c r="BI7" s="39">
        <v>2970.59</v>
      </c>
      <c r="BJ7" s="39">
        <v>1496.15</v>
      </c>
      <c r="BK7" s="39">
        <v>1462.56</v>
      </c>
      <c r="BL7" s="39">
        <v>1486.62</v>
      </c>
      <c r="BM7" s="39">
        <v>1510.14</v>
      </c>
      <c r="BN7" s="39">
        <v>1595.62</v>
      </c>
      <c r="BO7" s="39">
        <v>1280.76</v>
      </c>
      <c r="BP7" s="39">
        <v>50.49</v>
      </c>
      <c r="BQ7" s="39">
        <v>44.29</v>
      </c>
      <c r="BR7" s="39">
        <v>50.58</v>
      </c>
      <c r="BS7" s="39">
        <v>54.33</v>
      </c>
      <c r="BT7" s="39">
        <v>47.54</v>
      </c>
      <c r="BU7" s="39">
        <v>33.01</v>
      </c>
      <c r="BV7" s="39">
        <v>32.39</v>
      </c>
      <c r="BW7" s="39">
        <v>24.39</v>
      </c>
      <c r="BX7" s="39">
        <v>22.67</v>
      </c>
      <c r="BY7" s="39">
        <v>37.92</v>
      </c>
      <c r="BZ7" s="39">
        <v>53.06</v>
      </c>
      <c r="CA7" s="39">
        <v>595.80999999999995</v>
      </c>
      <c r="CB7" s="39">
        <v>672.18</v>
      </c>
      <c r="CC7" s="39">
        <v>589.91</v>
      </c>
      <c r="CD7" s="39">
        <v>557.80999999999995</v>
      </c>
      <c r="CE7" s="39">
        <v>660.5</v>
      </c>
      <c r="CF7" s="39">
        <v>523.08000000000004</v>
      </c>
      <c r="CG7" s="39">
        <v>530.83000000000004</v>
      </c>
      <c r="CH7" s="39">
        <v>734.18</v>
      </c>
      <c r="CI7" s="39">
        <v>789.62</v>
      </c>
      <c r="CJ7" s="39">
        <v>423.18</v>
      </c>
      <c r="CK7" s="39">
        <v>314.83</v>
      </c>
      <c r="CL7" s="39">
        <v>27.86</v>
      </c>
      <c r="CM7" s="39">
        <v>27.33</v>
      </c>
      <c r="CN7" s="39">
        <v>28.19</v>
      </c>
      <c r="CO7" s="39">
        <v>28</v>
      </c>
      <c r="CP7" s="39">
        <v>24.72</v>
      </c>
      <c r="CQ7" s="39">
        <v>51.11</v>
      </c>
      <c r="CR7" s="39">
        <v>50.49</v>
      </c>
      <c r="CS7" s="39">
        <v>48.36</v>
      </c>
      <c r="CT7" s="39">
        <v>48.7</v>
      </c>
      <c r="CU7" s="39">
        <v>46.9</v>
      </c>
      <c r="CV7" s="39">
        <v>56.28</v>
      </c>
      <c r="CW7" s="39">
        <v>87.31</v>
      </c>
      <c r="CX7" s="39">
        <v>86.96</v>
      </c>
      <c r="CY7" s="39">
        <v>86</v>
      </c>
      <c r="CZ7" s="39">
        <v>85</v>
      </c>
      <c r="DA7" s="39">
        <v>85</v>
      </c>
      <c r="DB7" s="39">
        <v>74.16</v>
      </c>
      <c r="DC7" s="39">
        <v>74.209999999999994</v>
      </c>
      <c r="DD7" s="39">
        <v>75.239999999999995</v>
      </c>
      <c r="DE7" s="39">
        <v>74.959999999999994</v>
      </c>
      <c r="DF7" s="39">
        <v>74.63</v>
      </c>
      <c r="DG7" s="39">
        <v>74.94</v>
      </c>
      <c r="DH7" s="39"/>
      <c r="DI7" s="39"/>
      <c r="DJ7" s="39"/>
      <c r="DK7" s="39"/>
      <c r="DL7" s="39"/>
      <c r="DM7" s="39"/>
      <c r="DN7" s="39"/>
      <c r="DO7" s="39"/>
      <c r="DP7" s="39"/>
      <c r="DQ7" s="39"/>
      <c r="DR7" s="39"/>
      <c r="DS7" s="39"/>
      <c r="DT7" s="39"/>
      <c r="DU7" s="39"/>
      <c r="DV7" s="39"/>
      <c r="DW7" s="39"/>
      <c r="DX7" s="39"/>
      <c r="DY7" s="39"/>
      <c r="DZ7" s="39"/>
      <c r="EA7" s="39"/>
      <c r="EB7" s="39"/>
      <c r="EC7" s="39"/>
      <c r="ED7" s="39">
        <v>0</v>
      </c>
      <c r="EE7" s="39">
        <v>0</v>
      </c>
      <c r="EF7" s="39">
        <v>0</v>
      </c>
      <c r="EG7" s="39">
        <v>27.6</v>
      </c>
      <c r="EH7" s="39">
        <v>9.58</v>
      </c>
      <c r="EI7" s="39">
        <v>0.37</v>
      </c>
      <c r="EJ7" s="39">
        <v>0.7</v>
      </c>
      <c r="EK7" s="39">
        <v>0.91</v>
      </c>
      <c r="EL7" s="39">
        <v>1.26</v>
      </c>
      <c r="EM7" s="39">
        <v>0.78</v>
      </c>
      <c r="EN7" s="39">
        <v>0.59</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115</v>
      </c>
      <c r="C9" s="41" t="s">
        <v>116</v>
      </c>
      <c r="D9" s="41" t="s">
        <v>117</v>
      </c>
      <c r="E9" s="41" t="s">
        <v>118</v>
      </c>
      <c r="F9" s="41" t="s">
        <v>119</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2018-02-15T08:00:11Z</cp:lastPrinted>
  <dcterms:created xsi:type="dcterms:W3CDTF">2017-12-25T01:41:24Z</dcterms:created>
  <dcterms:modified xsi:type="dcterms:W3CDTF">2018-02-22T01:00:39Z</dcterms:modified>
  <cp:category/>
</cp:coreProperties>
</file>