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AT8" i="4" s="1"/>
  <c r="S6" i="5"/>
  <c r="AL8" i="4" s="1"/>
  <c r="R6" i="5"/>
  <c r="Q6" i="5"/>
  <c r="W10" i="4" s="1"/>
  <c r="P6" i="5"/>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AT10" i="4"/>
  <c r="AL10" i="4"/>
  <c r="AD10" i="4"/>
  <c r="P10" i="4"/>
  <c r="I10" i="4"/>
  <c r="B10" i="4"/>
  <c r="P8" i="4"/>
  <c r="I8" i="4"/>
  <c r="B8" i="4"/>
  <c r="C10" i="5" l="1"/>
  <c r="D10" i="5"/>
  <c r="E10" i="5"/>
  <c r="B10" i="5"/>
</calcChain>
</file>

<file path=xl/sharedStrings.xml><?xml version="1.0" encoding="utf-8"?>
<sst xmlns="http://schemas.openxmlformats.org/spreadsheetml/2006/main" count="240" uniqueCount="125">
  <si>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</si>
  <si>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</si>
  <si>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</si>
  <si>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</si>
  <si>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</si>
  <si>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</si>
  <si>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</si>
  <si>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</si>
  <si>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</si>
  <si>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</si>
  <si>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</si>
  <si>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</si>
  <si>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</si>
  <si>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</si>
  <si>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</si>
  <si>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</si>
  <si>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</si>
  <si>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</si>
  <si>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</si>
  <si>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</si>
  <si>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</si>
  <si>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</si>
  <si>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</si>
  <si>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</si>
  <si>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</si>
  <si>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</si>
  <si>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</si>
  <si>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</si>
  <si>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</si>
  <si>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</si>
  <si>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</si>
  <si>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</si>
  <si>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</si>
  <si>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</si>
  <si>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</si>
  <si>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</si>
  <si>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</si>
  <si>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</si>
  <si>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</si>
  <si>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</si>
  <si>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</si>
  <si>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</si>
  <si>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</si>
  <si>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</si>
  <si>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</si>
  <si>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</si>
  <si>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</si>
  <si>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</si>
  <si>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</si>
  <si>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</si>
  <si>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</si>
  <si>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</si>
  <si>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</si>
  <si>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</si>
  <si>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</si>
  <si>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</si>
  <si>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</si>
  <si>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</si>
  <si>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</si>
  <si>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</si>
  <si>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</si>
  <si>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</si>
  <si>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</si>
  <si>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</si>
  <si>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</si>
  <si>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</si>
  <si>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</si>
  <si>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</si>
  <si>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</si>
  <si>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</si>
  <si>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</si>
  <si>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</si>
  <si>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</si>
  <si>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</si>
  <si>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</si>
  <si>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</si>
  <si>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</si>
  <si>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</si>
  <si>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</si>
  <si>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</si>
  <si>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</si>
  <si>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</si>
  <si>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</si>
  <si>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</si>
  <si>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</si>
  <si>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</si>
  <si>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</si>
  <si>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</si>
  <si>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</si>
  <si>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</si>
  <si>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</si>
  <si>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</si>
  <si>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</si>
  <si>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</si>
  <si>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</si>
  <si>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</si>
  <si>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</si>
  <si>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</si>
  <si>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</si>
  <si>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</si>
  <si>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</si>
  <si>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</si>
  <si>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</si>
  <si>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</si>
  <si>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</si>
  <si>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</si>
  <si>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</si>
  <si>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</si>
  <si>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</si>
  <si>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にかほ市</t>
  </si>
  <si>
    <t>法非適用</t>
  </si>
  <si>
    <t>下水道事業</t>
  </si>
  <si>
    <t>公共下水道</t>
  </si>
  <si>
    <t>Cc2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</si>
  <si>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</si>
  <si>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</si>
  <si>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</si>
  <si>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</si>
  <si>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</si>
  <si>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</si>
  <si>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</si>
  <si>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平成３２年度の地方公営企業法の適用へ向けて、固定資産評価および経営戦略を策定し、投資規模の適正化、整備進度の調整等に配慮し、過大投資、過度の先行投資となることのないよう留意し、「適正な原価」を図り施設利用者の負担額を決定し、事業・経営に取り組んでまいります。</t>
    <rPh sb="1" eb="3">
      <t>ヘイセイ</t>
    </rPh>
    <rPh sb="5" eb="6">
      <t>ネン</t>
    </rPh>
    <rPh sb="6" eb="7">
      <t>ド</t>
    </rPh>
    <rPh sb="8" eb="10">
      <t>チホウ</t>
    </rPh>
    <rPh sb="10" eb="12">
      <t>コウエイ</t>
    </rPh>
    <rPh sb="12" eb="14">
      <t>キギョウ</t>
    </rPh>
    <rPh sb="14" eb="15">
      <t>ホウ</t>
    </rPh>
    <rPh sb="16" eb="18">
      <t>テキヨウ</t>
    </rPh>
    <rPh sb="19" eb="20">
      <t>ム</t>
    </rPh>
    <rPh sb="23" eb="25">
      <t>コテイ</t>
    </rPh>
    <rPh sb="25" eb="27">
      <t>シサン</t>
    </rPh>
    <rPh sb="27" eb="29">
      <t>ヒョウカ</t>
    </rPh>
    <rPh sb="32" eb="34">
      <t>ケイエイ</t>
    </rPh>
    <rPh sb="34" eb="36">
      <t>センリャク</t>
    </rPh>
    <rPh sb="37" eb="39">
      <t>サクテイ</t>
    </rPh>
    <rPh sb="41" eb="43">
      <t>トウシ</t>
    </rPh>
    <rPh sb="43" eb="45">
      <t>キボ</t>
    </rPh>
    <rPh sb="46" eb="49">
      <t>テキセイカ</t>
    </rPh>
    <rPh sb="50" eb="52">
      <t>セイビ</t>
    </rPh>
    <rPh sb="52" eb="54">
      <t>シンド</t>
    </rPh>
    <rPh sb="55" eb="57">
      <t>チョウセイ</t>
    </rPh>
    <rPh sb="57" eb="58">
      <t>トウ</t>
    </rPh>
    <rPh sb="59" eb="61">
      <t>ハイリョ</t>
    </rPh>
    <rPh sb="63" eb="65">
      <t>カダイ</t>
    </rPh>
    <rPh sb="65" eb="67">
      <t>トウシ</t>
    </rPh>
    <rPh sb="68" eb="70">
      <t>カド</t>
    </rPh>
    <rPh sb="71" eb="73">
      <t>センコウ</t>
    </rPh>
    <rPh sb="73" eb="75">
      <t>トウシ</t>
    </rPh>
    <rPh sb="85" eb="87">
      <t>リュウイ</t>
    </rPh>
    <rPh sb="90" eb="92">
      <t>テキセイ</t>
    </rPh>
    <rPh sb="93" eb="95">
      <t>ゲンカ</t>
    </rPh>
    <rPh sb="97" eb="98">
      <t>ハカ</t>
    </rPh>
    <rPh sb="99" eb="101">
      <t>シセツ</t>
    </rPh>
    <rPh sb="101" eb="104">
      <t>リヨウシャ</t>
    </rPh>
    <rPh sb="105" eb="107">
      <t>フタン</t>
    </rPh>
    <rPh sb="107" eb="108">
      <t>ガク</t>
    </rPh>
    <rPh sb="109" eb="111">
      <t>ケッテイ</t>
    </rPh>
    <rPh sb="113" eb="115">
      <t>ジギョウ</t>
    </rPh>
    <rPh sb="116" eb="118">
      <t>ケイエイ</t>
    </rPh>
    <rPh sb="119" eb="120">
      <t>ト</t>
    </rPh>
    <rPh sb="121" eb="122">
      <t>ク</t>
    </rPh>
    <phoneticPr fontId="7"/>
  </si>
  <si>
    <t>非設置</t>
    <rPh sb="0" eb="1">
      <t>ヒ</t>
    </rPh>
    <rPh sb="1" eb="3">
      <t>セッチ</t>
    </rPh>
    <phoneticPr fontId="4"/>
  </si>
  <si>
    <t>　平成１０年４月に供用開始を行い現在までに約２０年が経過しております。
 現在のところ、管渠の更新・老朽化対策を実施しておりませんが、今後、標準耐用年数を迎える機器が増加することが予想されるため平成２８年度より下水道ストックマネジメント（長寿命化）実施計画の策定に取り組んでおります。</t>
    <rPh sb="1" eb="3">
      <t>ヘイセイ</t>
    </rPh>
    <rPh sb="5" eb="6">
      <t>ネン</t>
    </rPh>
    <rPh sb="7" eb="8">
      <t>ツキ</t>
    </rPh>
    <rPh sb="9" eb="11">
      <t>キョウヨウ</t>
    </rPh>
    <rPh sb="11" eb="13">
      <t>カイシ</t>
    </rPh>
    <rPh sb="14" eb="15">
      <t>オコナ</t>
    </rPh>
    <rPh sb="16" eb="18">
      <t>ゲンザイ</t>
    </rPh>
    <rPh sb="21" eb="22">
      <t>ヤク</t>
    </rPh>
    <rPh sb="24" eb="25">
      <t>ネン</t>
    </rPh>
    <rPh sb="26" eb="28">
      <t>ケイカ</t>
    </rPh>
    <rPh sb="37" eb="39">
      <t>ゲンザイ</t>
    </rPh>
    <rPh sb="44" eb="46">
      <t>カンキョ</t>
    </rPh>
    <rPh sb="47" eb="49">
      <t>コウシン</t>
    </rPh>
    <rPh sb="50" eb="52">
      <t>ロウキュウ</t>
    </rPh>
    <rPh sb="52" eb="53">
      <t>カ</t>
    </rPh>
    <rPh sb="53" eb="55">
      <t>タイサク</t>
    </rPh>
    <rPh sb="56" eb="58">
      <t>ジッシ</t>
    </rPh>
    <rPh sb="67" eb="69">
      <t>コンゴ</t>
    </rPh>
    <rPh sb="70" eb="72">
      <t>ヒョウジュン</t>
    </rPh>
    <rPh sb="72" eb="74">
      <t>タイヨウ</t>
    </rPh>
    <rPh sb="74" eb="76">
      <t>ネンスウ</t>
    </rPh>
    <rPh sb="77" eb="78">
      <t>ムカ</t>
    </rPh>
    <rPh sb="80" eb="82">
      <t>キキ</t>
    </rPh>
    <rPh sb="83" eb="85">
      <t>ゾウカ</t>
    </rPh>
    <rPh sb="90" eb="92">
      <t>ヨソウ</t>
    </rPh>
    <rPh sb="97" eb="99">
      <t>ヘイセイ</t>
    </rPh>
    <rPh sb="101" eb="102">
      <t>ネン</t>
    </rPh>
    <rPh sb="102" eb="103">
      <t>ド</t>
    </rPh>
    <rPh sb="105" eb="108">
      <t>ゲスイドウ</t>
    </rPh>
    <rPh sb="119" eb="120">
      <t>チョウ</t>
    </rPh>
    <rPh sb="120" eb="123">
      <t>ジュミョウカ</t>
    </rPh>
    <rPh sb="124" eb="126">
      <t>ジッシ</t>
    </rPh>
    <rPh sb="126" eb="128">
      <t>ケイカク</t>
    </rPh>
    <rPh sb="129" eb="131">
      <t>サクテイ</t>
    </rPh>
    <rPh sb="132" eb="133">
      <t>ト</t>
    </rPh>
    <rPh sb="134" eb="135">
      <t>ク</t>
    </rPh>
    <phoneticPr fontId="7"/>
  </si>
  <si>
    <t>　経営の健全性・効率性については、現下の人口減少、施設・設備の更新投資の増大など厳しさが増す経営環境を踏まえ、経営基盤の強化や財政マネジメントの向上等に的確に取り組むために、地方公営企業法の適用へ平成３２年度に移行予定です。
地方公営企業法適用に向けて平成２６年度より準備中であり、現下の資産評価完了後、料金水準・改定を含め段階的に経営戦略を見直してまいります。
全国平均を下回っている④企業債残高対事業規模比率、⑥汚水処理原価及び、目標値100％を下回っている①収益的収支比率、⑤経費回収率について、健全性・効率性の向上に努めてまいります。⑦施設利用率につきましては、現在も面整備が継続中であり今後の水洗化人口、有水水量、他処理区域の統廃合も含め適正な施設規模を計画・整備してまいります。⑧水洗化率につきましては、全国平均および目標値100％を下回っており、今後も、リフォーム補助金、他助成金等と連携をはかりながら水洗化を向上していくよう実施してまいります。</t>
    <rPh sb="1" eb="3">
      <t>ケイエイ</t>
    </rPh>
    <rPh sb="4" eb="7">
      <t>ケンゼンセイ</t>
    </rPh>
    <rPh sb="8" eb="11">
      <t>コウリツセイ</t>
    </rPh>
    <rPh sb="17" eb="19">
      <t>ゲンカ</t>
    </rPh>
    <rPh sb="20" eb="22">
      <t>ジンコウ</t>
    </rPh>
    <rPh sb="22" eb="24">
      <t>ゲンショウ</t>
    </rPh>
    <rPh sb="25" eb="27">
      <t>シセツ</t>
    </rPh>
    <rPh sb="28" eb="30">
      <t>セツビ</t>
    </rPh>
    <rPh sb="31" eb="33">
      <t>コウシン</t>
    </rPh>
    <rPh sb="33" eb="35">
      <t>トウシ</t>
    </rPh>
    <rPh sb="36" eb="38">
      <t>ゾウダイ</t>
    </rPh>
    <rPh sb="40" eb="41">
      <t>キビ</t>
    </rPh>
    <rPh sb="44" eb="45">
      <t>マ</t>
    </rPh>
    <rPh sb="46" eb="48">
      <t>ケイエイ</t>
    </rPh>
    <rPh sb="48" eb="50">
      <t>カンキョウ</t>
    </rPh>
    <rPh sb="51" eb="52">
      <t>フ</t>
    </rPh>
    <rPh sb="55" eb="57">
      <t>ケイエイ</t>
    </rPh>
    <rPh sb="57" eb="59">
      <t>キバン</t>
    </rPh>
    <rPh sb="60" eb="62">
      <t>キョウカ</t>
    </rPh>
    <rPh sb="63" eb="65">
      <t>ザイセイ</t>
    </rPh>
    <rPh sb="72" eb="74">
      <t>コウジョウ</t>
    </rPh>
    <rPh sb="74" eb="75">
      <t>トウ</t>
    </rPh>
    <rPh sb="76" eb="78">
      <t>テキカク</t>
    </rPh>
    <rPh sb="79" eb="80">
      <t>ト</t>
    </rPh>
    <rPh sb="81" eb="82">
      <t>ク</t>
    </rPh>
    <rPh sb="87" eb="89">
      <t>チホウ</t>
    </rPh>
    <rPh sb="89" eb="91">
      <t>コウエイ</t>
    </rPh>
    <rPh sb="91" eb="93">
      <t>キギョウ</t>
    </rPh>
    <rPh sb="93" eb="94">
      <t>ホウ</t>
    </rPh>
    <rPh sb="95" eb="97">
      <t>テキヨウ</t>
    </rPh>
    <rPh sb="98" eb="100">
      <t>ヘイセイ</t>
    </rPh>
    <rPh sb="102" eb="103">
      <t>ネン</t>
    </rPh>
    <rPh sb="103" eb="104">
      <t>ド</t>
    </rPh>
    <rPh sb="105" eb="107">
      <t>イコウ</t>
    </rPh>
    <rPh sb="107" eb="109">
      <t>ヨテイ</t>
    </rPh>
    <rPh sb="113" eb="115">
      <t>チホウ</t>
    </rPh>
    <rPh sb="115" eb="117">
      <t>コウエイ</t>
    </rPh>
    <rPh sb="117" eb="119">
      <t>キギョウ</t>
    </rPh>
    <rPh sb="119" eb="120">
      <t>ホウ</t>
    </rPh>
    <rPh sb="120" eb="122">
      <t>テキヨウ</t>
    </rPh>
    <rPh sb="123" eb="124">
      <t>ム</t>
    </rPh>
    <rPh sb="126" eb="128">
      <t>ヘイセイ</t>
    </rPh>
    <rPh sb="130" eb="131">
      <t>ネン</t>
    </rPh>
    <rPh sb="131" eb="132">
      <t>ド</t>
    </rPh>
    <rPh sb="134" eb="136">
      <t>ジュンビ</t>
    </rPh>
    <rPh sb="136" eb="137">
      <t>チュウ</t>
    </rPh>
    <rPh sb="141" eb="143">
      <t>ゲンカ</t>
    </rPh>
    <rPh sb="144" eb="146">
      <t>シサン</t>
    </rPh>
    <rPh sb="146" eb="148">
      <t>ヒョウカ</t>
    </rPh>
    <rPh sb="150" eb="151">
      <t>ゴ</t>
    </rPh>
    <rPh sb="152" eb="154">
      <t>リョウキン</t>
    </rPh>
    <rPh sb="154" eb="156">
      <t>スイジュン</t>
    </rPh>
    <rPh sb="157" eb="159">
      <t>カイテイ</t>
    </rPh>
    <rPh sb="160" eb="161">
      <t>フク</t>
    </rPh>
    <rPh sb="162" eb="165">
      <t>ダンカイテキ</t>
    </rPh>
    <rPh sb="166" eb="168">
      <t>ケイエイ</t>
    </rPh>
    <rPh sb="168" eb="170">
      <t>センリャク</t>
    </rPh>
    <rPh sb="171" eb="173">
      <t>ミナオ</t>
    </rPh>
    <rPh sb="182" eb="184">
      <t>ゼンコク</t>
    </rPh>
    <rPh sb="184" eb="186">
      <t>ヘイキン</t>
    </rPh>
    <rPh sb="187" eb="189">
      <t>シタマワ</t>
    </rPh>
    <rPh sb="194" eb="196">
      <t>キギョウ</t>
    </rPh>
    <rPh sb="196" eb="197">
      <t>サイ</t>
    </rPh>
    <rPh sb="197" eb="199">
      <t>ザンダカ</t>
    </rPh>
    <rPh sb="204" eb="206">
      <t>ヒリツ</t>
    </rPh>
    <rPh sb="208" eb="210">
      <t>オスイ</t>
    </rPh>
    <rPh sb="210" eb="212">
      <t>ショリ</t>
    </rPh>
    <rPh sb="212" eb="214">
      <t>ゲンカ</t>
    </rPh>
    <rPh sb="214" eb="215">
      <t>オヨ</t>
    </rPh>
    <rPh sb="217" eb="220">
      <t>モクヒョウチ</t>
    </rPh>
    <rPh sb="225" eb="227">
      <t>シタマワ</t>
    </rPh>
    <rPh sb="232" eb="235">
      <t>シュウエキテキ</t>
    </rPh>
    <rPh sb="235" eb="237">
      <t>シュウシ</t>
    </rPh>
    <rPh sb="237" eb="239">
      <t>ヒリツ</t>
    </rPh>
    <rPh sb="241" eb="243">
      <t>ケイヒ</t>
    </rPh>
    <rPh sb="243" eb="245">
      <t>カイシュウ</t>
    </rPh>
    <rPh sb="245" eb="246">
      <t>リツ</t>
    </rPh>
    <rPh sb="251" eb="254">
      <t>ケンゼンセイ</t>
    </rPh>
    <rPh sb="255" eb="257">
      <t>コウリツ</t>
    </rPh>
    <rPh sb="257" eb="258">
      <t>セイ</t>
    </rPh>
    <rPh sb="259" eb="261">
      <t>コウジョウ</t>
    </rPh>
    <rPh sb="262" eb="263">
      <t>ツト</t>
    </rPh>
    <rPh sb="272" eb="274">
      <t>シセツ</t>
    </rPh>
    <rPh sb="274" eb="277">
      <t>リヨウリツ</t>
    </rPh>
    <rPh sb="285" eb="287">
      <t>ゲンザイ</t>
    </rPh>
    <rPh sb="288" eb="289">
      <t>メン</t>
    </rPh>
    <rPh sb="289" eb="291">
      <t>セイビ</t>
    </rPh>
    <rPh sb="292" eb="294">
      <t>ケイゾク</t>
    </rPh>
    <rPh sb="294" eb="295">
      <t>チュウ</t>
    </rPh>
    <rPh sb="298" eb="300">
      <t>コンゴ</t>
    </rPh>
    <rPh sb="301" eb="304">
      <t>スイセンカ</t>
    </rPh>
    <rPh sb="304" eb="306">
      <t>ジンコウ</t>
    </rPh>
    <rPh sb="307" eb="309">
      <t>ユウスイ</t>
    </rPh>
    <rPh sb="309" eb="311">
      <t>スイリョウ</t>
    </rPh>
    <rPh sb="312" eb="313">
      <t>タ</t>
    </rPh>
    <rPh sb="313" eb="315">
      <t>ショリ</t>
    </rPh>
    <rPh sb="315" eb="317">
      <t>クイキ</t>
    </rPh>
    <rPh sb="318" eb="321">
      <t>トウハイゴウ</t>
    </rPh>
    <rPh sb="322" eb="323">
      <t>フク</t>
    </rPh>
    <rPh sb="324" eb="326">
      <t>テキセイ</t>
    </rPh>
    <rPh sb="327" eb="329">
      <t>シセツ</t>
    </rPh>
    <rPh sb="329" eb="331">
      <t>キボ</t>
    </rPh>
    <rPh sb="332" eb="334">
      <t>ケイカク</t>
    </rPh>
    <rPh sb="335" eb="337">
      <t>セイビ</t>
    </rPh>
    <rPh sb="346" eb="349">
      <t>スイセンカ</t>
    </rPh>
    <rPh sb="349" eb="350">
      <t>リツ</t>
    </rPh>
    <rPh sb="358" eb="360">
      <t>ゼンコク</t>
    </rPh>
    <rPh sb="360" eb="362">
      <t>ヘイキン</t>
    </rPh>
    <rPh sb="365" eb="368">
      <t>モクヒョウチ</t>
    </rPh>
    <rPh sb="373" eb="375">
      <t>シタマワ</t>
    </rPh>
    <rPh sb="380" eb="382">
      <t>コンゴ</t>
    </rPh>
    <rPh sb="391" eb="392">
      <t>キン</t>
    </rPh>
    <rPh sb="393" eb="394">
      <t>タ</t>
    </rPh>
    <rPh sb="397" eb="398">
      <t>トウ</t>
    </rPh>
    <rPh sb="399" eb="401">
      <t>レンケイ</t>
    </rPh>
    <rPh sb="408" eb="411">
      <t>スイセンカ</t>
    </rPh>
    <rPh sb="412" eb="414">
      <t>コウジョウ</t>
    </rPh>
    <rPh sb="420" eb="422">
      <t>ジッシ</t>
    </rPh>
    <phoneticPr fontId="7"/>
  </si>
</sst>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90">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18" fillId="0" borderId="6" xfId="0" applyFont="1" applyBorder="1" applyAlignment="1" applyProtection="1">
      <alignment horizontal="left" vertical="top" wrapText="1"/>
      <protection locked="0"/>
    </xf>
    <xf numFmtId="0" fontId="18" fillId="0" borderId="0" xfId="0" applyFont="1" applyBorder="1" applyAlignment="1" applyProtection="1">
      <alignment horizontal="left" vertical="top" wrapText="1"/>
      <protection locked="0"/>
    </xf>
    <xf numFmtId="0" fontId="18" fillId="0" borderId="7"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8" fillId="0" borderId="1"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79459968"/>
        <c:axId val="179474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0.18</c:v>
                </c:pt>
                <c:pt idx="1">
                  <c:v>7.0000000000000007E-2</c:v>
                </c:pt>
                <c:pt idx="2">
                  <c:v>0.04</c:v>
                </c:pt>
                <c:pt idx="3">
                  <c:v>0.11</c:v>
                </c:pt>
                <c:pt idx="4">
                  <c:v>0.15</c:v>
                </c:pt>
              </c:numCache>
            </c:numRef>
          </c:val>
          <c:smooth val="0"/>
        </c:ser>
        <c:dLbls>
          <c:showLegendKey val="0"/>
          <c:showVal val="0"/>
          <c:showCatName val="0"/>
          <c:showSerName val="0"/>
          <c:showPercent val="0"/>
          <c:showBubbleSize val="0"/>
        </c:dLbls>
        <c:marker val="1"/>
        <c:smooth val="0"/>
        <c:axId val="179459968"/>
        <c:axId val="179474432"/>
      </c:lineChart>
      <c:dateAx>
        <c:axId val="179459968"/>
        <c:scaling>
          <c:orientation val="minMax"/>
        </c:scaling>
        <c:delete val="1"/>
        <c:axPos val="b"/>
        <c:numFmt formatCode="ge" sourceLinked="1"/>
        <c:majorTickMark val="none"/>
        <c:minorTickMark val="none"/>
        <c:tickLblPos val="none"/>
        <c:crossAx val="179474432"/>
        <c:crosses val="autoZero"/>
        <c:auto val="1"/>
        <c:lblOffset val="100"/>
        <c:baseTimeUnit val="years"/>
      </c:dateAx>
      <c:valAx>
        <c:axId val="179474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9459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55.33</c:v>
                </c:pt>
                <c:pt idx="1">
                  <c:v>55.89</c:v>
                </c:pt>
                <c:pt idx="2">
                  <c:v>54.77</c:v>
                </c:pt>
                <c:pt idx="3">
                  <c:v>56.8</c:v>
                </c:pt>
                <c:pt idx="4">
                  <c:v>58.88</c:v>
                </c:pt>
              </c:numCache>
            </c:numRef>
          </c:val>
        </c:ser>
        <c:dLbls>
          <c:showLegendKey val="0"/>
          <c:showVal val="0"/>
          <c:showCatName val="0"/>
          <c:showSerName val="0"/>
          <c:showPercent val="0"/>
          <c:showBubbleSize val="0"/>
        </c:dLbls>
        <c:gapWidth val="150"/>
        <c:axId val="181819648"/>
        <c:axId val="181838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40.07</c:v>
                </c:pt>
                <c:pt idx="1">
                  <c:v>55.81</c:v>
                </c:pt>
                <c:pt idx="2">
                  <c:v>54.44</c:v>
                </c:pt>
                <c:pt idx="3">
                  <c:v>54.67</c:v>
                </c:pt>
                <c:pt idx="4">
                  <c:v>53.51</c:v>
                </c:pt>
              </c:numCache>
            </c:numRef>
          </c:val>
          <c:smooth val="0"/>
        </c:ser>
        <c:dLbls>
          <c:showLegendKey val="0"/>
          <c:showVal val="0"/>
          <c:showCatName val="0"/>
          <c:showSerName val="0"/>
          <c:showPercent val="0"/>
          <c:showBubbleSize val="0"/>
        </c:dLbls>
        <c:marker val="1"/>
        <c:smooth val="0"/>
        <c:axId val="181819648"/>
        <c:axId val="181838208"/>
      </c:lineChart>
      <c:dateAx>
        <c:axId val="181819648"/>
        <c:scaling>
          <c:orientation val="minMax"/>
        </c:scaling>
        <c:delete val="1"/>
        <c:axPos val="b"/>
        <c:numFmt formatCode="ge" sourceLinked="1"/>
        <c:majorTickMark val="none"/>
        <c:minorTickMark val="none"/>
        <c:tickLblPos val="none"/>
        <c:crossAx val="181838208"/>
        <c:crosses val="autoZero"/>
        <c:auto val="1"/>
        <c:lblOffset val="100"/>
        <c:baseTimeUnit val="years"/>
      </c:dateAx>
      <c:valAx>
        <c:axId val="181838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1819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82.76</c:v>
                </c:pt>
                <c:pt idx="1">
                  <c:v>84.38</c:v>
                </c:pt>
                <c:pt idx="2">
                  <c:v>83.61</c:v>
                </c:pt>
                <c:pt idx="3">
                  <c:v>85.36</c:v>
                </c:pt>
                <c:pt idx="4">
                  <c:v>88.67</c:v>
                </c:pt>
              </c:numCache>
            </c:numRef>
          </c:val>
        </c:ser>
        <c:dLbls>
          <c:showLegendKey val="0"/>
          <c:showVal val="0"/>
          <c:showCatName val="0"/>
          <c:showSerName val="0"/>
          <c:showPercent val="0"/>
          <c:showBubbleSize val="0"/>
        </c:dLbls>
        <c:gapWidth val="150"/>
        <c:axId val="181946240"/>
        <c:axId val="181952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66</c:v>
                </c:pt>
                <c:pt idx="1">
                  <c:v>84.41</c:v>
                </c:pt>
                <c:pt idx="2">
                  <c:v>84.2</c:v>
                </c:pt>
                <c:pt idx="3">
                  <c:v>83.8</c:v>
                </c:pt>
                <c:pt idx="4">
                  <c:v>83.91</c:v>
                </c:pt>
              </c:numCache>
            </c:numRef>
          </c:val>
          <c:smooth val="0"/>
        </c:ser>
        <c:dLbls>
          <c:showLegendKey val="0"/>
          <c:showVal val="0"/>
          <c:showCatName val="0"/>
          <c:showSerName val="0"/>
          <c:showPercent val="0"/>
          <c:showBubbleSize val="0"/>
        </c:dLbls>
        <c:marker val="1"/>
        <c:smooth val="0"/>
        <c:axId val="181946240"/>
        <c:axId val="181952512"/>
      </c:lineChart>
      <c:dateAx>
        <c:axId val="181946240"/>
        <c:scaling>
          <c:orientation val="minMax"/>
        </c:scaling>
        <c:delete val="1"/>
        <c:axPos val="b"/>
        <c:numFmt formatCode="ge" sourceLinked="1"/>
        <c:majorTickMark val="none"/>
        <c:minorTickMark val="none"/>
        <c:tickLblPos val="none"/>
        <c:crossAx val="181952512"/>
        <c:crosses val="autoZero"/>
        <c:auto val="1"/>
        <c:lblOffset val="100"/>
        <c:baseTimeUnit val="years"/>
      </c:dateAx>
      <c:valAx>
        <c:axId val="181952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1946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75.87</c:v>
                </c:pt>
                <c:pt idx="1">
                  <c:v>74.010000000000005</c:v>
                </c:pt>
                <c:pt idx="2">
                  <c:v>72.489999999999995</c:v>
                </c:pt>
                <c:pt idx="3">
                  <c:v>71.459999999999994</c:v>
                </c:pt>
                <c:pt idx="4">
                  <c:v>67.34</c:v>
                </c:pt>
              </c:numCache>
            </c:numRef>
          </c:val>
        </c:ser>
        <c:dLbls>
          <c:showLegendKey val="0"/>
          <c:showVal val="0"/>
          <c:showCatName val="0"/>
          <c:showSerName val="0"/>
          <c:showPercent val="0"/>
          <c:showBubbleSize val="0"/>
        </c:dLbls>
        <c:gapWidth val="150"/>
        <c:axId val="179500544"/>
        <c:axId val="179502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79500544"/>
        <c:axId val="179502464"/>
      </c:lineChart>
      <c:dateAx>
        <c:axId val="179500544"/>
        <c:scaling>
          <c:orientation val="minMax"/>
        </c:scaling>
        <c:delete val="1"/>
        <c:axPos val="b"/>
        <c:numFmt formatCode="ge" sourceLinked="1"/>
        <c:majorTickMark val="none"/>
        <c:minorTickMark val="none"/>
        <c:tickLblPos val="none"/>
        <c:crossAx val="179502464"/>
        <c:crosses val="autoZero"/>
        <c:auto val="1"/>
        <c:lblOffset val="100"/>
        <c:baseTimeUnit val="years"/>
      </c:dateAx>
      <c:valAx>
        <c:axId val="179502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9500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79340416"/>
        <c:axId val="179342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79340416"/>
        <c:axId val="179342336"/>
      </c:lineChart>
      <c:dateAx>
        <c:axId val="179340416"/>
        <c:scaling>
          <c:orientation val="minMax"/>
        </c:scaling>
        <c:delete val="1"/>
        <c:axPos val="b"/>
        <c:numFmt formatCode="ge" sourceLinked="1"/>
        <c:majorTickMark val="none"/>
        <c:minorTickMark val="none"/>
        <c:tickLblPos val="none"/>
        <c:crossAx val="179342336"/>
        <c:crosses val="autoZero"/>
        <c:auto val="1"/>
        <c:lblOffset val="100"/>
        <c:baseTimeUnit val="years"/>
      </c:dateAx>
      <c:valAx>
        <c:axId val="179342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9340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1876992"/>
        <c:axId val="181879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1876992"/>
        <c:axId val="181879168"/>
      </c:lineChart>
      <c:dateAx>
        <c:axId val="181876992"/>
        <c:scaling>
          <c:orientation val="minMax"/>
        </c:scaling>
        <c:delete val="1"/>
        <c:axPos val="b"/>
        <c:numFmt formatCode="ge" sourceLinked="1"/>
        <c:majorTickMark val="none"/>
        <c:minorTickMark val="none"/>
        <c:tickLblPos val="none"/>
        <c:crossAx val="181879168"/>
        <c:crosses val="autoZero"/>
        <c:auto val="1"/>
        <c:lblOffset val="100"/>
        <c:baseTimeUnit val="years"/>
      </c:dateAx>
      <c:valAx>
        <c:axId val="181879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1876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1923200"/>
        <c:axId val="181922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1923200"/>
        <c:axId val="181922432"/>
      </c:lineChart>
      <c:dateAx>
        <c:axId val="181923200"/>
        <c:scaling>
          <c:orientation val="minMax"/>
        </c:scaling>
        <c:delete val="1"/>
        <c:axPos val="b"/>
        <c:numFmt formatCode="ge" sourceLinked="1"/>
        <c:majorTickMark val="none"/>
        <c:minorTickMark val="none"/>
        <c:tickLblPos val="none"/>
        <c:crossAx val="181922432"/>
        <c:crosses val="autoZero"/>
        <c:auto val="1"/>
        <c:lblOffset val="100"/>
        <c:baseTimeUnit val="years"/>
      </c:dateAx>
      <c:valAx>
        <c:axId val="181922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1923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1631232"/>
        <c:axId val="181633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1631232"/>
        <c:axId val="181633408"/>
      </c:lineChart>
      <c:dateAx>
        <c:axId val="181631232"/>
        <c:scaling>
          <c:orientation val="minMax"/>
        </c:scaling>
        <c:delete val="1"/>
        <c:axPos val="b"/>
        <c:numFmt formatCode="ge" sourceLinked="1"/>
        <c:majorTickMark val="none"/>
        <c:minorTickMark val="none"/>
        <c:tickLblPos val="none"/>
        <c:crossAx val="181633408"/>
        <c:crosses val="autoZero"/>
        <c:auto val="1"/>
        <c:lblOffset val="100"/>
        <c:baseTimeUnit val="years"/>
      </c:dateAx>
      <c:valAx>
        <c:axId val="181633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1631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1903.33</c:v>
                </c:pt>
                <c:pt idx="1">
                  <c:v>1660.5</c:v>
                </c:pt>
                <c:pt idx="2">
                  <c:v>1550.1</c:v>
                </c:pt>
                <c:pt idx="3">
                  <c:v>1904.2</c:v>
                </c:pt>
                <c:pt idx="4">
                  <c:v>2536.86</c:v>
                </c:pt>
              </c:numCache>
            </c:numRef>
          </c:val>
        </c:ser>
        <c:dLbls>
          <c:showLegendKey val="0"/>
          <c:showVal val="0"/>
          <c:showCatName val="0"/>
          <c:showSerName val="0"/>
          <c:showPercent val="0"/>
          <c:showBubbleSize val="0"/>
        </c:dLbls>
        <c:gapWidth val="150"/>
        <c:axId val="181659520"/>
        <c:axId val="181673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1574.53</c:v>
                </c:pt>
                <c:pt idx="1">
                  <c:v>1209.95</c:v>
                </c:pt>
                <c:pt idx="2">
                  <c:v>1136.5</c:v>
                </c:pt>
                <c:pt idx="3">
                  <c:v>1118.56</c:v>
                </c:pt>
                <c:pt idx="4">
                  <c:v>1111.31</c:v>
                </c:pt>
              </c:numCache>
            </c:numRef>
          </c:val>
          <c:smooth val="0"/>
        </c:ser>
        <c:dLbls>
          <c:showLegendKey val="0"/>
          <c:showVal val="0"/>
          <c:showCatName val="0"/>
          <c:showSerName val="0"/>
          <c:showPercent val="0"/>
          <c:showBubbleSize val="0"/>
        </c:dLbls>
        <c:marker val="1"/>
        <c:smooth val="0"/>
        <c:axId val="181659520"/>
        <c:axId val="181673984"/>
      </c:lineChart>
      <c:dateAx>
        <c:axId val="181659520"/>
        <c:scaling>
          <c:orientation val="minMax"/>
        </c:scaling>
        <c:delete val="1"/>
        <c:axPos val="b"/>
        <c:numFmt formatCode="ge" sourceLinked="1"/>
        <c:majorTickMark val="none"/>
        <c:minorTickMark val="none"/>
        <c:tickLblPos val="none"/>
        <c:crossAx val="181673984"/>
        <c:crosses val="autoZero"/>
        <c:auto val="1"/>
        <c:lblOffset val="100"/>
        <c:baseTimeUnit val="years"/>
      </c:dateAx>
      <c:valAx>
        <c:axId val="181673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1659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55.28</c:v>
                </c:pt>
                <c:pt idx="1">
                  <c:v>58.22</c:v>
                </c:pt>
                <c:pt idx="2">
                  <c:v>58.31</c:v>
                </c:pt>
                <c:pt idx="3">
                  <c:v>66.069999999999993</c:v>
                </c:pt>
                <c:pt idx="4">
                  <c:v>57.31</c:v>
                </c:pt>
              </c:numCache>
            </c:numRef>
          </c:val>
        </c:ser>
        <c:dLbls>
          <c:showLegendKey val="0"/>
          <c:showVal val="0"/>
          <c:showCatName val="0"/>
          <c:showSerName val="0"/>
          <c:showPercent val="0"/>
          <c:showBubbleSize val="0"/>
        </c:dLbls>
        <c:gapWidth val="150"/>
        <c:axId val="181681536"/>
        <c:axId val="1817000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57.36</c:v>
                </c:pt>
                <c:pt idx="1">
                  <c:v>69.48</c:v>
                </c:pt>
                <c:pt idx="2">
                  <c:v>71.650000000000006</c:v>
                </c:pt>
                <c:pt idx="3">
                  <c:v>72.33</c:v>
                </c:pt>
                <c:pt idx="4">
                  <c:v>75.540000000000006</c:v>
                </c:pt>
              </c:numCache>
            </c:numRef>
          </c:val>
          <c:smooth val="0"/>
        </c:ser>
        <c:dLbls>
          <c:showLegendKey val="0"/>
          <c:showVal val="0"/>
          <c:showCatName val="0"/>
          <c:showSerName val="0"/>
          <c:showPercent val="0"/>
          <c:showBubbleSize val="0"/>
        </c:dLbls>
        <c:marker val="1"/>
        <c:smooth val="0"/>
        <c:axId val="181681536"/>
        <c:axId val="181700096"/>
      </c:lineChart>
      <c:dateAx>
        <c:axId val="181681536"/>
        <c:scaling>
          <c:orientation val="minMax"/>
        </c:scaling>
        <c:delete val="1"/>
        <c:axPos val="b"/>
        <c:numFmt formatCode="ge" sourceLinked="1"/>
        <c:majorTickMark val="none"/>
        <c:minorTickMark val="none"/>
        <c:tickLblPos val="none"/>
        <c:crossAx val="181700096"/>
        <c:crosses val="autoZero"/>
        <c:auto val="1"/>
        <c:lblOffset val="100"/>
        <c:baseTimeUnit val="years"/>
      </c:dateAx>
      <c:valAx>
        <c:axId val="181700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1681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266.31</c:v>
                </c:pt>
                <c:pt idx="1">
                  <c:v>252.52</c:v>
                </c:pt>
                <c:pt idx="2">
                  <c:v>258.25</c:v>
                </c:pt>
                <c:pt idx="3">
                  <c:v>227.38</c:v>
                </c:pt>
                <c:pt idx="4">
                  <c:v>262.92</c:v>
                </c:pt>
              </c:numCache>
            </c:numRef>
          </c:val>
        </c:ser>
        <c:dLbls>
          <c:showLegendKey val="0"/>
          <c:showVal val="0"/>
          <c:showCatName val="0"/>
          <c:showSerName val="0"/>
          <c:showPercent val="0"/>
          <c:showBubbleSize val="0"/>
        </c:dLbls>
        <c:gapWidth val="150"/>
        <c:axId val="181803648"/>
        <c:axId val="1818058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279.91000000000003</c:v>
                </c:pt>
                <c:pt idx="1">
                  <c:v>220.67</c:v>
                </c:pt>
                <c:pt idx="2">
                  <c:v>217.82</c:v>
                </c:pt>
                <c:pt idx="3">
                  <c:v>215.28</c:v>
                </c:pt>
                <c:pt idx="4">
                  <c:v>207.96</c:v>
                </c:pt>
              </c:numCache>
            </c:numRef>
          </c:val>
          <c:smooth val="0"/>
        </c:ser>
        <c:dLbls>
          <c:showLegendKey val="0"/>
          <c:showVal val="0"/>
          <c:showCatName val="0"/>
          <c:showSerName val="0"/>
          <c:showPercent val="0"/>
          <c:showBubbleSize val="0"/>
        </c:dLbls>
        <c:marker val="1"/>
        <c:smooth val="0"/>
        <c:axId val="181803648"/>
        <c:axId val="181805824"/>
      </c:lineChart>
      <c:dateAx>
        <c:axId val="181803648"/>
        <c:scaling>
          <c:orientation val="minMax"/>
        </c:scaling>
        <c:delete val="1"/>
        <c:axPos val="b"/>
        <c:numFmt formatCode="ge" sourceLinked="1"/>
        <c:majorTickMark val="none"/>
        <c:minorTickMark val="none"/>
        <c:tickLblPos val="none"/>
        <c:crossAx val="181805824"/>
        <c:crosses val="autoZero"/>
        <c:auto val="1"/>
        <c:lblOffset val="100"/>
        <c:baseTimeUnit val="years"/>
      </c:dateAx>
      <c:valAx>
        <c:axId val="181805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1803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【728.30】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【137.82】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row>
    <row r="3" spans="1:78" ht="9.75" customHeight="1" x14ac:dyDescent="0.15">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row>
    <row r="4" spans="1:78" ht="9.75" customHeight="1" x14ac:dyDescent="0.15">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81" t="str">
        <f>データ!H6</f>
        <v>秋田県　にかほ市</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69" t="s">
        <v>5</v>
      </c>
      <c r="AE7" s="69"/>
      <c r="AF7" s="69"/>
      <c r="AG7" s="69"/>
      <c r="AH7" s="69"/>
      <c r="AI7" s="69"/>
      <c r="AJ7" s="69"/>
      <c r="AK7" s="4"/>
      <c r="AL7" s="69" t="s">
        <v>6</v>
      </c>
      <c r="AM7" s="69"/>
      <c r="AN7" s="69"/>
      <c r="AO7" s="69"/>
      <c r="AP7" s="69"/>
      <c r="AQ7" s="69"/>
      <c r="AR7" s="69"/>
      <c r="AS7" s="69"/>
      <c r="AT7" s="69" t="s">
        <v>7</v>
      </c>
      <c r="AU7" s="69"/>
      <c r="AV7" s="69"/>
      <c r="AW7" s="69"/>
      <c r="AX7" s="69"/>
      <c r="AY7" s="69"/>
      <c r="AZ7" s="69"/>
      <c r="BA7" s="69"/>
      <c r="BB7" s="69" t="s">
        <v>8</v>
      </c>
      <c r="BC7" s="69"/>
      <c r="BD7" s="69"/>
      <c r="BE7" s="69"/>
      <c r="BF7" s="69"/>
      <c r="BG7" s="69"/>
      <c r="BH7" s="69"/>
      <c r="BI7" s="69"/>
      <c r="BJ7" s="4"/>
      <c r="BK7" s="4"/>
      <c r="BL7" s="5" t="s">
        <v>9</v>
      </c>
      <c r="BM7" s="6"/>
      <c r="BN7" s="6"/>
      <c r="BO7" s="6"/>
      <c r="BP7" s="6"/>
      <c r="BQ7" s="6"/>
      <c r="BR7" s="6"/>
      <c r="BS7" s="6"/>
      <c r="BT7" s="6"/>
      <c r="BU7" s="6"/>
      <c r="BV7" s="6"/>
      <c r="BW7" s="6"/>
      <c r="BX7" s="6"/>
      <c r="BY7" s="7"/>
    </row>
    <row r="8" spans="1:78" ht="18.75" customHeight="1" x14ac:dyDescent="0.15">
      <c r="A8" s="2"/>
      <c r="B8" s="78" t="str">
        <f>データ!I6</f>
        <v>法非適用</v>
      </c>
      <c r="C8" s="78"/>
      <c r="D8" s="78"/>
      <c r="E8" s="78"/>
      <c r="F8" s="78"/>
      <c r="G8" s="78"/>
      <c r="H8" s="78"/>
      <c r="I8" s="78" t="str">
        <f>データ!J6</f>
        <v>下水道事業</v>
      </c>
      <c r="J8" s="78"/>
      <c r="K8" s="78"/>
      <c r="L8" s="78"/>
      <c r="M8" s="78"/>
      <c r="N8" s="78"/>
      <c r="O8" s="78"/>
      <c r="P8" s="78" t="str">
        <f>データ!K6</f>
        <v>公共下水道</v>
      </c>
      <c r="Q8" s="78"/>
      <c r="R8" s="78"/>
      <c r="S8" s="78"/>
      <c r="T8" s="78"/>
      <c r="U8" s="78"/>
      <c r="V8" s="78"/>
      <c r="W8" s="78" t="str">
        <f>データ!L6</f>
        <v>Cc2</v>
      </c>
      <c r="X8" s="78"/>
      <c r="Y8" s="78"/>
      <c r="Z8" s="78"/>
      <c r="AA8" s="78"/>
      <c r="AB8" s="78"/>
      <c r="AC8" s="78"/>
      <c r="AD8" s="79" t="s">
        <v>122</v>
      </c>
      <c r="AE8" s="79"/>
      <c r="AF8" s="79"/>
      <c r="AG8" s="79"/>
      <c r="AH8" s="79"/>
      <c r="AI8" s="79"/>
      <c r="AJ8" s="79"/>
      <c r="AK8" s="4"/>
      <c r="AL8" s="73">
        <f>データ!S6</f>
        <v>25554</v>
      </c>
      <c r="AM8" s="73"/>
      <c r="AN8" s="73"/>
      <c r="AO8" s="73"/>
      <c r="AP8" s="73"/>
      <c r="AQ8" s="73"/>
      <c r="AR8" s="73"/>
      <c r="AS8" s="73"/>
      <c r="AT8" s="72">
        <f>データ!T6</f>
        <v>241.13</v>
      </c>
      <c r="AU8" s="72"/>
      <c r="AV8" s="72"/>
      <c r="AW8" s="72"/>
      <c r="AX8" s="72"/>
      <c r="AY8" s="72"/>
      <c r="AZ8" s="72"/>
      <c r="BA8" s="72"/>
      <c r="BB8" s="72">
        <f>データ!U6</f>
        <v>105.98</v>
      </c>
      <c r="BC8" s="72"/>
      <c r="BD8" s="72"/>
      <c r="BE8" s="72"/>
      <c r="BF8" s="72"/>
      <c r="BG8" s="72"/>
      <c r="BH8" s="72"/>
      <c r="BI8" s="72"/>
      <c r="BJ8" s="4"/>
      <c r="BK8" s="4"/>
      <c r="BL8" s="76" t="s">
        <v>10</v>
      </c>
      <c r="BM8" s="77"/>
      <c r="BN8" s="8" t="s">
        <v>11</v>
      </c>
      <c r="BO8" s="9"/>
      <c r="BP8" s="9"/>
      <c r="BQ8" s="9"/>
      <c r="BR8" s="9"/>
      <c r="BS8" s="9"/>
      <c r="BT8" s="9"/>
      <c r="BU8" s="9"/>
      <c r="BV8" s="9"/>
      <c r="BW8" s="9"/>
      <c r="BX8" s="9"/>
      <c r="BY8" s="10"/>
    </row>
    <row r="9" spans="1:78" ht="18.75" customHeight="1" x14ac:dyDescent="0.15">
      <c r="A9" s="2"/>
      <c r="B9" s="69" t="s">
        <v>12</v>
      </c>
      <c r="C9" s="69"/>
      <c r="D9" s="69"/>
      <c r="E9" s="69"/>
      <c r="F9" s="69"/>
      <c r="G9" s="69"/>
      <c r="H9" s="69"/>
      <c r="I9" s="69" t="s">
        <v>13</v>
      </c>
      <c r="J9" s="69"/>
      <c r="K9" s="69"/>
      <c r="L9" s="69"/>
      <c r="M9" s="69"/>
      <c r="N9" s="69"/>
      <c r="O9" s="69"/>
      <c r="P9" s="69" t="s">
        <v>14</v>
      </c>
      <c r="Q9" s="69"/>
      <c r="R9" s="69"/>
      <c r="S9" s="69"/>
      <c r="T9" s="69"/>
      <c r="U9" s="69"/>
      <c r="V9" s="69"/>
      <c r="W9" s="69" t="s">
        <v>15</v>
      </c>
      <c r="X9" s="69"/>
      <c r="Y9" s="69"/>
      <c r="Z9" s="69"/>
      <c r="AA9" s="69"/>
      <c r="AB9" s="69"/>
      <c r="AC9" s="69"/>
      <c r="AD9" s="69" t="s">
        <v>16</v>
      </c>
      <c r="AE9" s="69"/>
      <c r="AF9" s="69"/>
      <c r="AG9" s="69"/>
      <c r="AH9" s="69"/>
      <c r="AI9" s="69"/>
      <c r="AJ9" s="69"/>
      <c r="AK9" s="4"/>
      <c r="AL9" s="69" t="s">
        <v>17</v>
      </c>
      <c r="AM9" s="69"/>
      <c r="AN9" s="69"/>
      <c r="AO9" s="69"/>
      <c r="AP9" s="69"/>
      <c r="AQ9" s="69"/>
      <c r="AR9" s="69"/>
      <c r="AS9" s="69"/>
      <c r="AT9" s="69" t="s">
        <v>18</v>
      </c>
      <c r="AU9" s="69"/>
      <c r="AV9" s="69"/>
      <c r="AW9" s="69"/>
      <c r="AX9" s="69"/>
      <c r="AY9" s="69"/>
      <c r="AZ9" s="69"/>
      <c r="BA9" s="69"/>
      <c r="BB9" s="69" t="s">
        <v>19</v>
      </c>
      <c r="BC9" s="69"/>
      <c r="BD9" s="69"/>
      <c r="BE9" s="69"/>
      <c r="BF9" s="69"/>
      <c r="BG9" s="69"/>
      <c r="BH9" s="69"/>
      <c r="BI9" s="69"/>
      <c r="BJ9" s="4"/>
      <c r="BK9" s="4"/>
      <c r="BL9" s="70" t="s">
        <v>20</v>
      </c>
      <c r="BM9" s="71"/>
      <c r="BN9" s="11" t="s">
        <v>21</v>
      </c>
      <c r="BO9" s="12"/>
      <c r="BP9" s="12"/>
      <c r="BQ9" s="12"/>
      <c r="BR9" s="12"/>
      <c r="BS9" s="12"/>
      <c r="BT9" s="12"/>
      <c r="BU9" s="12"/>
      <c r="BV9" s="12"/>
      <c r="BW9" s="12"/>
      <c r="BX9" s="12"/>
      <c r="BY9" s="13"/>
    </row>
    <row r="10" spans="1:78" ht="18.75" customHeight="1" x14ac:dyDescent="0.15">
      <c r="A10" s="2"/>
      <c r="B10" s="72" t="str">
        <f>データ!N6</f>
        <v>-</v>
      </c>
      <c r="C10" s="72"/>
      <c r="D10" s="72"/>
      <c r="E10" s="72"/>
      <c r="F10" s="72"/>
      <c r="G10" s="72"/>
      <c r="H10" s="72"/>
      <c r="I10" s="72" t="str">
        <f>データ!O6</f>
        <v>該当数値なし</v>
      </c>
      <c r="J10" s="72"/>
      <c r="K10" s="72"/>
      <c r="L10" s="72"/>
      <c r="M10" s="72"/>
      <c r="N10" s="72"/>
      <c r="O10" s="72"/>
      <c r="P10" s="72">
        <f>データ!P6</f>
        <v>64</v>
      </c>
      <c r="Q10" s="72"/>
      <c r="R10" s="72"/>
      <c r="S10" s="72"/>
      <c r="T10" s="72"/>
      <c r="U10" s="72"/>
      <c r="V10" s="72"/>
      <c r="W10" s="72">
        <f>データ!Q6</f>
        <v>96.02</v>
      </c>
      <c r="X10" s="72"/>
      <c r="Y10" s="72"/>
      <c r="Z10" s="72"/>
      <c r="AA10" s="72"/>
      <c r="AB10" s="72"/>
      <c r="AC10" s="72"/>
      <c r="AD10" s="73">
        <f>データ!R6</f>
        <v>2592</v>
      </c>
      <c r="AE10" s="73"/>
      <c r="AF10" s="73"/>
      <c r="AG10" s="73"/>
      <c r="AH10" s="73"/>
      <c r="AI10" s="73"/>
      <c r="AJ10" s="73"/>
      <c r="AK10" s="2"/>
      <c r="AL10" s="73">
        <f>データ!V6</f>
        <v>16247</v>
      </c>
      <c r="AM10" s="73"/>
      <c r="AN10" s="73"/>
      <c r="AO10" s="73"/>
      <c r="AP10" s="73"/>
      <c r="AQ10" s="73"/>
      <c r="AR10" s="73"/>
      <c r="AS10" s="73"/>
      <c r="AT10" s="72">
        <f>データ!W6</f>
        <v>6.27</v>
      </c>
      <c r="AU10" s="72"/>
      <c r="AV10" s="72"/>
      <c r="AW10" s="72"/>
      <c r="AX10" s="72"/>
      <c r="AY10" s="72"/>
      <c r="AZ10" s="72"/>
      <c r="BA10" s="72"/>
      <c r="BB10" s="72">
        <f>データ!X6</f>
        <v>2591.23</v>
      </c>
      <c r="BC10" s="72"/>
      <c r="BD10" s="72"/>
      <c r="BE10" s="72"/>
      <c r="BF10" s="72"/>
      <c r="BG10" s="72"/>
      <c r="BH10" s="72"/>
      <c r="BI10" s="72"/>
      <c r="BJ10" s="2"/>
      <c r="BK10" s="2"/>
      <c r="BL10" s="74" t="s">
        <v>22</v>
      </c>
      <c r="BM10" s="75"/>
      <c r="BN10" s="14" t="s">
        <v>23</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x14ac:dyDescent="0.15">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x14ac:dyDescent="0.15">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3" t="s">
        <v>124</v>
      </c>
      <c r="BM16" s="64"/>
      <c r="BN16" s="64"/>
      <c r="BO16" s="64"/>
      <c r="BP16" s="64"/>
      <c r="BQ16" s="64"/>
      <c r="BR16" s="64"/>
      <c r="BS16" s="64"/>
      <c r="BT16" s="64"/>
      <c r="BU16" s="64"/>
      <c r="BV16" s="64"/>
      <c r="BW16" s="64"/>
      <c r="BX16" s="64"/>
      <c r="BY16" s="64"/>
      <c r="BZ16" s="65"/>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3"/>
      <c r="BM17" s="64"/>
      <c r="BN17" s="64"/>
      <c r="BO17" s="64"/>
      <c r="BP17" s="64"/>
      <c r="BQ17" s="64"/>
      <c r="BR17" s="64"/>
      <c r="BS17" s="64"/>
      <c r="BT17" s="64"/>
      <c r="BU17" s="64"/>
      <c r="BV17" s="64"/>
      <c r="BW17" s="64"/>
      <c r="BX17" s="64"/>
      <c r="BY17" s="64"/>
      <c r="BZ17" s="65"/>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3"/>
      <c r="BM18" s="64"/>
      <c r="BN18" s="64"/>
      <c r="BO18" s="64"/>
      <c r="BP18" s="64"/>
      <c r="BQ18" s="64"/>
      <c r="BR18" s="64"/>
      <c r="BS18" s="64"/>
      <c r="BT18" s="64"/>
      <c r="BU18" s="64"/>
      <c r="BV18" s="64"/>
      <c r="BW18" s="64"/>
      <c r="BX18" s="64"/>
      <c r="BY18" s="64"/>
      <c r="BZ18" s="65"/>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3"/>
      <c r="BM19" s="64"/>
      <c r="BN19" s="64"/>
      <c r="BO19" s="64"/>
      <c r="BP19" s="64"/>
      <c r="BQ19" s="64"/>
      <c r="BR19" s="64"/>
      <c r="BS19" s="64"/>
      <c r="BT19" s="64"/>
      <c r="BU19" s="64"/>
      <c r="BV19" s="64"/>
      <c r="BW19" s="64"/>
      <c r="BX19" s="64"/>
      <c r="BY19" s="64"/>
      <c r="BZ19" s="65"/>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3"/>
      <c r="BM20" s="64"/>
      <c r="BN20" s="64"/>
      <c r="BO20" s="64"/>
      <c r="BP20" s="64"/>
      <c r="BQ20" s="64"/>
      <c r="BR20" s="64"/>
      <c r="BS20" s="64"/>
      <c r="BT20" s="64"/>
      <c r="BU20" s="64"/>
      <c r="BV20" s="64"/>
      <c r="BW20" s="64"/>
      <c r="BX20" s="64"/>
      <c r="BY20" s="64"/>
      <c r="BZ20" s="65"/>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3"/>
      <c r="BM21" s="64"/>
      <c r="BN21" s="64"/>
      <c r="BO21" s="64"/>
      <c r="BP21" s="64"/>
      <c r="BQ21" s="64"/>
      <c r="BR21" s="64"/>
      <c r="BS21" s="64"/>
      <c r="BT21" s="64"/>
      <c r="BU21" s="64"/>
      <c r="BV21" s="64"/>
      <c r="BW21" s="64"/>
      <c r="BX21" s="64"/>
      <c r="BY21" s="64"/>
      <c r="BZ21" s="65"/>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3"/>
      <c r="BM22" s="64"/>
      <c r="BN22" s="64"/>
      <c r="BO22" s="64"/>
      <c r="BP22" s="64"/>
      <c r="BQ22" s="64"/>
      <c r="BR22" s="64"/>
      <c r="BS22" s="64"/>
      <c r="BT22" s="64"/>
      <c r="BU22" s="64"/>
      <c r="BV22" s="64"/>
      <c r="BW22" s="64"/>
      <c r="BX22" s="64"/>
      <c r="BY22" s="64"/>
      <c r="BZ22" s="65"/>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3"/>
      <c r="BM23" s="64"/>
      <c r="BN23" s="64"/>
      <c r="BO23" s="64"/>
      <c r="BP23" s="64"/>
      <c r="BQ23" s="64"/>
      <c r="BR23" s="64"/>
      <c r="BS23" s="64"/>
      <c r="BT23" s="64"/>
      <c r="BU23" s="64"/>
      <c r="BV23" s="64"/>
      <c r="BW23" s="64"/>
      <c r="BX23" s="64"/>
      <c r="BY23" s="64"/>
      <c r="BZ23" s="65"/>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3"/>
      <c r="BM24" s="64"/>
      <c r="BN24" s="64"/>
      <c r="BO24" s="64"/>
      <c r="BP24" s="64"/>
      <c r="BQ24" s="64"/>
      <c r="BR24" s="64"/>
      <c r="BS24" s="64"/>
      <c r="BT24" s="64"/>
      <c r="BU24" s="64"/>
      <c r="BV24" s="64"/>
      <c r="BW24" s="64"/>
      <c r="BX24" s="64"/>
      <c r="BY24" s="64"/>
      <c r="BZ24" s="65"/>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3"/>
      <c r="BM25" s="64"/>
      <c r="BN25" s="64"/>
      <c r="BO25" s="64"/>
      <c r="BP25" s="64"/>
      <c r="BQ25" s="64"/>
      <c r="BR25" s="64"/>
      <c r="BS25" s="64"/>
      <c r="BT25" s="64"/>
      <c r="BU25" s="64"/>
      <c r="BV25" s="64"/>
      <c r="BW25" s="64"/>
      <c r="BX25" s="64"/>
      <c r="BY25" s="64"/>
      <c r="BZ25" s="65"/>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3"/>
      <c r="BM26" s="64"/>
      <c r="BN26" s="64"/>
      <c r="BO26" s="64"/>
      <c r="BP26" s="64"/>
      <c r="BQ26" s="64"/>
      <c r="BR26" s="64"/>
      <c r="BS26" s="64"/>
      <c r="BT26" s="64"/>
      <c r="BU26" s="64"/>
      <c r="BV26" s="64"/>
      <c r="BW26" s="64"/>
      <c r="BX26" s="64"/>
      <c r="BY26" s="64"/>
      <c r="BZ26" s="65"/>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3"/>
      <c r="BM27" s="64"/>
      <c r="BN27" s="64"/>
      <c r="BO27" s="64"/>
      <c r="BP27" s="64"/>
      <c r="BQ27" s="64"/>
      <c r="BR27" s="64"/>
      <c r="BS27" s="64"/>
      <c r="BT27" s="64"/>
      <c r="BU27" s="64"/>
      <c r="BV27" s="64"/>
      <c r="BW27" s="64"/>
      <c r="BX27" s="64"/>
      <c r="BY27" s="64"/>
      <c r="BZ27" s="65"/>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3"/>
      <c r="BM28" s="64"/>
      <c r="BN28" s="64"/>
      <c r="BO28" s="64"/>
      <c r="BP28" s="64"/>
      <c r="BQ28" s="64"/>
      <c r="BR28" s="64"/>
      <c r="BS28" s="64"/>
      <c r="BT28" s="64"/>
      <c r="BU28" s="64"/>
      <c r="BV28" s="64"/>
      <c r="BW28" s="64"/>
      <c r="BX28" s="64"/>
      <c r="BY28" s="64"/>
      <c r="BZ28" s="65"/>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3"/>
      <c r="BM29" s="64"/>
      <c r="BN29" s="64"/>
      <c r="BO29" s="64"/>
      <c r="BP29" s="64"/>
      <c r="BQ29" s="64"/>
      <c r="BR29" s="64"/>
      <c r="BS29" s="64"/>
      <c r="BT29" s="64"/>
      <c r="BU29" s="64"/>
      <c r="BV29" s="64"/>
      <c r="BW29" s="64"/>
      <c r="BX29" s="64"/>
      <c r="BY29" s="64"/>
      <c r="BZ29" s="65"/>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3"/>
      <c r="BM30" s="64"/>
      <c r="BN30" s="64"/>
      <c r="BO30" s="64"/>
      <c r="BP30" s="64"/>
      <c r="BQ30" s="64"/>
      <c r="BR30" s="64"/>
      <c r="BS30" s="64"/>
      <c r="BT30" s="64"/>
      <c r="BU30" s="64"/>
      <c r="BV30" s="64"/>
      <c r="BW30" s="64"/>
      <c r="BX30" s="64"/>
      <c r="BY30" s="64"/>
      <c r="BZ30" s="65"/>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3"/>
      <c r="BM31" s="64"/>
      <c r="BN31" s="64"/>
      <c r="BO31" s="64"/>
      <c r="BP31" s="64"/>
      <c r="BQ31" s="64"/>
      <c r="BR31" s="64"/>
      <c r="BS31" s="64"/>
      <c r="BT31" s="64"/>
      <c r="BU31" s="64"/>
      <c r="BV31" s="64"/>
      <c r="BW31" s="64"/>
      <c r="BX31" s="64"/>
      <c r="BY31" s="64"/>
      <c r="BZ31" s="65"/>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3"/>
      <c r="BM32" s="64"/>
      <c r="BN32" s="64"/>
      <c r="BO32" s="64"/>
      <c r="BP32" s="64"/>
      <c r="BQ32" s="64"/>
      <c r="BR32" s="64"/>
      <c r="BS32" s="64"/>
      <c r="BT32" s="64"/>
      <c r="BU32" s="64"/>
      <c r="BV32" s="64"/>
      <c r="BW32" s="64"/>
      <c r="BX32" s="64"/>
      <c r="BY32" s="64"/>
      <c r="BZ32" s="65"/>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3"/>
      <c r="BM33" s="64"/>
      <c r="BN33" s="64"/>
      <c r="BO33" s="64"/>
      <c r="BP33" s="64"/>
      <c r="BQ33" s="64"/>
      <c r="BR33" s="64"/>
      <c r="BS33" s="64"/>
      <c r="BT33" s="64"/>
      <c r="BU33" s="64"/>
      <c r="BV33" s="64"/>
      <c r="BW33" s="64"/>
      <c r="BX33" s="64"/>
      <c r="BY33" s="64"/>
      <c r="BZ33" s="65"/>
    </row>
    <row r="34" spans="1:78" ht="13.5" customHeight="1" x14ac:dyDescent="0.15">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63"/>
      <c r="BM34" s="64"/>
      <c r="BN34" s="64"/>
      <c r="BO34" s="64"/>
      <c r="BP34" s="64"/>
      <c r="BQ34" s="64"/>
      <c r="BR34" s="64"/>
      <c r="BS34" s="64"/>
      <c r="BT34" s="64"/>
      <c r="BU34" s="64"/>
      <c r="BV34" s="64"/>
      <c r="BW34" s="64"/>
      <c r="BX34" s="64"/>
      <c r="BY34" s="64"/>
      <c r="BZ34" s="65"/>
    </row>
    <row r="35" spans="1:78" ht="13.5" customHeight="1" x14ac:dyDescent="0.15">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63"/>
      <c r="BM35" s="64"/>
      <c r="BN35" s="64"/>
      <c r="BO35" s="64"/>
      <c r="BP35" s="64"/>
      <c r="BQ35" s="64"/>
      <c r="BR35" s="64"/>
      <c r="BS35" s="64"/>
      <c r="BT35" s="64"/>
      <c r="BU35" s="64"/>
      <c r="BV35" s="64"/>
      <c r="BW35" s="64"/>
      <c r="BX35" s="64"/>
      <c r="BY35" s="64"/>
      <c r="BZ35" s="65"/>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3"/>
      <c r="BM36" s="64"/>
      <c r="BN36" s="64"/>
      <c r="BO36" s="64"/>
      <c r="BP36" s="64"/>
      <c r="BQ36" s="64"/>
      <c r="BR36" s="64"/>
      <c r="BS36" s="64"/>
      <c r="BT36" s="64"/>
      <c r="BU36" s="64"/>
      <c r="BV36" s="64"/>
      <c r="BW36" s="64"/>
      <c r="BX36" s="64"/>
      <c r="BY36" s="64"/>
      <c r="BZ36" s="65"/>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3"/>
      <c r="BM37" s="64"/>
      <c r="BN37" s="64"/>
      <c r="BO37" s="64"/>
      <c r="BP37" s="64"/>
      <c r="BQ37" s="64"/>
      <c r="BR37" s="64"/>
      <c r="BS37" s="64"/>
      <c r="BT37" s="64"/>
      <c r="BU37" s="64"/>
      <c r="BV37" s="64"/>
      <c r="BW37" s="64"/>
      <c r="BX37" s="64"/>
      <c r="BY37" s="64"/>
      <c r="BZ37" s="65"/>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3"/>
      <c r="BM38" s="64"/>
      <c r="BN38" s="64"/>
      <c r="BO38" s="64"/>
      <c r="BP38" s="64"/>
      <c r="BQ38" s="64"/>
      <c r="BR38" s="64"/>
      <c r="BS38" s="64"/>
      <c r="BT38" s="64"/>
      <c r="BU38" s="64"/>
      <c r="BV38" s="64"/>
      <c r="BW38" s="64"/>
      <c r="BX38" s="64"/>
      <c r="BY38" s="64"/>
      <c r="BZ38" s="65"/>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3"/>
      <c r="BM39" s="64"/>
      <c r="BN39" s="64"/>
      <c r="BO39" s="64"/>
      <c r="BP39" s="64"/>
      <c r="BQ39" s="64"/>
      <c r="BR39" s="64"/>
      <c r="BS39" s="64"/>
      <c r="BT39" s="64"/>
      <c r="BU39" s="64"/>
      <c r="BV39" s="64"/>
      <c r="BW39" s="64"/>
      <c r="BX39" s="64"/>
      <c r="BY39" s="64"/>
      <c r="BZ39" s="65"/>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3"/>
      <c r="BM40" s="64"/>
      <c r="BN40" s="64"/>
      <c r="BO40" s="64"/>
      <c r="BP40" s="64"/>
      <c r="BQ40" s="64"/>
      <c r="BR40" s="64"/>
      <c r="BS40" s="64"/>
      <c r="BT40" s="64"/>
      <c r="BU40" s="64"/>
      <c r="BV40" s="64"/>
      <c r="BW40" s="64"/>
      <c r="BX40" s="64"/>
      <c r="BY40" s="64"/>
      <c r="BZ40" s="65"/>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3"/>
      <c r="BM41" s="64"/>
      <c r="BN41" s="64"/>
      <c r="BO41" s="64"/>
      <c r="BP41" s="64"/>
      <c r="BQ41" s="64"/>
      <c r="BR41" s="64"/>
      <c r="BS41" s="64"/>
      <c r="BT41" s="64"/>
      <c r="BU41" s="64"/>
      <c r="BV41" s="64"/>
      <c r="BW41" s="64"/>
      <c r="BX41" s="64"/>
      <c r="BY41" s="64"/>
      <c r="BZ41" s="65"/>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3"/>
      <c r="BM42" s="64"/>
      <c r="BN42" s="64"/>
      <c r="BO42" s="64"/>
      <c r="BP42" s="64"/>
      <c r="BQ42" s="64"/>
      <c r="BR42" s="64"/>
      <c r="BS42" s="64"/>
      <c r="BT42" s="64"/>
      <c r="BU42" s="64"/>
      <c r="BV42" s="64"/>
      <c r="BW42" s="64"/>
      <c r="BX42" s="64"/>
      <c r="BY42" s="64"/>
      <c r="BZ42" s="65"/>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3"/>
      <c r="BM43" s="64"/>
      <c r="BN43" s="64"/>
      <c r="BO43" s="64"/>
      <c r="BP43" s="64"/>
      <c r="BQ43" s="64"/>
      <c r="BR43" s="64"/>
      <c r="BS43" s="64"/>
      <c r="BT43" s="64"/>
      <c r="BU43" s="64"/>
      <c r="BV43" s="64"/>
      <c r="BW43" s="64"/>
      <c r="BX43" s="64"/>
      <c r="BY43" s="64"/>
      <c r="BZ43" s="65"/>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66"/>
      <c r="BM44" s="67"/>
      <c r="BN44" s="67"/>
      <c r="BO44" s="67"/>
      <c r="BP44" s="67"/>
      <c r="BQ44" s="67"/>
      <c r="BR44" s="67"/>
      <c r="BS44" s="67"/>
      <c r="BT44" s="67"/>
      <c r="BU44" s="67"/>
      <c r="BV44" s="67"/>
      <c r="BW44" s="67"/>
      <c r="BX44" s="67"/>
      <c r="BY44" s="67"/>
      <c r="BZ44" s="68"/>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123</v>
      </c>
      <c r="BM47" s="49"/>
      <c r="BN47" s="49"/>
      <c r="BO47" s="49"/>
      <c r="BP47" s="49"/>
      <c r="BQ47" s="49"/>
      <c r="BR47" s="49"/>
      <c r="BS47" s="49"/>
      <c r="BT47" s="49"/>
      <c r="BU47" s="49"/>
      <c r="BV47" s="49"/>
      <c r="BW47" s="49"/>
      <c r="BX47" s="49"/>
      <c r="BY47" s="49"/>
      <c r="BZ47" s="50"/>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49"/>
      <c r="BN48" s="49"/>
      <c r="BO48" s="49"/>
      <c r="BP48" s="49"/>
      <c r="BQ48" s="49"/>
      <c r="BR48" s="49"/>
      <c r="BS48" s="49"/>
      <c r="BT48" s="49"/>
      <c r="BU48" s="49"/>
      <c r="BV48" s="49"/>
      <c r="BW48" s="49"/>
      <c r="BX48" s="49"/>
      <c r="BY48" s="49"/>
      <c r="BZ48" s="50"/>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49"/>
      <c r="BN49" s="49"/>
      <c r="BO49" s="49"/>
      <c r="BP49" s="49"/>
      <c r="BQ49" s="49"/>
      <c r="BR49" s="49"/>
      <c r="BS49" s="49"/>
      <c r="BT49" s="49"/>
      <c r="BU49" s="49"/>
      <c r="BV49" s="49"/>
      <c r="BW49" s="49"/>
      <c r="BX49" s="49"/>
      <c r="BY49" s="49"/>
      <c r="BZ49" s="50"/>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49"/>
      <c r="BN50" s="49"/>
      <c r="BO50" s="49"/>
      <c r="BP50" s="49"/>
      <c r="BQ50" s="49"/>
      <c r="BR50" s="49"/>
      <c r="BS50" s="49"/>
      <c r="BT50" s="49"/>
      <c r="BU50" s="49"/>
      <c r="BV50" s="49"/>
      <c r="BW50" s="49"/>
      <c r="BX50" s="49"/>
      <c r="BY50" s="49"/>
      <c r="BZ50" s="50"/>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49"/>
      <c r="BN51" s="49"/>
      <c r="BO51" s="49"/>
      <c r="BP51" s="49"/>
      <c r="BQ51" s="49"/>
      <c r="BR51" s="49"/>
      <c r="BS51" s="49"/>
      <c r="BT51" s="49"/>
      <c r="BU51" s="49"/>
      <c r="BV51" s="49"/>
      <c r="BW51" s="49"/>
      <c r="BX51" s="49"/>
      <c r="BY51" s="49"/>
      <c r="BZ51" s="50"/>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49"/>
      <c r="BN52" s="49"/>
      <c r="BO52" s="49"/>
      <c r="BP52" s="49"/>
      <c r="BQ52" s="49"/>
      <c r="BR52" s="49"/>
      <c r="BS52" s="49"/>
      <c r="BT52" s="49"/>
      <c r="BU52" s="49"/>
      <c r="BV52" s="49"/>
      <c r="BW52" s="49"/>
      <c r="BX52" s="49"/>
      <c r="BY52" s="49"/>
      <c r="BZ52" s="50"/>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49"/>
      <c r="BN53" s="49"/>
      <c r="BO53" s="49"/>
      <c r="BP53" s="49"/>
      <c r="BQ53" s="49"/>
      <c r="BR53" s="49"/>
      <c r="BS53" s="49"/>
      <c r="BT53" s="49"/>
      <c r="BU53" s="49"/>
      <c r="BV53" s="49"/>
      <c r="BW53" s="49"/>
      <c r="BX53" s="49"/>
      <c r="BY53" s="49"/>
      <c r="BZ53" s="50"/>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49"/>
      <c r="BN54" s="49"/>
      <c r="BO54" s="49"/>
      <c r="BP54" s="49"/>
      <c r="BQ54" s="49"/>
      <c r="BR54" s="49"/>
      <c r="BS54" s="49"/>
      <c r="BT54" s="49"/>
      <c r="BU54" s="49"/>
      <c r="BV54" s="49"/>
      <c r="BW54" s="49"/>
      <c r="BX54" s="49"/>
      <c r="BY54" s="49"/>
      <c r="BZ54" s="50"/>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49"/>
      <c r="BN55" s="49"/>
      <c r="BO55" s="49"/>
      <c r="BP55" s="49"/>
      <c r="BQ55" s="49"/>
      <c r="BR55" s="49"/>
      <c r="BS55" s="49"/>
      <c r="BT55" s="49"/>
      <c r="BU55" s="49"/>
      <c r="BV55" s="49"/>
      <c r="BW55" s="49"/>
      <c r="BX55" s="49"/>
      <c r="BY55" s="49"/>
      <c r="BZ55" s="50"/>
    </row>
    <row r="56" spans="1:78" ht="13.5" customHeight="1" x14ac:dyDescent="0.15">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48"/>
      <c r="BM56" s="49"/>
      <c r="BN56" s="49"/>
      <c r="BO56" s="49"/>
      <c r="BP56" s="49"/>
      <c r="BQ56" s="49"/>
      <c r="BR56" s="49"/>
      <c r="BS56" s="49"/>
      <c r="BT56" s="49"/>
      <c r="BU56" s="49"/>
      <c r="BV56" s="49"/>
      <c r="BW56" s="49"/>
      <c r="BX56" s="49"/>
      <c r="BY56" s="49"/>
      <c r="BZ56" s="50"/>
    </row>
    <row r="57" spans="1:78" ht="13.5" customHeight="1" x14ac:dyDescent="0.15">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48"/>
      <c r="BM57" s="49"/>
      <c r="BN57" s="49"/>
      <c r="BO57" s="49"/>
      <c r="BP57" s="49"/>
      <c r="BQ57" s="49"/>
      <c r="BR57" s="49"/>
      <c r="BS57" s="49"/>
      <c r="BT57" s="49"/>
      <c r="BU57" s="49"/>
      <c r="BV57" s="49"/>
      <c r="BW57" s="49"/>
      <c r="BX57" s="49"/>
      <c r="BY57" s="49"/>
      <c r="BZ57" s="50"/>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49"/>
      <c r="BN58" s="49"/>
      <c r="BO58" s="49"/>
      <c r="BP58" s="49"/>
      <c r="BQ58" s="49"/>
      <c r="BR58" s="49"/>
      <c r="BS58" s="49"/>
      <c r="BT58" s="49"/>
      <c r="BU58" s="49"/>
      <c r="BV58" s="49"/>
      <c r="BW58" s="49"/>
      <c r="BX58" s="49"/>
      <c r="BY58" s="49"/>
      <c r="BZ58" s="50"/>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49"/>
      <c r="BN59" s="49"/>
      <c r="BO59" s="49"/>
      <c r="BP59" s="49"/>
      <c r="BQ59" s="49"/>
      <c r="BR59" s="49"/>
      <c r="BS59" s="49"/>
      <c r="BT59" s="49"/>
      <c r="BU59" s="49"/>
      <c r="BV59" s="49"/>
      <c r="BW59" s="49"/>
      <c r="BX59" s="49"/>
      <c r="BY59" s="49"/>
      <c r="BZ59" s="50"/>
    </row>
    <row r="60" spans="1:78" ht="13.5" customHeight="1" x14ac:dyDescent="0.15">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x14ac:dyDescent="0.15">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49"/>
      <c r="BN62" s="49"/>
      <c r="BO62" s="49"/>
      <c r="BP62" s="49"/>
      <c r="BQ62" s="49"/>
      <c r="BR62" s="49"/>
      <c r="BS62" s="49"/>
      <c r="BT62" s="49"/>
      <c r="BU62" s="49"/>
      <c r="BV62" s="49"/>
      <c r="BW62" s="49"/>
      <c r="BX62" s="49"/>
      <c r="BY62" s="49"/>
      <c r="BZ62" s="50"/>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1"/>
      <c r="BM63" s="52"/>
      <c r="BN63" s="52"/>
      <c r="BO63" s="52"/>
      <c r="BP63" s="52"/>
      <c r="BQ63" s="52"/>
      <c r="BR63" s="52"/>
      <c r="BS63" s="52"/>
      <c r="BT63" s="52"/>
      <c r="BU63" s="52"/>
      <c r="BV63" s="52"/>
      <c r="BW63" s="52"/>
      <c r="BX63" s="52"/>
      <c r="BY63" s="52"/>
      <c r="BZ63" s="53"/>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121</v>
      </c>
      <c r="BM66" s="49"/>
      <c r="BN66" s="49"/>
      <c r="BO66" s="49"/>
      <c r="BP66" s="49"/>
      <c r="BQ66" s="49"/>
      <c r="BR66" s="49"/>
      <c r="BS66" s="49"/>
      <c r="BT66" s="49"/>
      <c r="BU66" s="49"/>
      <c r="BV66" s="49"/>
      <c r="BW66" s="49"/>
      <c r="BX66" s="49"/>
      <c r="BY66" s="49"/>
      <c r="BZ66" s="50"/>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x14ac:dyDescent="0.15">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x14ac:dyDescent="0.15">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x14ac:dyDescent="0.15">
      <c r="C83" s="2" t="s">
        <v>41</v>
      </c>
    </row>
    <row r="84" spans="1:78" x14ac:dyDescent="0.15">
      <c r="C84" s="2"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
      </c>
      <c r="F86" s="26" t="s">
        <v>55</v>
      </c>
      <c r="G86" s="26" t="s">
        <v>55</v>
      </c>
      <c r="H86" s="26" t="str">
        <f>データ!BP6</f>
        <v>【728.30】</v>
      </c>
      <c r="I86" s="26" t="str">
        <f>データ!CA6</f>
        <v>【100.04】</v>
      </c>
      <c r="J86" s="26" t="str">
        <f>データ!CL6</f>
        <v>【137.82】</v>
      </c>
      <c r="K86" s="26" t="str">
        <f>データ!CW6</f>
        <v>【60.09】</v>
      </c>
      <c r="L86" s="26" t="str">
        <f>データ!DH6</f>
        <v>【94.90】</v>
      </c>
      <c r="M86" s="26" t="s">
        <v>55</v>
      </c>
      <c r="N86" s="26" t="s">
        <v>55</v>
      </c>
      <c r="O86" s="26" t="str">
        <f>データ!EO6</f>
        <v>【0.27】</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1" max="1" width="9" style="3"/>
    <col min="2" max="144" width="11.875" style="3" customWidth="1"/>
    <col min="145" max="16384" width="9" style="3"/>
  </cols>
  <sheetData>
    <row r="1" spans="1:145" x14ac:dyDescent="0.1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58</v>
      </c>
      <c r="B3" s="29" t="s">
        <v>59</v>
      </c>
      <c r="C3" s="29" t="s">
        <v>60</v>
      </c>
      <c r="D3" s="29" t="s">
        <v>61</v>
      </c>
      <c r="E3" s="29" t="s">
        <v>62</v>
      </c>
      <c r="F3" s="29" t="s">
        <v>63</v>
      </c>
      <c r="G3" s="29" t="s">
        <v>64</v>
      </c>
      <c r="H3" s="83" t="s">
        <v>65</v>
      </c>
      <c r="I3" s="84"/>
      <c r="J3" s="84"/>
      <c r="K3" s="84"/>
      <c r="L3" s="84"/>
      <c r="M3" s="84"/>
      <c r="N3" s="84"/>
      <c r="O3" s="84"/>
      <c r="P3" s="84"/>
      <c r="Q3" s="84"/>
      <c r="R3" s="84"/>
      <c r="S3" s="84"/>
      <c r="T3" s="84"/>
      <c r="U3" s="84"/>
      <c r="V3" s="84"/>
      <c r="W3" s="84"/>
      <c r="X3" s="85"/>
      <c r="Y3" s="89" t="s">
        <v>66</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67</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5" x14ac:dyDescent="0.15">
      <c r="A4" s="28" t="s">
        <v>68</v>
      </c>
      <c r="B4" s="30"/>
      <c r="C4" s="30"/>
      <c r="D4" s="30"/>
      <c r="E4" s="30"/>
      <c r="F4" s="30"/>
      <c r="G4" s="30"/>
      <c r="H4" s="86"/>
      <c r="I4" s="87"/>
      <c r="J4" s="87"/>
      <c r="K4" s="87"/>
      <c r="L4" s="87"/>
      <c r="M4" s="87"/>
      <c r="N4" s="87"/>
      <c r="O4" s="87"/>
      <c r="P4" s="87"/>
      <c r="Q4" s="87"/>
      <c r="R4" s="87"/>
      <c r="S4" s="87"/>
      <c r="T4" s="87"/>
      <c r="U4" s="87"/>
      <c r="V4" s="87"/>
      <c r="W4" s="87"/>
      <c r="X4" s="88"/>
      <c r="Y4" s="82" t="s">
        <v>69</v>
      </c>
      <c r="Z4" s="82"/>
      <c r="AA4" s="82"/>
      <c r="AB4" s="82"/>
      <c r="AC4" s="82"/>
      <c r="AD4" s="82"/>
      <c r="AE4" s="82"/>
      <c r="AF4" s="82"/>
      <c r="AG4" s="82"/>
      <c r="AH4" s="82"/>
      <c r="AI4" s="82"/>
      <c r="AJ4" s="82" t="s">
        <v>70</v>
      </c>
      <c r="AK4" s="82"/>
      <c r="AL4" s="82"/>
      <c r="AM4" s="82"/>
      <c r="AN4" s="82"/>
      <c r="AO4" s="82"/>
      <c r="AP4" s="82"/>
      <c r="AQ4" s="82"/>
      <c r="AR4" s="82"/>
      <c r="AS4" s="82"/>
      <c r="AT4" s="82"/>
      <c r="AU4" s="82" t="s">
        <v>71</v>
      </c>
      <c r="AV4" s="82"/>
      <c r="AW4" s="82"/>
      <c r="AX4" s="82"/>
      <c r="AY4" s="82"/>
      <c r="AZ4" s="82"/>
      <c r="BA4" s="82"/>
      <c r="BB4" s="82"/>
      <c r="BC4" s="82"/>
      <c r="BD4" s="82"/>
      <c r="BE4" s="82"/>
      <c r="BF4" s="82" t="s">
        <v>72</v>
      </c>
      <c r="BG4" s="82"/>
      <c r="BH4" s="82"/>
      <c r="BI4" s="82"/>
      <c r="BJ4" s="82"/>
      <c r="BK4" s="82"/>
      <c r="BL4" s="82"/>
      <c r="BM4" s="82"/>
      <c r="BN4" s="82"/>
      <c r="BO4" s="82"/>
      <c r="BP4" s="82"/>
      <c r="BQ4" s="82" t="s">
        <v>73</v>
      </c>
      <c r="BR4" s="82"/>
      <c r="BS4" s="82"/>
      <c r="BT4" s="82"/>
      <c r="BU4" s="82"/>
      <c r="BV4" s="82"/>
      <c r="BW4" s="82"/>
      <c r="BX4" s="82"/>
      <c r="BY4" s="82"/>
      <c r="BZ4" s="82"/>
      <c r="CA4" s="82"/>
      <c r="CB4" s="82" t="s">
        <v>74</v>
      </c>
      <c r="CC4" s="82"/>
      <c r="CD4" s="82"/>
      <c r="CE4" s="82"/>
      <c r="CF4" s="82"/>
      <c r="CG4" s="82"/>
      <c r="CH4" s="82"/>
      <c r="CI4" s="82"/>
      <c r="CJ4" s="82"/>
      <c r="CK4" s="82"/>
      <c r="CL4" s="82"/>
      <c r="CM4" s="82" t="s">
        <v>75</v>
      </c>
      <c r="CN4" s="82"/>
      <c r="CO4" s="82"/>
      <c r="CP4" s="82"/>
      <c r="CQ4" s="82"/>
      <c r="CR4" s="82"/>
      <c r="CS4" s="82"/>
      <c r="CT4" s="82"/>
      <c r="CU4" s="82"/>
      <c r="CV4" s="82"/>
      <c r="CW4" s="82"/>
      <c r="CX4" s="82" t="s">
        <v>76</v>
      </c>
      <c r="CY4" s="82"/>
      <c r="CZ4" s="82"/>
      <c r="DA4" s="82"/>
      <c r="DB4" s="82"/>
      <c r="DC4" s="82"/>
      <c r="DD4" s="82"/>
      <c r="DE4" s="82"/>
      <c r="DF4" s="82"/>
      <c r="DG4" s="82"/>
      <c r="DH4" s="82"/>
      <c r="DI4" s="82" t="s">
        <v>77</v>
      </c>
      <c r="DJ4" s="82"/>
      <c r="DK4" s="82"/>
      <c r="DL4" s="82"/>
      <c r="DM4" s="82"/>
      <c r="DN4" s="82"/>
      <c r="DO4" s="82"/>
      <c r="DP4" s="82"/>
      <c r="DQ4" s="82"/>
      <c r="DR4" s="82"/>
      <c r="DS4" s="82"/>
      <c r="DT4" s="82" t="s">
        <v>78</v>
      </c>
      <c r="DU4" s="82"/>
      <c r="DV4" s="82"/>
      <c r="DW4" s="82"/>
      <c r="DX4" s="82"/>
      <c r="DY4" s="82"/>
      <c r="DZ4" s="82"/>
      <c r="EA4" s="82"/>
      <c r="EB4" s="82"/>
      <c r="EC4" s="82"/>
      <c r="ED4" s="82"/>
      <c r="EE4" s="82" t="s">
        <v>79</v>
      </c>
      <c r="EF4" s="82"/>
      <c r="EG4" s="82"/>
      <c r="EH4" s="82"/>
      <c r="EI4" s="82"/>
      <c r="EJ4" s="82"/>
      <c r="EK4" s="82"/>
      <c r="EL4" s="82"/>
      <c r="EM4" s="82"/>
      <c r="EN4" s="82"/>
      <c r="EO4" s="82"/>
    </row>
    <row r="5" spans="1:145" x14ac:dyDescent="0.15">
      <c r="A5" s="28" t="s">
        <v>80</v>
      </c>
      <c r="B5" s="31"/>
      <c r="C5" s="31"/>
      <c r="D5" s="31"/>
      <c r="E5" s="31"/>
      <c r="F5" s="31"/>
      <c r="G5" s="31"/>
      <c r="H5" s="32" t="s">
        <v>81</v>
      </c>
      <c r="I5" s="32" t="s">
        <v>82</v>
      </c>
      <c r="J5" s="32" t="s">
        <v>83</v>
      </c>
      <c r="K5" s="32" t="s">
        <v>84</v>
      </c>
      <c r="L5" s="32" t="s">
        <v>85</v>
      </c>
      <c r="M5" s="32" t="s">
        <v>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106</v>
      </c>
      <c r="AI5" s="32" t="s">
        <v>43</v>
      </c>
      <c r="AJ5" s="32" t="s">
        <v>97</v>
      </c>
      <c r="AK5" s="32" t="s">
        <v>98</v>
      </c>
      <c r="AL5" s="32" t="s">
        <v>99</v>
      </c>
      <c r="AM5" s="32" t="s">
        <v>100</v>
      </c>
      <c r="AN5" s="32" t="s">
        <v>101</v>
      </c>
      <c r="AO5" s="32" t="s">
        <v>102</v>
      </c>
      <c r="AP5" s="32" t="s">
        <v>103</v>
      </c>
      <c r="AQ5" s="32" t="s">
        <v>104</v>
      </c>
      <c r="AR5" s="32" t="s">
        <v>105</v>
      </c>
      <c r="AS5" s="32" t="s">
        <v>106</v>
      </c>
      <c r="AT5" s="32" t="s">
        <v>107</v>
      </c>
      <c r="AU5" s="32" t="s">
        <v>97</v>
      </c>
      <c r="AV5" s="32" t="s">
        <v>98</v>
      </c>
      <c r="AW5" s="32" t="s">
        <v>99</v>
      </c>
      <c r="AX5" s="32" t="s">
        <v>100</v>
      </c>
      <c r="AY5" s="32" t="s">
        <v>101</v>
      </c>
      <c r="AZ5" s="32" t="s">
        <v>102</v>
      </c>
      <c r="BA5" s="32" t="s">
        <v>103</v>
      </c>
      <c r="BB5" s="32" t="s">
        <v>104</v>
      </c>
      <c r="BC5" s="32" t="s">
        <v>105</v>
      </c>
      <c r="BD5" s="32" t="s">
        <v>106</v>
      </c>
      <c r="BE5" s="32" t="s">
        <v>107</v>
      </c>
      <c r="BF5" s="32" t="s">
        <v>97</v>
      </c>
      <c r="BG5" s="32" t="s">
        <v>98</v>
      </c>
      <c r="BH5" s="32" t="s">
        <v>99</v>
      </c>
      <c r="BI5" s="32" t="s">
        <v>100</v>
      </c>
      <c r="BJ5" s="32" t="s">
        <v>101</v>
      </c>
      <c r="BK5" s="32" t="s">
        <v>102</v>
      </c>
      <c r="BL5" s="32" t="s">
        <v>103</v>
      </c>
      <c r="BM5" s="32" t="s">
        <v>104</v>
      </c>
      <c r="BN5" s="32" t="s">
        <v>105</v>
      </c>
      <c r="BO5" s="32" t="s">
        <v>106</v>
      </c>
      <c r="BP5" s="32" t="s">
        <v>107</v>
      </c>
      <c r="BQ5" s="32" t="s">
        <v>97</v>
      </c>
      <c r="BR5" s="32" t="s">
        <v>98</v>
      </c>
      <c r="BS5" s="32" t="s">
        <v>99</v>
      </c>
      <c r="BT5" s="32" t="s">
        <v>100</v>
      </c>
      <c r="BU5" s="32" t="s">
        <v>101</v>
      </c>
      <c r="BV5" s="32" t="s">
        <v>102</v>
      </c>
      <c r="BW5" s="32" t="s">
        <v>103</v>
      </c>
      <c r="BX5" s="32" t="s">
        <v>104</v>
      </c>
      <c r="BY5" s="32" t="s">
        <v>105</v>
      </c>
      <c r="BZ5" s="32" t="s">
        <v>106</v>
      </c>
      <c r="CA5" s="32" t="s">
        <v>107</v>
      </c>
      <c r="CB5" s="32" t="s">
        <v>97</v>
      </c>
      <c r="CC5" s="32" t="s">
        <v>98</v>
      </c>
      <c r="CD5" s="32" t="s">
        <v>99</v>
      </c>
      <c r="CE5" s="32" t="s">
        <v>100</v>
      </c>
      <c r="CF5" s="32" t="s">
        <v>101</v>
      </c>
      <c r="CG5" s="32" t="s">
        <v>102</v>
      </c>
      <c r="CH5" s="32" t="s">
        <v>103</v>
      </c>
      <c r="CI5" s="32" t="s">
        <v>104</v>
      </c>
      <c r="CJ5" s="32" t="s">
        <v>105</v>
      </c>
      <c r="CK5" s="32" t="s">
        <v>106</v>
      </c>
      <c r="CL5" s="32" t="s">
        <v>107</v>
      </c>
      <c r="CM5" s="32" t="s">
        <v>97</v>
      </c>
      <c r="CN5" s="32" t="s">
        <v>98</v>
      </c>
      <c r="CO5" s="32" t="s">
        <v>99</v>
      </c>
      <c r="CP5" s="32" t="s">
        <v>100</v>
      </c>
      <c r="CQ5" s="32" t="s">
        <v>101</v>
      </c>
      <c r="CR5" s="32" t="s">
        <v>102</v>
      </c>
      <c r="CS5" s="32" t="s">
        <v>103</v>
      </c>
      <c r="CT5" s="32" t="s">
        <v>104</v>
      </c>
      <c r="CU5" s="32" t="s">
        <v>105</v>
      </c>
      <c r="CV5" s="32" t="s">
        <v>106</v>
      </c>
      <c r="CW5" s="32" t="s">
        <v>107</v>
      </c>
      <c r="CX5" s="32" t="s">
        <v>97</v>
      </c>
      <c r="CY5" s="32" t="s">
        <v>98</v>
      </c>
      <c r="CZ5" s="32" t="s">
        <v>99</v>
      </c>
      <c r="DA5" s="32" t="s">
        <v>100</v>
      </c>
      <c r="DB5" s="32" t="s">
        <v>101</v>
      </c>
      <c r="DC5" s="32" t="s">
        <v>102</v>
      </c>
      <c r="DD5" s="32" t="s">
        <v>103</v>
      </c>
      <c r="DE5" s="32" t="s">
        <v>104</v>
      </c>
      <c r="DF5" s="32" t="s">
        <v>105</v>
      </c>
      <c r="DG5" s="32" t="s">
        <v>106</v>
      </c>
      <c r="DH5" s="32" t="s">
        <v>107</v>
      </c>
      <c r="DI5" s="32" t="s">
        <v>97</v>
      </c>
      <c r="DJ5" s="32" t="s">
        <v>98</v>
      </c>
      <c r="DK5" s="32" t="s">
        <v>99</v>
      </c>
      <c r="DL5" s="32" t="s">
        <v>100</v>
      </c>
      <c r="DM5" s="32" t="s">
        <v>101</v>
      </c>
      <c r="DN5" s="32" t="s">
        <v>102</v>
      </c>
      <c r="DO5" s="32" t="s">
        <v>103</v>
      </c>
      <c r="DP5" s="32" t="s">
        <v>104</v>
      </c>
      <c r="DQ5" s="32" t="s">
        <v>105</v>
      </c>
      <c r="DR5" s="32" t="s">
        <v>106</v>
      </c>
      <c r="DS5" s="32" t="s">
        <v>107</v>
      </c>
      <c r="DT5" s="32" t="s">
        <v>97</v>
      </c>
      <c r="DU5" s="32" t="s">
        <v>98</v>
      </c>
      <c r="DV5" s="32" t="s">
        <v>99</v>
      </c>
      <c r="DW5" s="32" t="s">
        <v>100</v>
      </c>
      <c r="DX5" s="32" t="s">
        <v>101</v>
      </c>
      <c r="DY5" s="32" t="s">
        <v>102</v>
      </c>
      <c r="DZ5" s="32" t="s">
        <v>103</v>
      </c>
      <c r="EA5" s="32" t="s">
        <v>104</v>
      </c>
      <c r="EB5" s="32" t="s">
        <v>105</v>
      </c>
      <c r="EC5" s="32" t="s">
        <v>106</v>
      </c>
      <c r="ED5" s="32" t="s">
        <v>107</v>
      </c>
      <c r="EE5" s="32" t="s">
        <v>97</v>
      </c>
      <c r="EF5" s="32" t="s">
        <v>98</v>
      </c>
      <c r="EG5" s="32" t="s">
        <v>99</v>
      </c>
      <c r="EH5" s="32" t="s">
        <v>100</v>
      </c>
      <c r="EI5" s="32" t="s">
        <v>101</v>
      </c>
      <c r="EJ5" s="32" t="s">
        <v>102</v>
      </c>
      <c r="EK5" s="32" t="s">
        <v>103</v>
      </c>
      <c r="EL5" s="32" t="s">
        <v>104</v>
      </c>
      <c r="EM5" s="32" t="s">
        <v>105</v>
      </c>
      <c r="EN5" s="32" t="s">
        <v>106</v>
      </c>
      <c r="EO5" s="32" t="s">
        <v>107</v>
      </c>
    </row>
    <row r="6" spans="1:145" s="36" customFormat="1" x14ac:dyDescent="0.15">
      <c r="A6" s="28" t="s">
        <v>108</v>
      </c>
      <c r="B6" s="33">
        <f>B7</f>
        <v>2016</v>
      </c>
      <c r="C6" s="33">
        <f t="shared" ref="C6:X6" si="3">C7</f>
        <v>52141</v>
      </c>
      <c r="D6" s="33">
        <f t="shared" si="3"/>
        <v>47</v>
      </c>
      <c r="E6" s="33">
        <f t="shared" si="3"/>
        <v>17</v>
      </c>
      <c r="F6" s="33">
        <f t="shared" si="3"/>
        <v>1</v>
      </c>
      <c r="G6" s="33">
        <f t="shared" si="3"/>
        <v>0</v>
      </c>
      <c r="H6" s="33" t="str">
        <f t="shared" si="3"/>
        <v>秋田県　にかほ市</v>
      </c>
      <c r="I6" s="33" t="str">
        <f t="shared" si="3"/>
        <v>法非適用</v>
      </c>
      <c r="J6" s="33" t="str">
        <f t="shared" si="3"/>
        <v>下水道事業</v>
      </c>
      <c r="K6" s="33" t="str">
        <f t="shared" si="3"/>
        <v>公共下水道</v>
      </c>
      <c r="L6" s="33" t="str">
        <f t="shared" si="3"/>
        <v>Cc2</v>
      </c>
      <c r="M6" s="33">
        <f t="shared" si="3"/>
        <v>0</v>
      </c>
      <c r="N6" s="34" t="str">
        <f t="shared" si="3"/>
        <v>-</v>
      </c>
      <c r="O6" s="34" t="str">
        <f t="shared" si="3"/>
        <v>該当数値なし</v>
      </c>
      <c r="P6" s="34">
        <f t="shared" si="3"/>
        <v>64</v>
      </c>
      <c r="Q6" s="34">
        <f t="shared" si="3"/>
        <v>96.02</v>
      </c>
      <c r="R6" s="34">
        <f t="shared" si="3"/>
        <v>2592</v>
      </c>
      <c r="S6" s="34">
        <f t="shared" si="3"/>
        <v>25554</v>
      </c>
      <c r="T6" s="34">
        <f t="shared" si="3"/>
        <v>241.13</v>
      </c>
      <c r="U6" s="34">
        <f t="shared" si="3"/>
        <v>105.98</v>
      </c>
      <c r="V6" s="34">
        <f t="shared" si="3"/>
        <v>16247</v>
      </c>
      <c r="W6" s="34">
        <f t="shared" si="3"/>
        <v>6.27</v>
      </c>
      <c r="X6" s="34">
        <f t="shared" si="3"/>
        <v>2591.23</v>
      </c>
      <c r="Y6" s="35">
        <f>IF(Y7="",NA(),Y7)</f>
        <v>75.87</v>
      </c>
      <c r="Z6" s="35">
        <f t="shared" ref="Z6:AH6" si="4">IF(Z7="",NA(),Z7)</f>
        <v>74.010000000000005</v>
      </c>
      <c r="AA6" s="35">
        <f t="shared" si="4"/>
        <v>72.489999999999995</v>
      </c>
      <c r="AB6" s="35">
        <f t="shared" si="4"/>
        <v>71.459999999999994</v>
      </c>
      <c r="AC6" s="35">
        <f t="shared" si="4"/>
        <v>67.34</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1903.33</v>
      </c>
      <c r="BG6" s="35">
        <f t="shared" ref="BG6:BO6" si="7">IF(BG7="",NA(),BG7)</f>
        <v>1660.5</v>
      </c>
      <c r="BH6" s="35">
        <f t="shared" si="7"/>
        <v>1550.1</v>
      </c>
      <c r="BI6" s="35">
        <f t="shared" si="7"/>
        <v>1904.2</v>
      </c>
      <c r="BJ6" s="35">
        <f t="shared" si="7"/>
        <v>2536.86</v>
      </c>
      <c r="BK6" s="35">
        <f t="shared" si="7"/>
        <v>1574.53</v>
      </c>
      <c r="BL6" s="35">
        <f t="shared" si="7"/>
        <v>1209.95</v>
      </c>
      <c r="BM6" s="35">
        <f t="shared" si="7"/>
        <v>1136.5</v>
      </c>
      <c r="BN6" s="35">
        <f t="shared" si="7"/>
        <v>1118.56</v>
      </c>
      <c r="BO6" s="35">
        <f t="shared" si="7"/>
        <v>1111.31</v>
      </c>
      <c r="BP6" s="34" t="str">
        <f>IF(BP7="","",IF(BP7="-","【-】","【"&amp;SUBSTITUTE(TEXT(BP7,"#,##0.00"),"-","△")&amp;"】"))</f>
        <v>【728.30】</v>
      </c>
      <c r="BQ6" s="35">
        <f>IF(BQ7="",NA(),BQ7)</f>
        <v>55.28</v>
      </c>
      <c r="BR6" s="35">
        <f t="shared" ref="BR6:BZ6" si="8">IF(BR7="",NA(),BR7)</f>
        <v>58.22</v>
      </c>
      <c r="BS6" s="35">
        <f t="shared" si="8"/>
        <v>58.31</v>
      </c>
      <c r="BT6" s="35">
        <f t="shared" si="8"/>
        <v>66.069999999999993</v>
      </c>
      <c r="BU6" s="35">
        <f t="shared" si="8"/>
        <v>57.31</v>
      </c>
      <c r="BV6" s="35">
        <f t="shared" si="8"/>
        <v>57.36</v>
      </c>
      <c r="BW6" s="35">
        <f t="shared" si="8"/>
        <v>69.48</v>
      </c>
      <c r="BX6" s="35">
        <f t="shared" si="8"/>
        <v>71.650000000000006</v>
      </c>
      <c r="BY6" s="35">
        <f t="shared" si="8"/>
        <v>72.33</v>
      </c>
      <c r="BZ6" s="35">
        <f t="shared" si="8"/>
        <v>75.540000000000006</v>
      </c>
      <c r="CA6" s="34" t="str">
        <f>IF(CA7="","",IF(CA7="-","【-】","【"&amp;SUBSTITUTE(TEXT(CA7,"#,##0.00"),"-","△")&amp;"】"))</f>
        <v>【100.04】</v>
      </c>
      <c r="CB6" s="35">
        <f>IF(CB7="",NA(),CB7)</f>
        <v>266.31</v>
      </c>
      <c r="CC6" s="35">
        <f t="shared" ref="CC6:CK6" si="9">IF(CC7="",NA(),CC7)</f>
        <v>252.52</v>
      </c>
      <c r="CD6" s="35">
        <f t="shared" si="9"/>
        <v>258.25</v>
      </c>
      <c r="CE6" s="35">
        <f t="shared" si="9"/>
        <v>227.38</v>
      </c>
      <c r="CF6" s="35">
        <f t="shared" si="9"/>
        <v>262.92</v>
      </c>
      <c r="CG6" s="35">
        <f t="shared" si="9"/>
        <v>279.91000000000003</v>
      </c>
      <c r="CH6" s="35">
        <f t="shared" si="9"/>
        <v>220.67</v>
      </c>
      <c r="CI6" s="35">
        <f t="shared" si="9"/>
        <v>217.82</v>
      </c>
      <c r="CJ6" s="35">
        <f t="shared" si="9"/>
        <v>215.28</v>
      </c>
      <c r="CK6" s="35">
        <f t="shared" si="9"/>
        <v>207.96</v>
      </c>
      <c r="CL6" s="34" t="str">
        <f>IF(CL7="","",IF(CL7="-","【-】","【"&amp;SUBSTITUTE(TEXT(CL7,"#,##0.00"),"-","△")&amp;"】"))</f>
        <v>【137.82】</v>
      </c>
      <c r="CM6" s="35">
        <f>IF(CM7="",NA(),CM7)</f>
        <v>55.33</v>
      </c>
      <c r="CN6" s="35">
        <f t="shared" ref="CN6:CV6" si="10">IF(CN7="",NA(),CN7)</f>
        <v>55.89</v>
      </c>
      <c r="CO6" s="35">
        <f t="shared" si="10"/>
        <v>54.77</v>
      </c>
      <c r="CP6" s="35">
        <f t="shared" si="10"/>
        <v>56.8</v>
      </c>
      <c r="CQ6" s="35">
        <f t="shared" si="10"/>
        <v>58.88</v>
      </c>
      <c r="CR6" s="35">
        <f t="shared" si="10"/>
        <v>40.07</v>
      </c>
      <c r="CS6" s="35">
        <f t="shared" si="10"/>
        <v>55.81</v>
      </c>
      <c r="CT6" s="35">
        <f t="shared" si="10"/>
        <v>54.44</v>
      </c>
      <c r="CU6" s="35">
        <f t="shared" si="10"/>
        <v>54.67</v>
      </c>
      <c r="CV6" s="35">
        <f t="shared" si="10"/>
        <v>53.51</v>
      </c>
      <c r="CW6" s="34" t="str">
        <f>IF(CW7="","",IF(CW7="-","【-】","【"&amp;SUBSTITUTE(TEXT(CW7,"#,##0.00"),"-","△")&amp;"】"))</f>
        <v>【60.09】</v>
      </c>
      <c r="CX6" s="35">
        <f>IF(CX7="",NA(),CX7)</f>
        <v>82.76</v>
      </c>
      <c r="CY6" s="35">
        <f t="shared" ref="CY6:DG6" si="11">IF(CY7="",NA(),CY7)</f>
        <v>84.38</v>
      </c>
      <c r="CZ6" s="35">
        <f t="shared" si="11"/>
        <v>83.61</v>
      </c>
      <c r="DA6" s="35">
        <f t="shared" si="11"/>
        <v>85.36</v>
      </c>
      <c r="DB6" s="35">
        <f t="shared" si="11"/>
        <v>88.67</v>
      </c>
      <c r="DC6" s="35">
        <f t="shared" si="11"/>
        <v>66</v>
      </c>
      <c r="DD6" s="35">
        <f t="shared" si="11"/>
        <v>84.41</v>
      </c>
      <c r="DE6" s="35">
        <f t="shared" si="11"/>
        <v>84.2</v>
      </c>
      <c r="DF6" s="35">
        <f t="shared" si="11"/>
        <v>83.8</v>
      </c>
      <c r="DG6" s="35">
        <f t="shared" si="11"/>
        <v>83.91</v>
      </c>
      <c r="DH6" s="34" t="str">
        <f>IF(DH7="","",IF(DH7="-","【-】","【"&amp;SUBSTITUTE(TEXT(DH7,"#,##0.00"),"-","△")&amp;"】"))</f>
        <v>【94.90】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0.18</v>
      </c>
      <c r="EK6" s="35">
        <f t="shared" si="14"/>
        <v>7.0000000000000007E-2</v>
      </c>
      <c r="EL6" s="35">
        <f t="shared" si="14"/>
        <v>0.04</v>
      </c>
      <c r="EM6" s="35">
        <f t="shared" si="14"/>
        <v>0.11</v>
      </c>
      <c r="EN6" s="35">
        <f t="shared" si="14"/>
        <v>0.15</v>
      </c>
      <c r="EO6" s="34" t="str">
        <f>IF(EO7="","",IF(EO7="-","【-】","【"&amp;SUBSTITUTE(TEXT(EO7,"#,##0.00"),"-","△")&amp;"】"))</f>
        <v>【0.27】</v>
      </c>
    </row>
    <row r="7" spans="1:145" s="36" customFormat="1" x14ac:dyDescent="0.15">
      <c r="A7" s="28"/>
      <c r="B7" s="37">
        <v>2016</v>
      </c>
      <c r="C7" s="37">
        <v>52141</v>
      </c>
      <c r="D7" s="37">
        <v>47</v>
      </c>
      <c r="E7" s="37">
        <v>17</v>
      </c>
      <c r="F7" s="37">
        <v>1</v>
      </c>
      <c r="G7" s="37">
        <v>0</v>
      </c>
      <c r="H7" s="37" t="s">
        <v>109</v>
      </c>
      <c r="I7" s="37" t="s">
        <v>110</v>
      </c>
      <c r="J7" s="37" t="s">
        <v>111</v>
      </c>
      <c r="K7" s="37" t="s">
        <v>112</v>
      </c>
      <c r="L7" s="37" t="s">
        <v>113</v>
      </c>
      <c r="M7" s="37"/>
      <c r="N7" s="38" t="s">
        <v>114</v>
      </c>
      <c r="O7" s="38" t="s">
        <v>115</v>
      </c>
      <c r="P7" s="38">
        <v>64</v>
      </c>
      <c r="Q7" s="38">
        <v>96.02</v>
      </c>
      <c r="R7" s="38">
        <v>2592</v>
      </c>
      <c r="S7" s="38">
        <v>25554</v>
      </c>
      <c r="T7" s="38">
        <v>241.13</v>
      </c>
      <c r="U7" s="38">
        <v>105.98</v>
      </c>
      <c r="V7" s="38">
        <v>16247</v>
      </c>
      <c r="W7" s="38">
        <v>6.27</v>
      </c>
      <c r="X7" s="38">
        <v>2591.23</v>
      </c>
      <c r="Y7" s="38">
        <v>75.87</v>
      </c>
      <c r="Z7" s="38">
        <v>74.010000000000005</v>
      </c>
      <c r="AA7" s="38">
        <v>72.489999999999995</v>
      </c>
      <c r="AB7" s="38">
        <v>71.459999999999994</v>
      </c>
      <c r="AC7" s="38">
        <v>67.34</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1903.33</v>
      </c>
      <c r="BG7" s="38">
        <v>1660.5</v>
      </c>
      <c r="BH7" s="38">
        <v>1550.1</v>
      </c>
      <c r="BI7" s="38">
        <v>1904.2</v>
      </c>
      <c r="BJ7" s="38">
        <v>2536.86</v>
      </c>
      <c r="BK7" s="38">
        <v>1574.53</v>
      </c>
      <c r="BL7" s="38">
        <v>1209.95</v>
      </c>
      <c r="BM7" s="38">
        <v>1136.5</v>
      </c>
      <c r="BN7" s="38">
        <v>1118.56</v>
      </c>
      <c r="BO7" s="38">
        <v>1111.31</v>
      </c>
      <c r="BP7" s="38">
        <v>728.3</v>
      </c>
      <c r="BQ7" s="38">
        <v>55.28</v>
      </c>
      <c r="BR7" s="38">
        <v>58.22</v>
      </c>
      <c r="BS7" s="38">
        <v>58.31</v>
      </c>
      <c r="BT7" s="38">
        <v>66.069999999999993</v>
      </c>
      <c r="BU7" s="38">
        <v>57.31</v>
      </c>
      <c r="BV7" s="38">
        <v>57.36</v>
      </c>
      <c r="BW7" s="38">
        <v>69.48</v>
      </c>
      <c r="BX7" s="38">
        <v>71.650000000000006</v>
      </c>
      <c r="BY7" s="38">
        <v>72.33</v>
      </c>
      <c r="BZ7" s="38">
        <v>75.540000000000006</v>
      </c>
      <c r="CA7" s="38">
        <v>100.04</v>
      </c>
      <c r="CB7" s="38">
        <v>266.31</v>
      </c>
      <c r="CC7" s="38">
        <v>252.52</v>
      </c>
      <c r="CD7" s="38">
        <v>258.25</v>
      </c>
      <c r="CE7" s="38">
        <v>227.38</v>
      </c>
      <c r="CF7" s="38">
        <v>262.92</v>
      </c>
      <c r="CG7" s="38">
        <v>279.91000000000003</v>
      </c>
      <c r="CH7" s="38">
        <v>220.67</v>
      </c>
      <c r="CI7" s="38">
        <v>217.82</v>
      </c>
      <c r="CJ7" s="38">
        <v>215.28</v>
      </c>
      <c r="CK7" s="38">
        <v>207.96</v>
      </c>
      <c r="CL7" s="38">
        <v>137.82</v>
      </c>
      <c r="CM7" s="38">
        <v>55.33</v>
      </c>
      <c r="CN7" s="38">
        <v>55.89</v>
      </c>
      <c r="CO7" s="38">
        <v>54.77</v>
      </c>
      <c r="CP7" s="38">
        <v>56.8</v>
      </c>
      <c r="CQ7" s="38">
        <v>58.88</v>
      </c>
      <c r="CR7" s="38">
        <v>40.07</v>
      </c>
      <c r="CS7" s="38">
        <v>55.81</v>
      </c>
      <c r="CT7" s="38">
        <v>54.44</v>
      </c>
      <c r="CU7" s="38">
        <v>54.67</v>
      </c>
      <c r="CV7" s="38">
        <v>53.51</v>
      </c>
      <c r="CW7" s="38">
        <v>60.09</v>
      </c>
      <c r="CX7" s="38">
        <v>82.76</v>
      </c>
      <c r="CY7" s="38">
        <v>84.38</v>
      </c>
      <c r="CZ7" s="38">
        <v>83.61</v>
      </c>
      <c r="DA7" s="38">
        <v>85.36</v>
      </c>
      <c r="DB7" s="38">
        <v>88.67</v>
      </c>
      <c r="DC7" s="38">
        <v>66</v>
      </c>
      <c r="DD7" s="38">
        <v>84.41</v>
      </c>
      <c r="DE7" s="38">
        <v>84.2</v>
      </c>
      <c r="DF7" s="38">
        <v>83.8</v>
      </c>
      <c r="DG7" s="38">
        <v>83.91</v>
      </c>
      <c r="DH7" s="38">
        <v>94.9</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0.18</v>
      </c>
      <c r="EK7" s="38">
        <v>7.0000000000000007E-2</v>
      </c>
      <c r="EL7" s="38">
        <v>0.04</v>
      </c>
      <c r="EM7" s="38">
        <v>0.11</v>
      </c>
      <c r="EN7" s="38">
        <v>0.15</v>
      </c>
      <c r="EO7" s="38">
        <v>0.27</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116</v>
      </c>
      <c r="C9" s="40" t="s">
        <v>117</v>
      </c>
      <c r="D9" s="40" t="s">
        <v>118</v>
      </c>
      <c r="E9" s="40" t="s">
        <v>119</v>
      </c>
      <c r="F9" s="40" t="s">
        <v>120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cp:lastPrinted>2018-02-08T07:50:56Z</cp:lastPrinted>
  <dcterms:created xsi:type="dcterms:W3CDTF">2017-12-25T02:02:50Z</dcterms:created>
  <dcterms:modified xsi:type="dcterms:W3CDTF">2018-02-22T00:56:37Z</dcterms:modified>
</cp:coreProperties>
</file>