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S6" i="5"/>
  <c r="AL8" i="4" s="1"/>
  <c r="R6" i="5"/>
  <c r="AD10" i="4" s="1"/>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AT10" i="4"/>
  <c r="AL10" i="4"/>
  <c r="P10" i="4"/>
  <c r="I10" i="4"/>
  <c r="B10" i="4"/>
  <c r="AT8" i="4"/>
  <c r="P8" i="4"/>
  <c r="I8" i="4"/>
  <c r="B8"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<sst xmlns="http://schemas.openxmlformats.org/spreadsheetml/2006/main" count="240" uniqueCount="125">
  <si>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</si>
  <si>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</si>
  <si>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</si>
  <si>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</si>
  <si>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</si>
  <si>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</si>
  <si>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</si>
  <si>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</si>
  <si>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</si>
  <si>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</si>
  <si>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</si>
  <si>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</si>
  <si>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</si>
  <si>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</si>
  <si>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</si>
  <si>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</si>
  <si>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</si>
  <si>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</si>
  <si>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</si>
  <si>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</si>
  <si>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</si>
  <si>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</si>
  <si>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</si>
  <si>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</si>
  <si>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</si>
  <si>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</si>
  <si>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</si>
  <si>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</si>
  <si>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</si>
  <si>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</si>
  <si>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</si>
  <si>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</si>
  <si>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</si>
  <si>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</si>
  <si>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</si>
  <si>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</si>
  <si>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</si>
  <si>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</si>
  <si>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</si>
  <si>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</si>
  <si>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</si>
  <si>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</si>
  <si>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</si>
  <si>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</si>
  <si>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</si>
  <si>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</si>
  <si>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</si>
  <si>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</si>
  <si>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</si>
  <si>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</si>
  <si>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</si>
  <si>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</si>
  <si>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</si>
  <si>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</si>
  <si>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</si>
  <si>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</si>
  <si>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</si>
  <si>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</si>
  <si>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</si>
  <si>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</si>
  <si>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</si>
  <si>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</si>
  <si>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</si>
  <si>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</si>
  <si>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</si>
  <si>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</si>
  <si>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</si>
  <si>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</si>
  <si>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</si>
  <si>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</si>
  <si>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</si>
  <si>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</si>
  <si>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</si>
  <si>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</si>
  <si>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</si>
  <si>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</si>
  <si>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</si>
  <si>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</si>
  <si>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</si>
  <si>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</si>
  <si>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</si>
  <si>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</si>
  <si>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</si>
  <si>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</si>
  <si>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</si>
  <si>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</si>
  <si>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</si>
  <si>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</si>
  <si>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</si>
  <si>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</si>
  <si>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</si>
  <si>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</si>
  <si>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</si>
  <si>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</si>
  <si>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</si>
  <si>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</si>
  <si>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</si>
  <si>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</si>
  <si>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</si>
  <si>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</si>
  <si>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</si>
  <si>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</si>
  <si>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</si>
  <si>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</si>
  <si>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</si>
  <si>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</si>
  <si>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</si>
  <si>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</si>
  <si>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</si>
  <si>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にかほ市</t>
  </si>
  <si>
    <t>法非適用</t>
  </si>
  <si>
    <t>下水道事業</t>
  </si>
  <si>
    <t>小規模集合排水処理</t>
  </si>
  <si>
    <t>I2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</si>
  <si>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</si>
  <si>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</si>
  <si>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</si>
  <si>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</si>
  <si>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</si>
  <si>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</si>
  <si>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</si>
  <si>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平成３２年度の地方公営企業法の適用へ向けて、固定資産評価および経営戦略を策定し、投資規模の適正化、整備進度の調整等に配慮し、過大投資、過度の先行投資となることのないよう留意し、「適正な原価」を図り施設利用者の負担額を決定し、事業・経営に取り組んでまいります。</t>
    <rPh sb="1" eb="3">
      <t>ヘイセイ</t>
    </rPh>
    <rPh sb="5" eb="6">
      <t>ネン</t>
    </rPh>
    <rPh sb="6" eb="7">
      <t>ド</t>
    </rPh>
    <rPh sb="8" eb="10">
      <t>チホウ</t>
    </rPh>
    <rPh sb="10" eb="12">
      <t>コウエイ</t>
    </rPh>
    <rPh sb="12" eb="14">
      <t>キギョウ</t>
    </rPh>
    <rPh sb="14" eb="15">
      <t>ホウ</t>
    </rPh>
    <rPh sb="16" eb="18">
      <t>テキヨウ</t>
    </rPh>
    <rPh sb="19" eb="20">
      <t>ム</t>
    </rPh>
    <rPh sb="23" eb="25">
      <t>コテイ</t>
    </rPh>
    <rPh sb="25" eb="27">
      <t>シサン</t>
    </rPh>
    <rPh sb="27" eb="29">
      <t>ヒョウカ</t>
    </rPh>
    <rPh sb="32" eb="34">
      <t>ケイエイ</t>
    </rPh>
    <rPh sb="34" eb="36">
      <t>センリャク</t>
    </rPh>
    <rPh sb="37" eb="39">
      <t>サクテイ</t>
    </rPh>
    <rPh sb="41" eb="43">
      <t>トウシ</t>
    </rPh>
    <rPh sb="43" eb="45">
      <t>キボ</t>
    </rPh>
    <rPh sb="46" eb="49">
      <t>テキセイカ</t>
    </rPh>
    <rPh sb="50" eb="52">
      <t>セイビ</t>
    </rPh>
    <rPh sb="52" eb="54">
      <t>シンド</t>
    </rPh>
    <rPh sb="55" eb="57">
      <t>チョウセイ</t>
    </rPh>
    <rPh sb="57" eb="58">
      <t>トウ</t>
    </rPh>
    <rPh sb="59" eb="61">
      <t>ハイリョ</t>
    </rPh>
    <rPh sb="63" eb="65">
      <t>カダイ</t>
    </rPh>
    <rPh sb="65" eb="67">
      <t>トウシ</t>
    </rPh>
    <rPh sb="68" eb="70">
      <t>カド</t>
    </rPh>
    <rPh sb="71" eb="73">
      <t>センコウ</t>
    </rPh>
    <rPh sb="73" eb="75">
      <t>トウシ</t>
    </rPh>
    <rPh sb="85" eb="87">
      <t>リュウイ</t>
    </rPh>
    <rPh sb="90" eb="92">
      <t>テキセイ</t>
    </rPh>
    <rPh sb="93" eb="95">
      <t>ゲンカ</t>
    </rPh>
    <rPh sb="97" eb="98">
      <t>ハカ</t>
    </rPh>
    <rPh sb="99" eb="101">
      <t>シセツ</t>
    </rPh>
    <rPh sb="101" eb="104">
      <t>リヨウシャ</t>
    </rPh>
    <rPh sb="105" eb="107">
      <t>フタン</t>
    </rPh>
    <rPh sb="107" eb="108">
      <t>ガク</t>
    </rPh>
    <rPh sb="109" eb="111">
      <t>ケッテイ</t>
    </rPh>
    <rPh sb="113" eb="115">
      <t>ジギョウ</t>
    </rPh>
    <rPh sb="116" eb="118">
      <t>ケイエイ</t>
    </rPh>
    <rPh sb="119" eb="120">
      <t>ト</t>
    </rPh>
    <rPh sb="121" eb="122">
      <t>ク</t>
    </rPh>
    <phoneticPr fontId="7"/>
  </si>
  <si>
    <t>非設置</t>
    <rPh sb="0" eb="1">
      <t>ヒ</t>
    </rPh>
    <rPh sb="1" eb="3">
      <t>セッチ</t>
    </rPh>
    <phoneticPr fontId="4"/>
  </si>
  <si>
    <t>　平成８年５月に水沢地区、平成９年５月に上坂地区、平成１２年５月に下坂地区が供用開始されました。供用開始から数年を経ておりますが、現在のところ管渠の更新・老朽化対策を実施する予定はありません。</t>
    <rPh sb="1" eb="3">
      <t>ヘイセイ</t>
    </rPh>
    <rPh sb="4" eb="5">
      <t>ネン</t>
    </rPh>
    <rPh sb="6" eb="7">
      <t>ツキ</t>
    </rPh>
    <rPh sb="8" eb="10">
      <t>ミズサワ</t>
    </rPh>
    <rPh sb="10" eb="12">
      <t>チク</t>
    </rPh>
    <rPh sb="13" eb="15">
      <t>ヘイセイ</t>
    </rPh>
    <rPh sb="16" eb="17">
      <t>ネン</t>
    </rPh>
    <rPh sb="18" eb="19">
      <t>ツキ</t>
    </rPh>
    <rPh sb="20" eb="22">
      <t>カミサカ</t>
    </rPh>
    <rPh sb="22" eb="24">
      <t>チク</t>
    </rPh>
    <rPh sb="25" eb="27">
      <t>ヘイセイ</t>
    </rPh>
    <rPh sb="29" eb="30">
      <t>ネン</t>
    </rPh>
    <rPh sb="31" eb="32">
      <t>ツキ</t>
    </rPh>
    <rPh sb="33" eb="35">
      <t>シモサカ</t>
    </rPh>
    <rPh sb="35" eb="37">
      <t>チク</t>
    </rPh>
    <rPh sb="38" eb="40">
      <t>キョウヨウ</t>
    </rPh>
    <rPh sb="40" eb="42">
      <t>カイシ</t>
    </rPh>
    <rPh sb="48" eb="50">
      <t>キョウヨウ</t>
    </rPh>
    <rPh sb="50" eb="52">
      <t>カイシ</t>
    </rPh>
    <rPh sb="54" eb="56">
      <t>スウネン</t>
    </rPh>
    <rPh sb="57" eb="58">
      <t>ヘ</t>
    </rPh>
    <rPh sb="65" eb="67">
      <t>ゲンザイ</t>
    </rPh>
    <rPh sb="71" eb="73">
      <t>カンキョ</t>
    </rPh>
    <rPh sb="74" eb="76">
      <t>コウシン</t>
    </rPh>
    <rPh sb="77" eb="80">
      <t>ロウキュウカ</t>
    </rPh>
    <rPh sb="80" eb="82">
      <t>タイサク</t>
    </rPh>
    <rPh sb="83" eb="85">
      <t>ジッシ</t>
    </rPh>
    <rPh sb="87" eb="89">
      <t>ヨテイ</t>
    </rPh>
    <phoneticPr fontId="7"/>
  </si>
  <si>
    <t>　経営の健全性・効率性については、現下の人口減少、施設・設備の更新投資の増大など厳しさが増す経営環境を踏まえ、経営基盤の強化や財政マネジメントの向上等に的確に取り組むために、地方公営企業法の適用へ平成３２年度に移行予定です。
地方公営企業法適用に向けて平成２６年度より準備中であり、現下の資産評価完了後、料金水準・改定を含め段階的に経営戦略を見直してまいります。
全国平均を下回っている④企業債残高対事業規模比率、⑥汚水処理原価及び、目標値100％を下回っている①収益的収支比率、⑤経費回収率について、健全性・効率性の向上に努めてまいります。⑦施設利用率につきましては、今後の水洗化人口、有水水量等、適正な施設維持・更新を計画・整備してまいります。⑧水洗化率につきましては、目標値100％を下回っており、今後も、リフォーム補助金等と連携をはかりながら水洗化を向上していくよう実施してまいります。</t>
    <rPh sb="1" eb="3">
      <t>ケイエイ</t>
    </rPh>
    <rPh sb="4" eb="7">
      <t>ケンゼンセイ</t>
    </rPh>
    <rPh sb="8" eb="11">
      <t>コウリツセイ</t>
    </rPh>
    <rPh sb="17" eb="19">
      <t>ゲンカ</t>
    </rPh>
    <rPh sb="20" eb="22">
      <t>ジンコウ</t>
    </rPh>
    <rPh sb="22" eb="24">
      <t>ゲンショウ</t>
    </rPh>
    <rPh sb="25" eb="27">
      <t>シセツ</t>
    </rPh>
    <rPh sb="28" eb="30">
      <t>セツビ</t>
    </rPh>
    <rPh sb="31" eb="33">
      <t>コウシン</t>
    </rPh>
    <rPh sb="33" eb="35">
      <t>トウシ</t>
    </rPh>
    <rPh sb="36" eb="38">
      <t>ゾウダイ</t>
    </rPh>
    <rPh sb="40" eb="41">
      <t>キビ</t>
    </rPh>
    <rPh sb="44" eb="45">
      <t>マ</t>
    </rPh>
    <rPh sb="46" eb="48">
      <t>ケイエイ</t>
    </rPh>
    <rPh sb="48" eb="50">
      <t>カンキョウ</t>
    </rPh>
    <rPh sb="51" eb="52">
      <t>フ</t>
    </rPh>
    <rPh sb="55" eb="57">
      <t>ケイエイ</t>
    </rPh>
    <rPh sb="57" eb="59">
      <t>キバン</t>
    </rPh>
    <rPh sb="60" eb="62">
      <t>キョウカ</t>
    </rPh>
    <rPh sb="63" eb="65">
      <t>ザイセイ</t>
    </rPh>
    <rPh sb="72" eb="74">
      <t>コウジョウ</t>
    </rPh>
    <rPh sb="74" eb="75">
      <t>トウ</t>
    </rPh>
    <rPh sb="76" eb="78">
      <t>テキカク</t>
    </rPh>
    <rPh sb="79" eb="80">
      <t>ト</t>
    </rPh>
    <rPh sb="81" eb="82">
      <t>ク</t>
    </rPh>
    <rPh sb="87" eb="89">
      <t>チホウ</t>
    </rPh>
    <rPh sb="89" eb="91">
      <t>コウエイ</t>
    </rPh>
    <rPh sb="91" eb="93">
      <t>キギョウ</t>
    </rPh>
    <rPh sb="93" eb="94">
      <t>ホウ</t>
    </rPh>
    <rPh sb="95" eb="97">
      <t>テキヨウ</t>
    </rPh>
    <rPh sb="98" eb="100">
      <t>ヘイセイ</t>
    </rPh>
    <rPh sb="102" eb="103">
      <t>ネン</t>
    </rPh>
    <rPh sb="103" eb="104">
      <t>ド</t>
    </rPh>
    <rPh sb="105" eb="107">
      <t>イコウ</t>
    </rPh>
    <rPh sb="107" eb="109">
      <t>ヨテイ</t>
    </rPh>
    <rPh sb="113" eb="115">
      <t>チホウ</t>
    </rPh>
    <rPh sb="115" eb="117">
      <t>コウエイ</t>
    </rPh>
    <rPh sb="117" eb="119">
      <t>キギョウ</t>
    </rPh>
    <rPh sb="119" eb="120">
      <t>ホウ</t>
    </rPh>
    <rPh sb="120" eb="122">
      <t>テキヨウ</t>
    </rPh>
    <rPh sb="123" eb="124">
      <t>ム</t>
    </rPh>
    <rPh sb="126" eb="128">
      <t>ヘイセイ</t>
    </rPh>
    <rPh sb="130" eb="131">
      <t>ネン</t>
    </rPh>
    <rPh sb="131" eb="132">
      <t>ド</t>
    </rPh>
    <rPh sb="134" eb="136">
      <t>ジュンビ</t>
    </rPh>
    <rPh sb="136" eb="137">
      <t>チュウ</t>
    </rPh>
    <rPh sb="141" eb="143">
      <t>ゲンカ</t>
    </rPh>
    <rPh sb="144" eb="146">
      <t>シサン</t>
    </rPh>
    <rPh sb="146" eb="148">
      <t>ヒョウカ</t>
    </rPh>
    <rPh sb="150" eb="151">
      <t>ゴ</t>
    </rPh>
    <rPh sb="152" eb="154">
      <t>リョウキン</t>
    </rPh>
    <rPh sb="154" eb="156">
      <t>スイジュン</t>
    </rPh>
    <rPh sb="157" eb="159">
      <t>カイテイ</t>
    </rPh>
    <rPh sb="160" eb="161">
      <t>フク</t>
    </rPh>
    <rPh sb="162" eb="164">
      <t>ダンカイ</t>
    </rPh>
    <rPh sb="164" eb="165">
      <t>テキ</t>
    </rPh>
    <rPh sb="166" eb="168">
      <t>ケイエイ</t>
    </rPh>
    <rPh sb="168" eb="170">
      <t>センリャク</t>
    </rPh>
    <rPh sb="171" eb="173">
      <t>ミナオ</t>
    </rPh>
    <rPh sb="182" eb="184">
      <t>ゼンコク</t>
    </rPh>
    <rPh sb="184" eb="186">
      <t>ヘイキン</t>
    </rPh>
    <rPh sb="187" eb="189">
      <t>シタマワ</t>
    </rPh>
    <rPh sb="194" eb="196">
      <t>キギョウ</t>
    </rPh>
    <rPh sb="196" eb="197">
      <t>サイ</t>
    </rPh>
    <rPh sb="197" eb="199">
      <t>ザンダカ</t>
    </rPh>
    <rPh sb="199" eb="200">
      <t>タイ</t>
    </rPh>
    <rPh sb="200" eb="202">
      <t>ジギョウ</t>
    </rPh>
    <rPh sb="202" eb="204">
      <t>キボ</t>
    </rPh>
    <rPh sb="204" eb="206">
      <t>ヒリツ</t>
    </rPh>
    <rPh sb="208" eb="210">
      <t>オスイ</t>
    </rPh>
    <rPh sb="210" eb="212">
      <t>ショリ</t>
    </rPh>
    <rPh sb="212" eb="214">
      <t>ゲンカ</t>
    </rPh>
    <rPh sb="214" eb="215">
      <t>オヨ</t>
    </rPh>
    <rPh sb="217" eb="220">
      <t>モクヒョウチ</t>
    </rPh>
    <rPh sb="225" eb="227">
      <t>シタマワ</t>
    </rPh>
    <rPh sb="232" eb="234">
      <t>シュウエキ</t>
    </rPh>
    <rPh sb="234" eb="235">
      <t>テキ</t>
    </rPh>
    <rPh sb="235" eb="237">
      <t>シュウシ</t>
    </rPh>
    <rPh sb="237" eb="239">
      <t>ヒリツ</t>
    </rPh>
    <rPh sb="241" eb="243">
      <t>ケイヒ</t>
    </rPh>
    <rPh sb="243" eb="245">
      <t>カイシュウ</t>
    </rPh>
    <rPh sb="245" eb="246">
      <t>リツ</t>
    </rPh>
    <rPh sb="251" eb="254">
      <t>ケンゼンセイ</t>
    </rPh>
    <rPh sb="255" eb="257">
      <t>コウリツ</t>
    </rPh>
    <rPh sb="257" eb="258">
      <t>セイ</t>
    </rPh>
    <rPh sb="259" eb="261">
      <t>コウジョウ</t>
    </rPh>
    <rPh sb="262" eb="263">
      <t>ツト</t>
    </rPh>
    <rPh sb="272" eb="274">
      <t>シセツ</t>
    </rPh>
    <rPh sb="274" eb="277">
      <t>リヨウリツ</t>
    </rPh>
    <rPh sb="285" eb="287">
      <t>コンゴ</t>
    </rPh>
    <rPh sb="288" eb="291">
      <t>スイセンカ</t>
    </rPh>
    <rPh sb="291" eb="293">
      <t>ジンコウ</t>
    </rPh>
    <rPh sb="294" eb="296">
      <t>ユウスイ</t>
    </rPh>
    <rPh sb="296" eb="298">
      <t>スイリョウ</t>
    </rPh>
    <rPh sb="298" eb="299">
      <t>トウ</t>
    </rPh>
    <rPh sb="300" eb="302">
      <t>テキセイ</t>
    </rPh>
    <rPh sb="303" eb="305">
      <t>シセツ</t>
    </rPh>
    <rPh sb="305" eb="307">
      <t>イジ</t>
    </rPh>
    <rPh sb="308" eb="310">
      <t>コウシン</t>
    </rPh>
    <rPh sb="311" eb="313">
      <t>ケイカク</t>
    </rPh>
    <rPh sb="314" eb="316">
      <t>セイビ</t>
    </rPh>
    <rPh sb="325" eb="328">
      <t>スイセンカ</t>
    </rPh>
    <rPh sb="328" eb="329">
      <t>リツ</t>
    </rPh>
    <rPh sb="337" eb="340">
      <t>モクヒョウチ</t>
    </rPh>
    <rPh sb="345" eb="347">
      <t>シタマワ</t>
    </rPh>
    <rPh sb="352" eb="354">
      <t>コンゴ</t>
    </rPh>
    <rPh sb="361" eb="364">
      <t>ホジョキン</t>
    </rPh>
    <rPh sb="364" eb="365">
      <t>トウ</t>
    </rPh>
    <rPh sb="366" eb="368">
      <t>レンケイ</t>
    </rPh>
    <rPh sb="375" eb="378">
      <t>スイセンカ</t>
    </rPh>
    <rPh sb="379" eb="381">
      <t>コウジョウ</t>
    </rPh>
    <rPh sb="387" eb="389">
      <t>ジッシ</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</si>
</sst>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18" fillId="0" borderId="6" xfId="0" applyFont="1" applyBorder="1" applyAlignment="1" applyProtection="1">
      <alignment horizontal="left" vertical="top" wrapText="1"/>
      <protection locked="0"/>
    </xf>
    <xf numFmtId="0" fontId="18" fillId="0" borderId="0" xfId="0" applyFont="1" applyBorder="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77563520"/>
        <c:axId val="177573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formatCode="#,##0.00;&quot;△&quot;#,##0.00;&quot;-&quot;">
                  <c:v>0.01</c:v>
                </c:pt>
                <c:pt idx="3">
                  <c:v>0</c:v>
                </c:pt>
                <c:pt idx="4" formatCode="#,##0.00;&quot;△&quot;#,##0.00;&quot;-&quot;">
                  <c:v>0.01</c:v>
                </c:pt>
              </c:numCache>
            </c:numRef>
          </c:val>
          <c:smooth val="0"/>
        </c:ser>
        <c:dLbls>
          <c:showLegendKey val="0"/>
          <c:showVal val="0"/>
          <c:showCatName val="0"/>
          <c:showSerName val="0"/>
          <c:showPercent val="0"/>
          <c:showBubbleSize val="0"/>
        </c:dLbls>
        <c:marker val="1"/>
        <c:smooth val="0"/>
        <c:axId val="177563520"/>
        <c:axId val="177573888"/>
      </c:lineChart>
      <c:dateAx>
        <c:axId val="177563520"/>
        <c:scaling>
          <c:orientation val="minMax"/>
        </c:scaling>
        <c:delete val="1"/>
        <c:axPos val="b"/>
        <c:numFmt formatCode="ge" sourceLinked="1"/>
        <c:majorTickMark val="none"/>
        <c:minorTickMark val="none"/>
        <c:tickLblPos val="none"/>
        <c:crossAx val="177573888"/>
        <c:crosses val="autoZero"/>
        <c:auto val="1"/>
        <c:lblOffset val="100"/>
        <c:baseTimeUnit val="years"/>
      </c:dateAx>
      <c:valAx>
        <c:axId val="177573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5635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53.7</c:v>
                </c:pt>
                <c:pt idx="1">
                  <c:v>53.7</c:v>
                </c:pt>
                <c:pt idx="2">
                  <c:v>53.7</c:v>
                </c:pt>
                <c:pt idx="3">
                  <c:v>53.7</c:v>
                </c:pt>
                <c:pt idx="4">
                  <c:v>42.59</c:v>
                </c:pt>
              </c:numCache>
            </c:numRef>
          </c:val>
        </c:ser>
        <c:dLbls>
          <c:showLegendKey val="0"/>
          <c:showVal val="0"/>
          <c:showCatName val="0"/>
          <c:showSerName val="0"/>
          <c:showPercent val="0"/>
          <c:showBubbleSize val="0"/>
        </c:dLbls>
        <c:gapWidth val="150"/>
        <c:axId val="179464448"/>
        <c:axId val="179483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45.55</c:v>
                </c:pt>
                <c:pt idx="1">
                  <c:v>35.64</c:v>
                </c:pt>
                <c:pt idx="2">
                  <c:v>37.950000000000003</c:v>
                </c:pt>
                <c:pt idx="3">
                  <c:v>34.92</c:v>
                </c:pt>
                <c:pt idx="4">
                  <c:v>36.44</c:v>
                </c:pt>
              </c:numCache>
            </c:numRef>
          </c:val>
          <c:smooth val="0"/>
        </c:ser>
        <c:dLbls>
          <c:showLegendKey val="0"/>
          <c:showVal val="0"/>
          <c:showCatName val="0"/>
          <c:showSerName val="0"/>
          <c:showPercent val="0"/>
          <c:showBubbleSize val="0"/>
        </c:dLbls>
        <c:marker val="1"/>
        <c:smooth val="0"/>
        <c:axId val="179464448"/>
        <c:axId val="179483008"/>
      </c:lineChart>
      <c:dateAx>
        <c:axId val="179464448"/>
        <c:scaling>
          <c:orientation val="minMax"/>
        </c:scaling>
        <c:delete val="1"/>
        <c:axPos val="b"/>
        <c:numFmt formatCode="ge" sourceLinked="1"/>
        <c:majorTickMark val="none"/>
        <c:minorTickMark val="none"/>
        <c:tickLblPos val="none"/>
        <c:crossAx val="179483008"/>
        <c:crosses val="autoZero"/>
        <c:auto val="1"/>
        <c:lblOffset val="100"/>
        <c:baseTimeUnit val="years"/>
      </c:dateAx>
      <c:valAx>
        <c:axId val="179483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464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87.39</c:v>
                </c:pt>
                <c:pt idx="1">
                  <c:v>87.61</c:v>
                </c:pt>
                <c:pt idx="2">
                  <c:v>87.61</c:v>
                </c:pt>
                <c:pt idx="3">
                  <c:v>88.07</c:v>
                </c:pt>
                <c:pt idx="4">
                  <c:v>90</c:v>
                </c:pt>
              </c:numCache>
            </c:numRef>
          </c:val>
        </c:ser>
        <c:dLbls>
          <c:showLegendKey val="0"/>
          <c:showVal val="0"/>
          <c:showCatName val="0"/>
          <c:showSerName val="0"/>
          <c:showPercent val="0"/>
          <c:showBubbleSize val="0"/>
        </c:dLbls>
        <c:gapWidth val="150"/>
        <c:axId val="179521408"/>
        <c:axId val="179527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80.91</c:v>
                </c:pt>
                <c:pt idx="1">
                  <c:v>87.19</c:v>
                </c:pt>
                <c:pt idx="2">
                  <c:v>88.2</c:v>
                </c:pt>
                <c:pt idx="3">
                  <c:v>88.64</c:v>
                </c:pt>
                <c:pt idx="4">
                  <c:v>89.93</c:v>
                </c:pt>
              </c:numCache>
            </c:numRef>
          </c:val>
          <c:smooth val="0"/>
        </c:ser>
        <c:dLbls>
          <c:showLegendKey val="0"/>
          <c:showVal val="0"/>
          <c:showCatName val="0"/>
          <c:showSerName val="0"/>
          <c:showPercent val="0"/>
          <c:showBubbleSize val="0"/>
        </c:dLbls>
        <c:marker val="1"/>
        <c:smooth val="0"/>
        <c:axId val="179521408"/>
        <c:axId val="179527680"/>
      </c:lineChart>
      <c:dateAx>
        <c:axId val="179521408"/>
        <c:scaling>
          <c:orientation val="minMax"/>
        </c:scaling>
        <c:delete val="1"/>
        <c:axPos val="b"/>
        <c:numFmt formatCode="ge" sourceLinked="1"/>
        <c:majorTickMark val="none"/>
        <c:minorTickMark val="none"/>
        <c:tickLblPos val="none"/>
        <c:crossAx val="179527680"/>
        <c:crosses val="autoZero"/>
        <c:auto val="1"/>
        <c:lblOffset val="100"/>
        <c:baseTimeUnit val="years"/>
      </c:dateAx>
      <c:valAx>
        <c:axId val="179527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521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50.74</c:v>
                </c:pt>
                <c:pt idx="1">
                  <c:v>49.94</c:v>
                </c:pt>
                <c:pt idx="2">
                  <c:v>49.15</c:v>
                </c:pt>
                <c:pt idx="3">
                  <c:v>45.8</c:v>
                </c:pt>
                <c:pt idx="4">
                  <c:v>47.17</c:v>
                </c:pt>
              </c:numCache>
            </c:numRef>
          </c:val>
        </c:ser>
        <c:dLbls>
          <c:showLegendKey val="0"/>
          <c:showVal val="0"/>
          <c:showCatName val="0"/>
          <c:showSerName val="0"/>
          <c:showPercent val="0"/>
          <c:showBubbleSize val="0"/>
        </c:dLbls>
        <c:gapWidth val="150"/>
        <c:axId val="177600000"/>
        <c:axId val="177601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7600000"/>
        <c:axId val="177601920"/>
      </c:lineChart>
      <c:dateAx>
        <c:axId val="177600000"/>
        <c:scaling>
          <c:orientation val="minMax"/>
        </c:scaling>
        <c:delete val="1"/>
        <c:axPos val="b"/>
        <c:numFmt formatCode="ge" sourceLinked="1"/>
        <c:majorTickMark val="none"/>
        <c:minorTickMark val="none"/>
        <c:tickLblPos val="none"/>
        <c:crossAx val="177601920"/>
        <c:crosses val="autoZero"/>
        <c:auto val="1"/>
        <c:lblOffset val="100"/>
        <c:baseTimeUnit val="years"/>
      </c:dateAx>
      <c:valAx>
        <c:axId val="177601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600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1252480"/>
        <c:axId val="161254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1252480"/>
        <c:axId val="161254400"/>
      </c:lineChart>
      <c:dateAx>
        <c:axId val="161252480"/>
        <c:scaling>
          <c:orientation val="minMax"/>
        </c:scaling>
        <c:delete val="1"/>
        <c:axPos val="b"/>
        <c:numFmt formatCode="ge" sourceLinked="1"/>
        <c:majorTickMark val="none"/>
        <c:minorTickMark val="none"/>
        <c:tickLblPos val="none"/>
        <c:crossAx val="161254400"/>
        <c:crosses val="autoZero"/>
        <c:auto val="1"/>
        <c:lblOffset val="100"/>
        <c:baseTimeUnit val="years"/>
      </c:dateAx>
      <c:valAx>
        <c:axId val="161254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1252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8205440"/>
        <c:axId val="178207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8205440"/>
        <c:axId val="178207360"/>
      </c:lineChart>
      <c:dateAx>
        <c:axId val="178205440"/>
        <c:scaling>
          <c:orientation val="minMax"/>
        </c:scaling>
        <c:delete val="1"/>
        <c:axPos val="b"/>
        <c:numFmt formatCode="ge" sourceLinked="1"/>
        <c:majorTickMark val="none"/>
        <c:minorTickMark val="none"/>
        <c:tickLblPos val="none"/>
        <c:crossAx val="178207360"/>
        <c:crosses val="autoZero"/>
        <c:auto val="1"/>
        <c:lblOffset val="100"/>
        <c:baseTimeUnit val="years"/>
      </c:dateAx>
      <c:valAx>
        <c:axId val="178207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205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8252032"/>
        <c:axId val="178262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8252032"/>
        <c:axId val="178262400"/>
      </c:lineChart>
      <c:dateAx>
        <c:axId val="178252032"/>
        <c:scaling>
          <c:orientation val="minMax"/>
        </c:scaling>
        <c:delete val="1"/>
        <c:axPos val="b"/>
        <c:numFmt formatCode="ge" sourceLinked="1"/>
        <c:majorTickMark val="none"/>
        <c:minorTickMark val="none"/>
        <c:tickLblPos val="none"/>
        <c:crossAx val="178262400"/>
        <c:crosses val="autoZero"/>
        <c:auto val="1"/>
        <c:lblOffset val="100"/>
        <c:baseTimeUnit val="years"/>
      </c:dateAx>
      <c:valAx>
        <c:axId val="178262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252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8287360"/>
        <c:axId val="178289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8287360"/>
        <c:axId val="178289280"/>
      </c:lineChart>
      <c:dateAx>
        <c:axId val="178287360"/>
        <c:scaling>
          <c:orientation val="minMax"/>
        </c:scaling>
        <c:delete val="1"/>
        <c:axPos val="b"/>
        <c:numFmt formatCode="ge" sourceLinked="1"/>
        <c:majorTickMark val="none"/>
        <c:minorTickMark val="none"/>
        <c:tickLblPos val="none"/>
        <c:crossAx val="178289280"/>
        <c:crosses val="autoZero"/>
        <c:auto val="1"/>
        <c:lblOffset val="100"/>
        <c:baseTimeUnit val="years"/>
      </c:dateAx>
      <c:valAx>
        <c:axId val="178289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287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4214.37</c:v>
                </c:pt>
                <c:pt idx="1">
                  <c:v>4377.55</c:v>
                </c:pt>
                <c:pt idx="2">
                  <c:v>3942.75</c:v>
                </c:pt>
                <c:pt idx="3">
                  <c:v>4631.12</c:v>
                </c:pt>
                <c:pt idx="4">
                  <c:v>4143.16</c:v>
                </c:pt>
              </c:numCache>
            </c:numRef>
          </c:val>
        </c:ser>
        <c:dLbls>
          <c:showLegendKey val="0"/>
          <c:showVal val="0"/>
          <c:showCatName val="0"/>
          <c:showSerName val="0"/>
          <c:showPercent val="0"/>
          <c:showBubbleSize val="0"/>
        </c:dLbls>
        <c:gapWidth val="150"/>
        <c:axId val="178319744"/>
        <c:axId val="178321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3394.76</c:v>
                </c:pt>
                <c:pt idx="1">
                  <c:v>3189.89</c:v>
                </c:pt>
                <c:pt idx="2">
                  <c:v>2585.83</c:v>
                </c:pt>
                <c:pt idx="3">
                  <c:v>2464.06</c:v>
                </c:pt>
                <c:pt idx="4">
                  <c:v>1914.94</c:v>
                </c:pt>
              </c:numCache>
            </c:numRef>
          </c:val>
          <c:smooth val="0"/>
        </c:ser>
        <c:dLbls>
          <c:showLegendKey val="0"/>
          <c:showVal val="0"/>
          <c:showCatName val="0"/>
          <c:showSerName val="0"/>
          <c:showPercent val="0"/>
          <c:showBubbleSize val="0"/>
        </c:dLbls>
        <c:marker val="1"/>
        <c:smooth val="0"/>
        <c:axId val="178319744"/>
        <c:axId val="178321664"/>
      </c:lineChart>
      <c:dateAx>
        <c:axId val="178319744"/>
        <c:scaling>
          <c:orientation val="minMax"/>
        </c:scaling>
        <c:delete val="1"/>
        <c:axPos val="b"/>
        <c:numFmt formatCode="ge" sourceLinked="1"/>
        <c:majorTickMark val="none"/>
        <c:minorTickMark val="none"/>
        <c:tickLblPos val="none"/>
        <c:crossAx val="178321664"/>
        <c:crosses val="autoZero"/>
        <c:auto val="1"/>
        <c:lblOffset val="100"/>
        <c:baseTimeUnit val="years"/>
      </c:dateAx>
      <c:valAx>
        <c:axId val="178321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319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26.57</c:v>
                </c:pt>
                <c:pt idx="1">
                  <c:v>30.03</c:v>
                </c:pt>
                <c:pt idx="2">
                  <c:v>33.64</c:v>
                </c:pt>
                <c:pt idx="3">
                  <c:v>20.46</c:v>
                </c:pt>
                <c:pt idx="4">
                  <c:v>23.66</c:v>
                </c:pt>
              </c:numCache>
            </c:numRef>
          </c:val>
        </c:ser>
        <c:dLbls>
          <c:showLegendKey val="0"/>
          <c:showVal val="0"/>
          <c:showCatName val="0"/>
          <c:showSerName val="0"/>
          <c:showPercent val="0"/>
          <c:showBubbleSize val="0"/>
        </c:dLbls>
        <c:gapWidth val="150"/>
        <c:axId val="179400704"/>
        <c:axId val="179402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32.81</c:v>
                </c:pt>
                <c:pt idx="1">
                  <c:v>27.92</c:v>
                </c:pt>
                <c:pt idx="2">
                  <c:v>31.45</c:v>
                </c:pt>
                <c:pt idx="3">
                  <c:v>32.909999999999997</c:v>
                </c:pt>
                <c:pt idx="4">
                  <c:v>34.020000000000003</c:v>
                </c:pt>
              </c:numCache>
            </c:numRef>
          </c:val>
          <c:smooth val="0"/>
        </c:ser>
        <c:dLbls>
          <c:showLegendKey val="0"/>
          <c:showVal val="0"/>
          <c:showCatName val="0"/>
          <c:showSerName val="0"/>
          <c:showPercent val="0"/>
          <c:showBubbleSize val="0"/>
        </c:dLbls>
        <c:marker val="1"/>
        <c:smooth val="0"/>
        <c:axId val="179400704"/>
        <c:axId val="179402624"/>
      </c:lineChart>
      <c:dateAx>
        <c:axId val="179400704"/>
        <c:scaling>
          <c:orientation val="minMax"/>
        </c:scaling>
        <c:delete val="1"/>
        <c:axPos val="b"/>
        <c:numFmt formatCode="ge" sourceLinked="1"/>
        <c:majorTickMark val="none"/>
        <c:minorTickMark val="none"/>
        <c:tickLblPos val="none"/>
        <c:crossAx val="179402624"/>
        <c:crosses val="autoZero"/>
        <c:auto val="1"/>
        <c:lblOffset val="100"/>
        <c:baseTimeUnit val="years"/>
      </c:dateAx>
      <c:valAx>
        <c:axId val="179402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400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453.2</c:v>
                </c:pt>
                <c:pt idx="1">
                  <c:v>410.65</c:v>
                </c:pt>
                <c:pt idx="2">
                  <c:v>385.71</c:v>
                </c:pt>
                <c:pt idx="3">
                  <c:v>642.59</c:v>
                </c:pt>
                <c:pt idx="4">
                  <c:v>541.95000000000005</c:v>
                </c:pt>
              </c:numCache>
            </c:numRef>
          </c:val>
        </c:ser>
        <c:dLbls>
          <c:showLegendKey val="0"/>
          <c:showVal val="0"/>
          <c:showCatName val="0"/>
          <c:showSerName val="0"/>
          <c:showPercent val="0"/>
          <c:showBubbleSize val="0"/>
        </c:dLbls>
        <c:gapWidth val="150"/>
        <c:axId val="179444352"/>
        <c:axId val="179446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483.69</c:v>
                </c:pt>
                <c:pt idx="1">
                  <c:v>602.87</c:v>
                </c:pt>
                <c:pt idx="2">
                  <c:v>588.54999999999995</c:v>
                </c:pt>
                <c:pt idx="3">
                  <c:v>561.54</c:v>
                </c:pt>
                <c:pt idx="4">
                  <c:v>553.77</c:v>
                </c:pt>
              </c:numCache>
            </c:numRef>
          </c:val>
          <c:smooth val="0"/>
        </c:ser>
        <c:dLbls>
          <c:showLegendKey val="0"/>
          <c:showVal val="0"/>
          <c:showCatName val="0"/>
          <c:showSerName val="0"/>
          <c:showPercent val="0"/>
          <c:showBubbleSize val="0"/>
        </c:dLbls>
        <c:marker val="1"/>
        <c:smooth val="0"/>
        <c:axId val="179444352"/>
        <c:axId val="179446528"/>
      </c:lineChart>
      <c:dateAx>
        <c:axId val="179444352"/>
        <c:scaling>
          <c:orientation val="minMax"/>
        </c:scaling>
        <c:delete val="1"/>
        <c:axPos val="b"/>
        <c:numFmt formatCode="ge" sourceLinked="1"/>
        <c:majorTickMark val="none"/>
        <c:minorTickMark val="none"/>
        <c:tickLblPos val="none"/>
        <c:crossAx val="179446528"/>
        <c:crosses val="autoZero"/>
        <c:auto val="1"/>
        <c:lblOffset val="100"/>
        <c:baseTimeUnit val="years"/>
      </c:dateAx>
      <c:valAx>
        <c:axId val="179446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444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【2,448.19】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【556.04】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【33.55】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3" t="str">
        <f>データ!H6</f>
        <v>秋田県　にかほ市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小規模集合排水処理</v>
      </c>
      <c r="Q8" s="48"/>
      <c r="R8" s="48"/>
      <c r="S8" s="48"/>
      <c r="T8" s="48"/>
      <c r="U8" s="48"/>
      <c r="V8" s="48"/>
      <c r="W8" s="48" t="str">
        <f>データ!L6</f>
        <v>I2</v>
      </c>
      <c r="X8" s="48"/>
      <c r="Y8" s="48"/>
      <c r="Z8" s="48"/>
      <c r="AA8" s="48"/>
      <c r="AB8" s="48"/>
      <c r="AC8" s="48"/>
      <c r="AD8" s="49" t="s">
        <v>122</v>
      </c>
      <c r="AE8" s="49"/>
      <c r="AF8" s="49"/>
      <c r="AG8" s="49"/>
      <c r="AH8" s="49"/>
      <c r="AI8" s="49"/>
      <c r="AJ8" s="49"/>
      <c r="AK8" s="4"/>
      <c r="AL8" s="50">
        <f>データ!S6</f>
        <v>25554</v>
      </c>
      <c r="AM8" s="50"/>
      <c r="AN8" s="50"/>
      <c r="AO8" s="50"/>
      <c r="AP8" s="50"/>
      <c r="AQ8" s="50"/>
      <c r="AR8" s="50"/>
      <c r="AS8" s="50"/>
      <c r="AT8" s="45">
        <f>データ!T6</f>
        <v>241.13</v>
      </c>
      <c r="AU8" s="45"/>
      <c r="AV8" s="45"/>
      <c r="AW8" s="45"/>
      <c r="AX8" s="45"/>
      <c r="AY8" s="45"/>
      <c r="AZ8" s="45"/>
      <c r="BA8" s="45"/>
      <c r="BB8" s="45">
        <f>データ!U6</f>
        <v>105.98</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0.43</v>
      </c>
      <c r="Q10" s="45"/>
      <c r="R10" s="45"/>
      <c r="S10" s="45"/>
      <c r="T10" s="45"/>
      <c r="U10" s="45"/>
      <c r="V10" s="45"/>
      <c r="W10" s="45">
        <f>データ!Q6</f>
        <v>100</v>
      </c>
      <c r="X10" s="45"/>
      <c r="Y10" s="45"/>
      <c r="Z10" s="45"/>
      <c r="AA10" s="45"/>
      <c r="AB10" s="45"/>
      <c r="AC10" s="45"/>
      <c r="AD10" s="50">
        <f>データ!R6</f>
        <v>2376</v>
      </c>
      <c r="AE10" s="50"/>
      <c r="AF10" s="50"/>
      <c r="AG10" s="50"/>
      <c r="AH10" s="50"/>
      <c r="AI10" s="50"/>
      <c r="AJ10" s="50"/>
      <c r="AK10" s="2"/>
      <c r="AL10" s="50">
        <f>データ!V6</f>
        <v>110</v>
      </c>
      <c r="AM10" s="50"/>
      <c r="AN10" s="50"/>
      <c r="AO10" s="50"/>
      <c r="AP10" s="50"/>
      <c r="AQ10" s="50"/>
      <c r="AR10" s="50"/>
      <c r="AS10" s="50"/>
      <c r="AT10" s="45">
        <f>データ!W6</f>
        <v>0.1</v>
      </c>
      <c r="AU10" s="45"/>
      <c r="AV10" s="45"/>
      <c r="AW10" s="45"/>
      <c r="AX10" s="45"/>
      <c r="AY10" s="45"/>
      <c r="AZ10" s="45"/>
      <c r="BA10" s="45"/>
      <c r="BB10" s="45">
        <f>データ!X6</f>
        <v>1100</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124</v>
      </c>
      <c r="BM16" s="70"/>
      <c r="BN16" s="70"/>
      <c r="BO16" s="70"/>
      <c r="BP16" s="70"/>
      <c r="BQ16" s="70"/>
      <c r="BR16" s="70"/>
      <c r="BS16" s="70"/>
      <c r="BT16" s="70"/>
      <c r="BU16" s="70"/>
      <c r="BV16" s="70"/>
      <c r="BW16" s="70"/>
      <c r="BX16" s="70"/>
      <c r="BY16" s="70"/>
      <c r="BZ16" s="71"/>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x14ac:dyDescent="0.15">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x14ac:dyDescent="0.15">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6" t="s">
        <v>123</v>
      </c>
      <c r="BM47" s="77"/>
      <c r="BN47" s="77"/>
      <c r="BO47" s="77"/>
      <c r="BP47" s="77"/>
      <c r="BQ47" s="77"/>
      <c r="BR47" s="77"/>
      <c r="BS47" s="77"/>
      <c r="BT47" s="77"/>
      <c r="BU47" s="77"/>
      <c r="BV47" s="77"/>
      <c r="BW47" s="77"/>
      <c r="BX47" s="77"/>
      <c r="BY47" s="77"/>
      <c r="BZ47" s="78"/>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6"/>
      <c r="BM48" s="77"/>
      <c r="BN48" s="77"/>
      <c r="BO48" s="77"/>
      <c r="BP48" s="77"/>
      <c r="BQ48" s="77"/>
      <c r="BR48" s="77"/>
      <c r="BS48" s="77"/>
      <c r="BT48" s="77"/>
      <c r="BU48" s="77"/>
      <c r="BV48" s="77"/>
      <c r="BW48" s="77"/>
      <c r="BX48" s="77"/>
      <c r="BY48" s="77"/>
      <c r="BZ48" s="78"/>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6"/>
      <c r="BM49" s="77"/>
      <c r="BN49" s="77"/>
      <c r="BO49" s="77"/>
      <c r="BP49" s="77"/>
      <c r="BQ49" s="77"/>
      <c r="BR49" s="77"/>
      <c r="BS49" s="77"/>
      <c r="BT49" s="77"/>
      <c r="BU49" s="77"/>
      <c r="BV49" s="77"/>
      <c r="BW49" s="77"/>
      <c r="BX49" s="77"/>
      <c r="BY49" s="77"/>
      <c r="BZ49" s="78"/>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6"/>
      <c r="BM50" s="77"/>
      <c r="BN50" s="77"/>
      <c r="BO50" s="77"/>
      <c r="BP50" s="77"/>
      <c r="BQ50" s="77"/>
      <c r="BR50" s="77"/>
      <c r="BS50" s="77"/>
      <c r="BT50" s="77"/>
      <c r="BU50" s="77"/>
      <c r="BV50" s="77"/>
      <c r="BW50" s="77"/>
      <c r="BX50" s="77"/>
      <c r="BY50" s="77"/>
      <c r="BZ50" s="78"/>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6"/>
      <c r="BM51" s="77"/>
      <c r="BN51" s="77"/>
      <c r="BO51" s="77"/>
      <c r="BP51" s="77"/>
      <c r="BQ51" s="77"/>
      <c r="BR51" s="77"/>
      <c r="BS51" s="77"/>
      <c r="BT51" s="77"/>
      <c r="BU51" s="77"/>
      <c r="BV51" s="77"/>
      <c r="BW51" s="77"/>
      <c r="BX51" s="77"/>
      <c r="BY51" s="77"/>
      <c r="BZ51" s="78"/>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6"/>
      <c r="BM52" s="77"/>
      <c r="BN52" s="77"/>
      <c r="BO52" s="77"/>
      <c r="BP52" s="77"/>
      <c r="BQ52" s="77"/>
      <c r="BR52" s="77"/>
      <c r="BS52" s="77"/>
      <c r="BT52" s="77"/>
      <c r="BU52" s="77"/>
      <c r="BV52" s="77"/>
      <c r="BW52" s="77"/>
      <c r="BX52" s="77"/>
      <c r="BY52" s="77"/>
      <c r="BZ52" s="78"/>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6"/>
      <c r="BM53" s="77"/>
      <c r="BN53" s="77"/>
      <c r="BO53" s="77"/>
      <c r="BP53" s="77"/>
      <c r="BQ53" s="77"/>
      <c r="BR53" s="77"/>
      <c r="BS53" s="77"/>
      <c r="BT53" s="77"/>
      <c r="BU53" s="77"/>
      <c r="BV53" s="77"/>
      <c r="BW53" s="77"/>
      <c r="BX53" s="77"/>
      <c r="BY53" s="77"/>
      <c r="BZ53" s="78"/>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6"/>
      <c r="BM54" s="77"/>
      <c r="BN54" s="77"/>
      <c r="BO54" s="77"/>
      <c r="BP54" s="77"/>
      <c r="BQ54" s="77"/>
      <c r="BR54" s="77"/>
      <c r="BS54" s="77"/>
      <c r="BT54" s="77"/>
      <c r="BU54" s="77"/>
      <c r="BV54" s="77"/>
      <c r="BW54" s="77"/>
      <c r="BX54" s="77"/>
      <c r="BY54" s="77"/>
      <c r="BZ54" s="78"/>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6"/>
      <c r="BM55" s="77"/>
      <c r="BN55" s="77"/>
      <c r="BO55" s="77"/>
      <c r="BP55" s="77"/>
      <c r="BQ55" s="77"/>
      <c r="BR55" s="77"/>
      <c r="BS55" s="77"/>
      <c r="BT55" s="77"/>
      <c r="BU55" s="77"/>
      <c r="BV55" s="77"/>
      <c r="BW55" s="77"/>
      <c r="BX55" s="77"/>
      <c r="BY55" s="77"/>
      <c r="BZ55" s="78"/>
    </row>
    <row r="56" spans="1:78" ht="13.5" customHeight="1" x14ac:dyDescent="0.15">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76"/>
      <c r="BM56" s="77"/>
      <c r="BN56" s="77"/>
      <c r="BO56" s="77"/>
      <c r="BP56" s="77"/>
      <c r="BQ56" s="77"/>
      <c r="BR56" s="77"/>
      <c r="BS56" s="77"/>
      <c r="BT56" s="77"/>
      <c r="BU56" s="77"/>
      <c r="BV56" s="77"/>
      <c r="BW56" s="77"/>
      <c r="BX56" s="77"/>
      <c r="BY56" s="77"/>
      <c r="BZ56" s="78"/>
    </row>
    <row r="57" spans="1:78" ht="13.5" customHeight="1" x14ac:dyDescent="0.15">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76"/>
      <c r="BM57" s="77"/>
      <c r="BN57" s="77"/>
      <c r="BO57" s="77"/>
      <c r="BP57" s="77"/>
      <c r="BQ57" s="77"/>
      <c r="BR57" s="77"/>
      <c r="BS57" s="77"/>
      <c r="BT57" s="77"/>
      <c r="BU57" s="77"/>
      <c r="BV57" s="77"/>
      <c r="BW57" s="77"/>
      <c r="BX57" s="77"/>
      <c r="BY57" s="77"/>
      <c r="BZ57" s="78"/>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6"/>
      <c r="BM58" s="77"/>
      <c r="BN58" s="77"/>
      <c r="BO58" s="77"/>
      <c r="BP58" s="77"/>
      <c r="BQ58" s="77"/>
      <c r="BR58" s="77"/>
      <c r="BS58" s="77"/>
      <c r="BT58" s="77"/>
      <c r="BU58" s="77"/>
      <c r="BV58" s="77"/>
      <c r="BW58" s="77"/>
      <c r="BX58" s="77"/>
      <c r="BY58" s="77"/>
      <c r="BZ58" s="78"/>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6"/>
      <c r="BM59" s="77"/>
      <c r="BN59" s="77"/>
      <c r="BO59" s="77"/>
      <c r="BP59" s="77"/>
      <c r="BQ59" s="77"/>
      <c r="BR59" s="77"/>
      <c r="BS59" s="77"/>
      <c r="BT59" s="77"/>
      <c r="BU59" s="77"/>
      <c r="BV59" s="77"/>
      <c r="BW59" s="77"/>
      <c r="BX59" s="77"/>
      <c r="BY59" s="77"/>
      <c r="BZ59" s="78"/>
    </row>
    <row r="60" spans="1:78" ht="13.5" customHeight="1" x14ac:dyDescent="0.15">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76"/>
      <c r="BM60" s="77"/>
      <c r="BN60" s="77"/>
      <c r="BO60" s="77"/>
      <c r="BP60" s="77"/>
      <c r="BQ60" s="77"/>
      <c r="BR60" s="77"/>
      <c r="BS60" s="77"/>
      <c r="BT60" s="77"/>
      <c r="BU60" s="77"/>
      <c r="BV60" s="77"/>
      <c r="BW60" s="77"/>
      <c r="BX60" s="77"/>
      <c r="BY60" s="77"/>
      <c r="BZ60" s="78"/>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76"/>
      <c r="BM61" s="77"/>
      <c r="BN61" s="77"/>
      <c r="BO61" s="77"/>
      <c r="BP61" s="77"/>
      <c r="BQ61" s="77"/>
      <c r="BR61" s="77"/>
      <c r="BS61" s="77"/>
      <c r="BT61" s="77"/>
      <c r="BU61" s="77"/>
      <c r="BV61" s="77"/>
      <c r="BW61" s="77"/>
      <c r="BX61" s="77"/>
      <c r="BY61" s="77"/>
      <c r="BZ61" s="78"/>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6"/>
      <c r="BM62" s="77"/>
      <c r="BN62" s="77"/>
      <c r="BO62" s="77"/>
      <c r="BP62" s="77"/>
      <c r="BQ62" s="77"/>
      <c r="BR62" s="77"/>
      <c r="BS62" s="77"/>
      <c r="BT62" s="77"/>
      <c r="BU62" s="77"/>
      <c r="BV62" s="77"/>
      <c r="BW62" s="77"/>
      <c r="BX62" s="77"/>
      <c r="BY62" s="77"/>
      <c r="BZ62" s="78"/>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9"/>
      <c r="BM63" s="80"/>
      <c r="BN63" s="80"/>
      <c r="BO63" s="80"/>
      <c r="BP63" s="80"/>
      <c r="BQ63" s="80"/>
      <c r="BR63" s="80"/>
      <c r="BS63" s="80"/>
      <c r="BT63" s="80"/>
      <c r="BU63" s="80"/>
      <c r="BV63" s="80"/>
      <c r="BW63" s="80"/>
      <c r="BX63" s="80"/>
      <c r="BY63" s="80"/>
      <c r="BZ63" s="81"/>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6" t="s">
        <v>121</v>
      </c>
      <c r="BM66" s="77"/>
      <c r="BN66" s="77"/>
      <c r="BO66" s="77"/>
      <c r="BP66" s="77"/>
      <c r="BQ66" s="77"/>
      <c r="BR66" s="77"/>
      <c r="BS66" s="77"/>
      <c r="BT66" s="77"/>
      <c r="BU66" s="77"/>
      <c r="BV66" s="77"/>
      <c r="BW66" s="77"/>
      <c r="BX66" s="77"/>
      <c r="BY66" s="77"/>
      <c r="BZ66" s="78"/>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6"/>
      <c r="BM67" s="77"/>
      <c r="BN67" s="77"/>
      <c r="BO67" s="77"/>
      <c r="BP67" s="77"/>
      <c r="BQ67" s="77"/>
      <c r="BR67" s="77"/>
      <c r="BS67" s="77"/>
      <c r="BT67" s="77"/>
      <c r="BU67" s="77"/>
      <c r="BV67" s="77"/>
      <c r="BW67" s="77"/>
      <c r="BX67" s="77"/>
      <c r="BY67" s="77"/>
      <c r="BZ67" s="78"/>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6"/>
      <c r="BM68" s="77"/>
      <c r="BN68" s="77"/>
      <c r="BO68" s="77"/>
      <c r="BP68" s="77"/>
      <c r="BQ68" s="77"/>
      <c r="BR68" s="77"/>
      <c r="BS68" s="77"/>
      <c r="BT68" s="77"/>
      <c r="BU68" s="77"/>
      <c r="BV68" s="77"/>
      <c r="BW68" s="77"/>
      <c r="BX68" s="77"/>
      <c r="BY68" s="77"/>
      <c r="BZ68" s="78"/>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6"/>
      <c r="BM69" s="77"/>
      <c r="BN69" s="77"/>
      <c r="BO69" s="77"/>
      <c r="BP69" s="77"/>
      <c r="BQ69" s="77"/>
      <c r="BR69" s="77"/>
      <c r="BS69" s="77"/>
      <c r="BT69" s="77"/>
      <c r="BU69" s="77"/>
      <c r="BV69" s="77"/>
      <c r="BW69" s="77"/>
      <c r="BX69" s="77"/>
      <c r="BY69" s="77"/>
      <c r="BZ69" s="78"/>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6"/>
      <c r="BM70" s="77"/>
      <c r="BN70" s="77"/>
      <c r="BO70" s="77"/>
      <c r="BP70" s="77"/>
      <c r="BQ70" s="77"/>
      <c r="BR70" s="77"/>
      <c r="BS70" s="77"/>
      <c r="BT70" s="77"/>
      <c r="BU70" s="77"/>
      <c r="BV70" s="77"/>
      <c r="BW70" s="77"/>
      <c r="BX70" s="77"/>
      <c r="BY70" s="77"/>
      <c r="BZ70" s="78"/>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6"/>
      <c r="BM71" s="77"/>
      <c r="BN71" s="77"/>
      <c r="BO71" s="77"/>
      <c r="BP71" s="77"/>
      <c r="BQ71" s="77"/>
      <c r="BR71" s="77"/>
      <c r="BS71" s="77"/>
      <c r="BT71" s="77"/>
      <c r="BU71" s="77"/>
      <c r="BV71" s="77"/>
      <c r="BW71" s="77"/>
      <c r="BX71" s="77"/>
      <c r="BY71" s="77"/>
      <c r="BZ71" s="78"/>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6"/>
      <c r="BM72" s="77"/>
      <c r="BN72" s="77"/>
      <c r="BO72" s="77"/>
      <c r="BP72" s="77"/>
      <c r="BQ72" s="77"/>
      <c r="BR72" s="77"/>
      <c r="BS72" s="77"/>
      <c r="BT72" s="77"/>
      <c r="BU72" s="77"/>
      <c r="BV72" s="77"/>
      <c r="BW72" s="77"/>
      <c r="BX72" s="77"/>
      <c r="BY72" s="77"/>
      <c r="BZ72" s="78"/>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6"/>
      <c r="BM73" s="77"/>
      <c r="BN73" s="77"/>
      <c r="BO73" s="77"/>
      <c r="BP73" s="77"/>
      <c r="BQ73" s="77"/>
      <c r="BR73" s="77"/>
      <c r="BS73" s="77"/>
      <c r="BT73" s="77"/>
      <c r="BU73" s="77"/>
      <c r="BV73" s="77"/>
      <c r="BW73" s="77"/>
      <c r="BX73" s="77"/>
      <c r="BY73" s="77"/>
      <c r="BZ73" s="78"/>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6"/>
      <c r="BM74" s="77"/>
      <c r="BN74" s="77"/>
      <c r="BO74" s="77"/>
      <c r="BP74" s="77"/>
      <c r="BQ74" s="77"/>
      <c r="BR74" s="77"/>
      <c r="BS74" s="77"/>
      <c r="BT74" s="77"/>
      <c r="BU74" s="77"/>
      <c r="BV74" s="77"/>
      <c r="BW74" s="77"/>
      <c r="BX74" s="77"/>
      <c r="BY74" s="77"/>
      <c r="BZ74" s="78"/>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6"/>
      <c r="BM75" s="77"/>
      <c r="BN75" s="77"/>
      <c r="BO75" s="77"/>
      <c r="BP75" s="77"/>
      <c r="BQ75" s="77"/>
      <c r="BR75" s="77"/>
      <c r="BS75" s="77"/>
      <c r="BT75" s="77"/>
      <c r="BU75" s="77"/>
      <c r="BV75" s="77"/>
      <c r="BW75" s="77"/>
      <c r="BX75" s="77"/>
      <c r="BY75" s="77"/>
      <c r="BZ75" s="78"/>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6"/>
      <c r="BM76" s="77"/>
      <c r="BN76" s="77"/>
      <c r="BO76" s="77"/>
      <c r="BP76" s="77"/>
      <c r="BQ76" s="77"/>
      <c r="BR76" s="77"/>
      <c r="BS76" s="77"/>
      <c r="BT76" s="77"/>
      <c r="BU76" s="77"/>
      <c r="BV76" s="77"/>
      <c r="BW76" s="77"/>
      <c r="BX76" s="77"/>
      <c r="BY76" s="77"/>
      <c r="BZ76" s="78"/>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6"/>
      <c r="BM77" s="77"/>
      <c r="BN77" s="77"/>
      <c r="BO77" s="77"/>
      <c r="BP77" s="77"/>
      <c r="BQ77" s="77"/>
      <c r="BR77" s="77"/>
      <c r="BS77" s="77"/>
      <c r="BT77" s="77"/>
      <c r="BU77" s="77"/>
      <c r="BV77" s="77"/>
      <c r="BW77" s="77"/>
      <c r="BX77" s="77"/>
      <c r="BY77" s="77"/>
      <c r="BZ77" s="78"/>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6"/>
      <c r="BM78" s="77"/>
      <c r="BN78" s="77"/>
      <c r="BO78" s="77"/>
      <c r="BP78" s="77"/>
      <c r="BQ78" s="77"/>
      <c r="BR78" s="77"/>
      <c r="BS78" s="77"/>
      <c r="BT78" s="77"/>
      <c r="BU78" s="77"/>
      <c r="BV78" s="77"/>
      <c r="BW78" s="77"/>
      <c r="BX78" s="77"/>
      <c r="BY78" s="77"/>
      <c r="BZ78" s="78"/>
    </row>
    <row r="79" spans="1:78" ht="13.5" customHeight="1" x14ac:dyDescent="0.15">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76"/>
      <c r="BM79" s="77"/>
      <c r="BN79" s="77"/>
      <c r="BO79" s="77"/>
      <c r="BP79" s="77"/>
      <c r="BQ79" s="77"/>
      <c r="BR79" s="77"/>
      <c r="BS79" s="77"/>
      <c r="BT79" s="77"/>
      <c r="BU79" s="77"/>
      <c r="BV79" s="77"/>
      <c r="BW79" s="77"/>
      <c r="BX79" s="77"/>
      <c r="BY79" s="77"/>
      <c r="BZ79" s="78"/>
    </row>
    <row r="80" spans="1:78" ht="13.5" customHeight="1" x14ac:dyDescent="0.15">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76"/>
      <c r="BM80" s="77"/>
      <c r="BN80" s="77"/>
      <c r="BO80" s="77"/>
      <c r="BP80" s="77"/>
      <c r="BQ80" s="77"/>
      <c r="BR80" s="77"/>
      <c r="BS80" s="77"/>
      <c r="BT80" s="77"/>
      <c r="BU80" s="77"/>
      <c r="BV80" s="77"/>
      <c r="BW80" s="77"/>
      <c r="BX80" s="77"/>
      <c r="BY80" s="77"/>
      <c r="BZ80" s="78"/>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6"/>
      <c r="BM81" s="77"/>
      <c r="BN81" s="77"/>
      <c r="BO81" s="77"/>
      <c r="BP81" s="77"/>
      <c r="BQ81" s="77"/>
      <c r="BR81" s="77"/>
      <c r="BS81" s="77"/>
      <c r="BT81" s="77"/>
      <c r="BU81" s="77"/>
      <c r="BV81" s="77"/>
      <c r="BW81" s="77"/>
      <c r="BX81" s="77"/>
      <c r="BY81" s="77"/>
      <c r="BZ81" s="78"/>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9"/>
      <c r="BM82" s="80"/>
      <c r="BN82" s="80"/>
      <c r="BO82" s="80"/>
      <c r="BP82" s="80"/>
      <c r="BQ82" s="80"/>
      <c r="BR82" s="80"/>
      <c r="BS82" s="80"/>
      <c r="BT82" s="80"/>
      <c r="BU82" s="80"/>
      <c r="BV82" s="80"/>
      <c r="BW82" s="80"/>
      <c r="BX82" s="80"/>
      <c r="BY82" s="80"/>
      <c r="BZ82" s="81"/>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【2,448.19】</v>
      </c>
      <c r="I86" s="26" t="str">
        <f>データ!CA6</f>
        <v>【33.55】</v>
      </c>
      <c r="J86" s="26" t="str">
        <f>データ!CL6</f>
        <v>【556.04】</v>
      </c>
      <c r="K86" s="26" t="str">
        <f>データ!CW6</f>
        <v>【37.13】</v>
      </c>
      <c r="L86" s="26" t="str">
        <f>データ!DH6</f>
        <v>【90.08】</v>
      </c>
      <c r="M86" s="26" t="s">
        <v>55</v>
      </c>
      <c r="N86" s="26" t="s">
        <v>55</v>
      </c>
      <c r="O86" s="26" t="str">
        <f>データ!EO6</f>
        <v>【0.01】</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58</v>
      </c>
      <c r="B3" s="29" t="s">
        <v>59</v>
      </c>
      <c r="C3" s="29" t="s">
        <v>60</v>
      </c>
      <c r="D3" s="29" t="s">
        <v>61</v>
      </c>
      <c r="E3" s="29" t="s">
        <v>62</v>
      </c>
      <c r="F3" s="29" t="s">
        <v>63</v>
      </c>
      <c r="G3" s="29" t="s">
        <v>64</v>
      </c>
      <c r="H3" s="83" t="s">
        <v>65</v>
      </c>
      <c r="I3" s="84"/>
      <c r="J3" s="84"/>
      <c r="K3" s="84"/>
      <c r="L3" s="84"/>
      <c r="M3" s="84"/>
      <c r="N3" s="84"/>
      <c r="O3" s="84"/>
      <c r="P3" s="84"/>
      <c r="Q3" s="84"/>
      <c r="R3" s="84"/>
      <c r="S3" s="84"/>
      <c r="T3" s="84"/>
      <c r="U3" s="84"/>
      <c r="V3" s="84"/>
      <c r="W3" s="84"/>
      <c r="X3" s="85"/>
      <c r="Y3" s="89" t="s">
        <v>66</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67</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x14ac:dyDescent="0.15">
      <c r="A4" s="28" t="s">
        <v>68</v>
      </c>
      <c r="B4" s="30"/>
      <c r="C4" s="30"/>
      <c r="D4" s="30"/>
      <c r="E4" s="30"/>
      <c r="F4" s="30"/>
      <c r="G4" s="30"/>
      <c r="H4" s="86"/>
      <c r="I4" s="87"/>
      <c r="J4" s="87"/>
      <c r="K4" s="87"/>
      <c r="L4" s="87"/>
      <c r="M4" s="87"/>
      <c r="N4" s="87"/>
      <c r="O4" s="87"/>
      <c r="P4" s="87"/>
      <c r="Q4" s="87"/>
      <c r="R4" s="87"/>
      <c r="S4" s="87"/>
      <c r="T4" s="87"/>
      <c r="U4" s="87"/>
      <c r="V4" s="87"/>
      <c r="W4" s="87"/>
      <c r="X4" s="88"/>
      <c r="Y4" s="82" t="s">
        <v>69</v>
      </c>
      <c r="Z4" s="82"/>
      <c r="AA4" s="82"/>
      <c r="AB4" s="82"/>
      <c r="AC4" s="82"/>
      <c r="AD4" s="82"/>
      <c r="AE4" s="82"/>
      <c r="AF4" s="82"/>
      <c r="AG4" s="82"/>
      <c r="AH4" s="82"/>
      <c r="AI4" s="82"/>
      <c r="AJ4" s="82" t="s">
        <v>70</v>
      </c>
      <c r="AK4" s="82"/>
      <c r="AL4" s="82"/>
      <c r="AM4" s="82"/>
      <c r="AN4" s="82"/>
      <c r="AO4" s="82"/>
      <c r="AP4" s="82"/>
      <c r="AQ4" s="82"/>
      <c r="AR4" s="82"/>
      <c r="AS4" s="82"/>
      <c r="AT4" s="82"/>
      <c r="AU4" s="82" t="s">
        <v>71</v>
      </c>
      <c r="AV4" s="82"/>
      <c r="AW4" s="82"/>
      <c r="AX4" s="82"/>
      <c r="AY4" s="82"/>
      <c r="AZ4" s="82"/>
      <c r="BA4" s="82"/>
      <c r="BB4" s="82"/>
      <c r="BC4" s="82"/>
      <c r="BD4" s="82"/>
      <c r="BE4" s="82"/>
      <c r="BF4" s="82" t="s">
        <v>72</v>
      </c>
      <c r="BG4" s="82"/>
      <c r="BH4" s="82"/>
      <c r="BI4" s="82"/>
      <c r="BJ4" s="82"/>
      <c r="BK4" s="82"/>
      <c r="BL4" s="82"/>
      <c r="BM4" s="82"/>
      <c r="BN4" s="82"/>
      <c r="BO4" s="82"/>
      <c r="BP4" s="82"/>
      <c r="BQ4" s="82" t="s">
        <v>73</v>
      </c>
      <c r="BR4" s="82"/>
      <c r="BS4" s="82"/>
      <c r="BT4" s="82"/>
      <c r="BU4" s="82"/>
      <c r="BV4" s="82"/>
      <c r="BW4" s="82"/>
      <c r="BX4" s="82"/>
      <c r="BY4" s="82"/>
      <c r="BZ4" s="82"/>
      <c r="CA4" s="82"/>
      <c r="CB4" s="82" t="s">
        <v>74</v>
      </c>
      <c r="CC4" s="82"/>
      <c r="CD4" s="82"/>
      <c r="CE4" s="82"/>
      <c r="CF4" s="82"/>
      <c r="CG4" s="82"/>
      <c r="CH4" s="82"/>
      <c r="CI4" s="82"/>
      <c r="CJ4" s="82"/>
      <c r="CK4" s="82"/>
      <c r="CL4" s="82"/>
      <c r="CM4" s="82" t="s">
        <v>75</v>
      </c>
      <c r="CN4" s="82"/>
      <c r="CO4" s="82"/>
      <c r="CP4" s="82"/>
      <c r="CQ4" s="82"/>
      <c r="CR4" s="82"/>
      <c r="CS4" s="82"/>
      <c r="CT4" s="82"/>
      <c r="CU4" s="82"/>
      <c r="CV4" s="82"/>
      <c r="CW4" s="82"/>
      <c r="CX4" s="82" t="s">
        <v>76</v>
      </c>
      <c r="CY4" s="82"/>
      <c r="CZ4" s="82"/>
      <c r="DA4" s="82"/>
      <c r="DB4" s="82"/>
      <c r="DC4" s="82"/>
      <c r="DD4" s="82"/>
      <c r="DE4" s="82"/>
      <c r="DF4" s="82"/>
      <c r="DG4" s="82"/>
      <c r="DH4" s="82"/>
      <c r="DI4" s="82" t="s">
        <v>77</v>
      </c>
      <c r="DJ4" s="82"/>
      <c r="DK4" s="82"/>
      <c r="DL4" s="82"/>
      <c r="DM4" s="82"/>
      <c r="DN4" s="82"/>
      <c r="DO4" s="82"/>
      <c r="DP4" s="82"/>
      <c r="DQ4" s="82"/>
      <c r="DR4" s="82"/>
      <c r="DS4" s="82"/>
      <c r="DT4" s="82" t="s">
        <v>78</v>
      </c>
      <c r="DU4" s="82"/>
      <c r="DV4" s="82"/>
      <c r="DW4" s="82"/>
      <c r="DX4" s="82"/>
      <c r="DY4" s="82"/>
      <c r="DZ4" s="82"/>
      <c r="EA4" s="82"/>
      <c r="EB4" s="82"/>
      <c r="EC4" s="82"/>
      <c r="ED4" s="82"/>
      <c r="EE4" s="82" t="s">
        <v>79</v>
      </c>
      <c r="EF4" s="82"/>
      <c r="EG4" s="82"/>
      <c r="EH4" s="82"/>
      <c r="EI4" s="82"/>
      <c r="EJ4" s="82"/>
      <c r="EK4" s="82"/>
      <c r="EL4" s="82"/>
      <c r="EM4" s="82"/>
      <c r="EN4" s="82"/>
      <c r="EO4" s="82"/>
    </row>
    <row r="5" spans="1:145" x14ac:dyDescent="0.1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x14ac:dyDescent="0.15">
      <c r="A6" s="28" t="s">
        <v>108</v>
      </c>
      <c r="B6" s="33">
        <f>B7</f>
        <v>2016</v>
      </c>
      <c r="C6" s="33">
        <f t="shared" ref="C6:X6" si="3">C7</f>
        <v>52141</v>
      </c>
      <c r="D6" s="33">
        <f t="shared" si="3"/>
        <v>47</v>
      </c>
      <c r="E6" s="33">
        <f t="shared" si="3"/>
        <v>17</v>
      </c>
      <c r="F6" s="33">
        <f t="shared" si="3"/>
        <v>9</v>
      </c>
      <c r="G6" s="33">
        <f t="shared" si="3"/>
        <v>0</v>
      </c>
      <c r="H6" s="33" t="str">
        <f t="shared" si="3"/>
        <v>秋田県　にかほ市</v>
      </c>
      <c r="I6" s="33" t="str">
        <f t="shared" si="3"/>
        <v>法非適用</v>
      </c>
      <c r="J6" s="33" t="str">
        <f t="shared" si="3"/>
        <v>下水道事業</v>
      </c>
      <c r="K6" s="33" t="str">
        <f t="shared" si="3"/>
        <v>小規模集合排水処理</v>
      </c>
      <c r="L6" s="33" t="str">
        <f t="shared" si="3"/>
        <v>I2</v>
      </c>
      <c r="M6" s="33">
        <f t="shared" si="3"/>
        <v>0</v>
      </c>
      <c r="N6" s="34" t="str">
        <f t="shared" si="3"/>
        <v>-</v>
      </c>
      <c r="O6" s="34" t="str">
        <f t="shared" si="3"/>
        <v>該当数値なし</v>
      </c>
      <c r="P6" s="34">
        <f t="shared" si="3"/>
        <v>0.43</v>
      </c>
      <c r="Q6" s="34">
        <f t="shared" si="3"/>
        <v>100</v>
      </c>
      <c r="R6" s="34">
        <f t="shared" si="3"/>
        <v>2376</v>
      </c>
      <c r="S6" s="34">
        <f t="shared" si="3"/>
        <v>25554</v>
      </c>
      <c r="T6" s="34">
        <f t="shared" si="3"/>
        <v>241.13</v>
      </c>
      <c r="U6" s="34">
        <f t="shared" si="3"/>
        <v>105.98</v>
      </c>
      <c r="V6" s="34">
        <f t="shared" si="3"/>
        <v>110</v>
      </c>
      <c r="W6" s="34">
        <f t="shared" si="3"/>
        <v>0.1</v>
      </c>
      <c r="X6" s="34">
        <f t="shared" si="3"/>
        <v>1100</v>
      </c>
      <c r="Y6" s="35">
        <f>IF(Y7="",NA(),Y7)</f>
        <v>50.74</v>
      </c>
      <c r="Z6" s="35">
        <f t="shared" ref="Z6:AH6" si="4">IF(Z7="",NA(),Z7)</f>
        <v>49.94</v>
      </c>
      <c r="AA6" s="35">
        <f t="shared" si="4"/>
        <v>49.15</v>
      </c>
      <c r="AB6" s="35">
        <f t="shared" si="4"/>
        <v>45.8</v>
      </c>
      <c r="AC6" s="35">
        <f t="shared" si="4"/>
        <v>47.17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4214.37</v>
      </c>
      <c r="BG6" s="35">
        <f t="shared" ref="BG6:BO6" si="7">IF(BG7="",NA(),BG7)</f>
        <v>4377.55</v>
      </c>
      <c r="BH6" s="35">
        <f t="shared" si="7"/>
        <v>3942.75</v>
      </c>
      <c r="BI6" s="35">
        <f t="shared" si="7"/>
        <v>4631.12</v>
      </c>
      <c r="BJ6" s="35">
        <f t="shared" si="7"/>
        <v>4143.16</v>
      </c>
      <c r="BK6" s="35">
        <f t="shared" si="7"/>
        <v>3394.76</v>
      </c>
      <c r="BL6" s="35">
        <f t="shared" si="7"/>
        <v>3189.89</v>
      </c>
      <c r="BM6" s="35">
        <f t="shared" si="7"/>
        <v>2585.83</v>
      </c>
      <c r="BN6" s="35">
        <f t="shared" si="7"/>
        <v>2464.06</v>
      </c>
      <c r="BO6" s="35">
        <f t="shared" si="7"/>
        <v>1914.94</v>
      </c>
      <c r="BP6" s="34" t="str">
        <f>IF(BP7="","",IF(BP7="-","【-】","【"&amp;SUBSTITUTE(TEXT(BP7,"#,##0.00"),"-","△")&amp;"】"))</f>
        <v>【2,448.19】</v>
      </c>
      <c r="BQ6" s="35">
        <f>IF(BQ7="",NA(),BQ7)</f>
        <v>26.57</v>
      </c>
      <c r="BR6" s="35">
        <f t="shared" ref="BR6:BZ6" si="8">IF(BR7="",NA(),BR7)</f>
        <v>30.03</v>
      </c>
      <c r="BS6" s="35">
        <f t="shared" si="8"/>
        <v>33.64</v>
      </c>
      <c r="BT6" s="35">
        <f t="shared" si="8"/>
        <v>20.46</v>
      </c>
      <c r="BU6" s="35">
        <f t="shared" si="8"/>
        <v>23.66</v>
      </c>
      <c r="BV6" s="35">
        <f t="shared" si="8"/>
        <v>32.81</v>
      </c>
      <c r="BW6" s="35">
        <f t="shared" si="8"/>
        <v>27.92</v>
      </c>
      <c r="BX6" s="35">
        <f t="shared" si="8"/>
        <v>31.45</v>
      </c>
      <c r="BY6" s="35">
        <f t="shared" si="8"/>
        <v>32.909999999999997</v>
      </c>
      <c r="BZ6" s="35">
        <f t="shared" si="8"/>
        <v>34.020000000000003</v>
      </c>
      <c r="CA6" s="34" t="str">
        <f>IF(CA7="","",IF(CA7="-","【-】","【"&amp;SUBSTITUTE(TEXT(CA7,"#,##0.00"),"-","△")&amp;"】"))</f>
        <v>【33.55】</v>
      </c>
      <c r="CB6" s="35">
        <f>IF(CB7="",NA(),CB7)</f>
        <v>453.2</v>
      </c>
      <c r="CC6" s="35">
        <f t="shared" ref="CC6:CK6" si="9">IF(CC7="",NA(),CC7)</f>
        <v>410.65</v>
      </c>
      <c r="CD6" s="35">
        <f t="shared" si="9"/>
        <v>385.71</v>
      </c>
      <c r="CE6" s="35">
        <f t="shared" si="9"/>
        <v>642.59</v>
      </c>
      <c r="CF6" s="35">
        <f t="shared" si="9"/>
        <v>541.95000000000005</v>
      </c>
      <c r="CG6" s="35">
        <f t="shared" si="9"/>
        <v>483.69</v>
      </c>
      <c r="CH6" s="35">
        <f t="shared" si="9"/>
        <v>602.87</v>
      </c>
      <c r="CI6" s="35">
        <f t="shared" si="9"/>
        <v>588.54999999999995</v>
      </c>
      <c r="CJ6" s="35">
        <f t="shared" si="9"/>
        <v>561.54</v>
      </c>
      <c r="CK6" s="35">
        <f t="shared" si="9"/>
        <v>553.77</v>
      </c>
      <c r="CL6" s="34" t="str">
        <f>IF(CL7="","",IF(CL7="-","【-】","【"&amp;SUBSTITUTE(TEXT(CL7,"#,##0.00"),"-","△")&amp;"】"))</f>
        <v>【556.04】</v>
      </c>
      <c r="CM6" s="35">
        <f>IF(CM7="",NA(),CM7)</f>
        <v>53.7</v>
      </c>
      <c r="CN6" s="35">
        <f t="shared" ref="CN6:CV6" si="10">IF(CN7="",NA(),CN7)</f>
        <v>53.7</v>
      </c>
      <c r="CO6" s="35">
        <f t="shared" si="10"/>
        <v>53.7</v>
      </c>
      <c r="CP6" s="35">
        <f t="shared" si="10"/>
        <v>53.7</v>
      </c>
      <c r="CQ6" s="35">
        <f t="shared" si="10"/>
        <v>42.59</v>
      </c>
      <c r="CR6" s="35">
        <f t="shared" si="10"/>
        <v>45.55</v>
      </c>
      <c r="CS6" s="35">
        <f t="shared" si="10"/>
        <v>35.64</v>
      </c>
      <c r="CT6" s="35">
        <f t="shared" si="10"/>
        <v>37.950000000000003</v>
      </c>
      <c r="CU6" s="35">
        <f t="shared" si="10"/>
        <v>34.92</v>
      </c>
      <c r="CV6" s="35">
        <f t="shared" si="10"/>
        <v>36.44</v>
      </c>
      <c r="CW6" s="34" t="str">
        <f>IF(CW7="","",IF(CW7="-","【-】","【"&amp;SUBSTITUTE(TEXT(CW7,"#,##0.00"),"-","△")&amp;"】"))</f>
        <v>【37.13】</v>
      </c>
      <c r="CX6" s="35">
        <f>IF(CX7="",NA(),CX7)</f>
        <v>87.39</v>
      </c>
      <c r="CY6" s="35">
        <f t="shared" ref="CY6:DG6" si="11">IF(CY7="",NA(),CY7)</f>
        <v>87.61</v>
      </c>
      <c r="CZ6" s="35">
        <f t="shared" si="11"/>
        <v>87.61</v>
      </c>
      <c r="DA6" s="35">
        <f t="shared" si="11"/>
        <v>88.07</v>
      </c>
      <c r="DB6" s="35">
        <f t="shared" si="11"/>
        <v>90</v>
      </c>
      <c r="DC6" s="35">
        <f t="shared" si="11"/>
        <v>80.91</v>
      </c>
      <c r="DD6" s="35">
        <f t="shared" si="11"/>
        <v>87.19</v>
      </c>
      <c r="DE6" s="35">
        <f t="shared" si="11"/>
        <v>88.2</v>
      </c>
      <c r="DF6" s="35">
        <f t="shared" si="11"/>
        <v>88.64</v>
      </c>
      <c r="DG6" s="35">
        <f t="shared" si="11"/>
        <v>89.93</v>
      </c>
      <c r="DH6" s="34" t="str">
        <f>IF(DH7="","",IF(DH7="-","【-】","【"&amp;SUBSTITUTE(TEXT(DH7,"#,##0.00"),"-","△")&amp;"】"))</f>
        <v>【90.08】</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4">
        <f t="shared" si="14"/>
        <v>0</v>
      </c>
      <c r="EK6" s="34">
        <f t="shared" si="14"/>
        <v>0</v>
      </c>
      <c r="EL6" s="35">
        <f t="shared" si="14"/>
        <v>0.01</v>
      </c>
      <c r="EM6" s="34">
        <f t="shared" si="14"/>
        <v>0</v>
      </c>
      <c r="EN6" s="35">
        <f t="shared" si="14"/>
        <v>0.01</v>
      </c>
      <c r="EO6" s="34" t="str">
        <f>IF(EO7="","",IF(EO7="-","【-】","【"&amp;SUBSTITUTE(TEXT(EO7,"#,##0.00"),"-","△")&amp;"】"))</f>
        <v>【0.01】</v>
      </c>
    </row>
    <row r="7" spans="1:145" s="36" customFormat="1" x14ac:dyDescent="0.15">
      <c r="A7" s="28"/>
      <c r="B7" s="37">
        <v>2016</v>
      </c>
      <c r="C7" s="37">
        <v>52141</v>
      </c>
      <c r="D7" s="37">
        <v>47</v>
      </c>
      <c r="E7" s="37">
        <v>17</v>
      </c>
      <c r="F7" s="37">
        <v>9</v>
      </c>
      <c r="G7" s="37">
        <v>0</v>
      </c>
      <c r="H7" s="37" t="s">
        <v>109</v>
      </c>
      <c r="I7" s="37" t="s">
        <v>110</v>
      </c>
      <c r="J7" s="37" t="s">
        <v>111</v>
      </c>
      <c r="K7" s="37" t="s">
        <v>112</v>
      </c>
      <c r="L7" s="37" t="s">
        <v>113</v>
      </c>
      <c r="M7" s="37"/>
      <c r="N7" s="38" t="s">
        <v>114</v>
      </c>
      <c r="O7" s="38" t="s">
        <v>115</v>
      </c>
      <c r="P7" s="38">
        <v>0.43</v>
      </c>
      <c r="Q7" s="38">
        <v>100</v>
      </c>
      <c r="R7" s="38">
        <v>2376</v>
      </c>
      <c r="S7" s="38">
        <v>25554</v>
      </c>
      <c r="T7" s="38">
        <v>241.13</v>
      </c>
      <c r="U7" s="38">
        <v>105.98</v>
      </c>
      <c r="V7" s="38">
        <v>110</v>
      </c>
      <c r="W7" s="38">
        <v>0.1</v>
      </c>
      <c r="X7" s="38">
        <v>1100</v>
      </c>
      <c r="Y7" s="38">
        <v>50.74</v>
      </c>
      <c r="Z7" s="38">
        <v>49.94</v>
      </c>
      <c r="AA7" s="38">
        <v>49.15</v>
      </c>
      <c r="AB7" s="38">
        <v>45.8</v>
      </c>
      <c r="AC7" s="38">
        <v>47.17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4214.37</v>
      </c>
      <c r="BG7" s="38">
        <v>4377.55</v>
      </c>
      <c r="BH7" s="38">
        <v>3942.75</v>
      </c>
      <c r="BI7" s="38">
        <v>4631.12</v>
      </c>
      <c r="BJ7" s="38">
        <v>4143.16</v>
      </c>
      <c r="BK7" s="38">
        <v>3394.76</v>
      </c>
      <c r="BL7" s="38">
        <v>3189.89</v>
      </c>
      <c r="BM7" s="38">
        <v>2585.83</v>
      </c>
      <c r="BN7" s="38">
        <v>2464.06</v>
      </c>
      <c r="BO7" s="38">
        <v>1914.94</v>
      </c>
      <c r="BP7" s="38">
        <v>2448.19</v>
      </c>
      <c r="BQ7" s="38">
        <v>26.57</v>
      </c>
      <c r="BR7" s="38">
        <v>30.03</v>
      </c>
      <c r="BS7" s="38">
        <v>33.64</v>
      </c>
      <c r="BT7" s="38">
        <v>20.46</v>
      </c>
      <c r="BU7" s="38">
        <v>23.66</v>
      </c>
      <c r="BV7" s="38">
        <v>32.81</v>
      </c>
      <c r="BW7" s="38">
        <v>27.92</v>
      </c>
      <c r="BX7" s="38">
        <v>31.45</v>
      </c>
      <c r="BY7" s="38">
        <v>32.909999999999997</v>
      </c>
      <c r="BZ7" s="38">
        <v>34.020000000000003</v>
      </c>
      <c r="CA7" s="38">
        <v>33.549999999999997</v>
      </c>
      <c r="CB7" s="38">
        <v>453.2</v>
      </c>
      <c r="CC7" s="38">
        <v>410.65</v>
      </c>
      <c r="CD7" s="38">
        <v>385.71</v>
      </c>
      <c r="CE7" s="38">
        <v>642.59</v>
      </c>
      <c r="CF7" s="38">
        <v>541.95000000000005</v>
      </c>
      <c r="CG7" s="38">
        <v>483.69</v>
      </c>
      <c r="CH7" s="38">
        <v>602.87</v>
      </c>
      <c r="CI7" s="38">
        <v>588.54999999999995</v>
      </c>
      <c r="CJ7" s="38">
        <v>561.54</v>
      </c>
      <c r="CK7" s="38">
        <v>553.77</v>
      </c>
      <c r="CL7" s="38">
        <v>556.04</v>
      </c>
      <c r="CM7" s="38">
        <v>53.7</v>
      </c>
      <c r="CN7" s="38">
        <v>53.7</v>
      </c>
      <c r="CO7" s="38">
        <v>53.7</v>
      </c>
      <c r="CP7" s="38">
        <v>53.7</v>
      </c>
      <c r="CQ7" s="38">
        <v>42.59</v>
      </c>
      <c r="CR7" s="38">
        <v>45.55</v>
      </c>
      <c r="CS7" s="38">
        <v>35.64</v>
      </c>
      <c r="CT7" s="38">
        <v>37.950000000000003</v>
      </c>
      <c r="CU7" s="38">
        <v>34.92</v>
      </c>
      <c r="CV7" s="38">
        <v>36.44</v>
      </c>
      <c r="CW7" s="38">
        <v>37.130000000000003</v>
      </c>
      <c r="CX7" s="38">
        <v>87.39</v>
      </c>
      <c r="CY7" s="38">
        <v>87.61</v>
      </c>
      <c r="CZ7" s="38">
        <v>87.61</v>
      </c>
      <c r="DA7" s="38">
        <v>88.07</v>
      </c>
      <c r="DB7" s="38">
        <v>90</v>
      </c>
      <c r="DC7" s="38">
        <v>80.91</v>
      </c>
      <c r="DD7" s="38">
        <v>87.19</v>
      </c>
      <c r="DE7" s="38">
        <v>88.2</v>
      </c>
      <c r="DF7" s="38">
        <v>88.64</v>
      </c>
      <c r="DG7" s="38">
        <v>89.93</v>
      </c>
      <c r="DH7" s="38">
        <v>90.08</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v>
      </c>
      <c r="EK7" s="38">
        <v>0</v>
      </c>
      <c r="EL7" s="38">
        <v>0.01</v>
      </c>
      <c r="EM7" s="38">
        <v>0</v>
      </c>
      <c r="EN7" s="38">
        <v>0.01</v>
      </c>
      <c r="EO7" s="38">
        <v>0.01</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2018-02-08T07:52:54Z</cp:lastPrinted>
  <dcterms:created xsi:type="dcterms:W3CDTF">2017-12-25T02:37:50Z</dcterms:created>
  <dcterms:modified xsi:type="dcterms:W3CDTF">2018-02-22T00:56:51Z</dcterms:modified>
</cp:coreProperties>
</file>