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35" yWindow="2910" windowWidth="20610" windowHeight="964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U6" i="5"/>
  <c r="T6" i="5"/>
  <c r="BB8" i="4" s="1"/>
  <c r="S6" i="5"/>
  <c r="AT8" i="4" s="1"/>
  <c r="R6" i="5"/>
  <c r="Q6" i="5"/>
  <c r="W10" i="4" s="1"/>
  <c r="P6" i="5"/>
  <c r="P10" i="4" s="1"/>
  <c r="O6" i="5"/>
  <c r="I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AL8" i="4"/>
  <c r="I8" i="4"/>
  <c r="B8" i="4"/>
  <c r="C10" i="5" l="1"/>
  <c r="D10" i="5"/>
  <c r="E10" i="5"/>
  <c r="B10" i="5"/>
</calcChain>
</file>

<file path=xl/sharedStrings.xml><?xml version="1.0" encoding="utf-8"?>
<sst xmlns="http://schemas.openxmlformats.org/spreadsheetml/2006/main" count="237" uniqueCount="124">
  <si>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</si>
  <si>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</si>
  <si>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</si>
  <si>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</si>
  <si>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</si>
  <si>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</si>
  <si>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</si>
  <si>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</si>
  <si>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</si>
  <si>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</si>
  <si>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</si>
  <si>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</si>
  <si>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</si>
  <si>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</si>
  <si>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</si>
  <si>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</si>
  <si>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</si>
  <si>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</si>
  <si>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</si>
  <si>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</si>
  <si>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</si>
  <si>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</si>
  <si>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</si>
  <si>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</si>
  <si>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</si>
  <si>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</si>
  <si>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</si>
  <si>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</si>
  <si>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</si>
  <si>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</si>
  <si>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</si>
  <si>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</si>
  <si>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</si>
  <si>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</si>
  <si>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</si>
  <si>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</si>
  <si>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</si>
  <si>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</si>
  <si>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</si>
  <si>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</si>
  <si>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</si>
  <si>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</si>
  <si>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</si>
  <si>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</si>
  <si>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</si>
  <si>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</si>
  <si>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</si>
  <si>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</si>
  <si>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</si>
  <si>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</si>
  <si>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</si>
  <si>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</si>
  <si>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</si>
  <si>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</si>
  <si>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</si>
  <si>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</si>
  <si>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</si>
  <si>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</si>
  <si>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</si>
  <si>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</si>
  <si>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</si>
  <si>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</si>
  <si>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</si>
  <si>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</si>
  <si>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</si>
  <si>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</si>
  <si>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</si>
  <si>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</si>
  <si>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</si>
  <si>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</si>
  <si>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</si>
  <si>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</si>
  <si>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</si>
  <si>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</si>
  <si>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</si>
  <si>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</si>
  <si>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</si>
  <si>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</si>
  <si>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</si>
  <si>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</si>
  <si>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</si>
  <si>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</si>
  <si>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</si>
  <si>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</si>
  <si>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</si>
  <si>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</si>
  <si>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</si>
  <si>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</si>
  <si>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</si>
  <si>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</si>
  <si>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</si>
  <si>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</si>
  <si>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</si>
  <si>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</si>
  <si>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</si>
  <si>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</si>
  <si>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</si>
  <si>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</si>
  <si>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</si>
  <si>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</si>
  <si>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</si>
  <si>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</si>
  <si>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</si>
  <si>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</si>
  <si>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</si>
  <si>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</si>
  <si>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</si>
  <si>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</si>
  <si>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鹿角市</t>
  </si>
  <si>
    <t>法非適用</t>
  </si>
  <si>
    <t>水道事業</t>
  </si>
  <si>
    <t>簡易水道事業</t>
  </si>
  <si>
    <t>D4</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</si>
  <si>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</si>
  <si>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</si>
  <si>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</si>
  <si>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</si>
  <si>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</si>
  <si>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</si>
  <si>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</si>
  <si>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③の管路更新率のとおり、平成28年度は老朽管の更新工事は実施していません。
　上水道事業統合に向けて、平成27年度に簡易水道事業の資産調査を行い、平成29年度の上水道事業会計に反映しています。これにより、今後簡易水道区域の管路経年化率などを把握することができるため、上水道事業で適正な時期に更新を進めていきたいと考えています。</t>
    <rPh sb="3" eb="5">
      <t>カンロ</t>
    </rPh>
    <rPh sb="5" eb="7">
      <t>コウシン</t>
    </rPh>
    <rPh sb="7" eb="8">
      <t>リツ</t>
    </rPh>
    <rPh sb="13" eb="15">
      <t>ヘイセイ</t>
    </rPh>
    <rPh sb="17" eb="19">
      <t>ネンド</t>
    </rPh>
    <rPh sb="20" eb="22">
      <t>ロウキュウ</t>
    </rPh>
    <rPh sb="22" eb="23">
      <t>カン</t>
    </rPh>
    <rPh sb="24" eb="26">
      <t>コウシン</t>
    </rPh>
    <rPh sb="26" eb="28">
      <t>コウジ</t>
    </rPh>
    <rPh sb="29" eb="31">
      <t>ジッシ</t>
    </rPh>
    <rPh sb="40" eb="43">
      <t>ジョウスイドウ</t>
    </rPh>
    <rPh sb="43" eb="45">
      <t>ジギョウ</t>
    </rPh>
    <rPh sb="45" eb="47">
      <t>トウゴウ</t>
    </rPh>
    <rPh sb="48" eb="49">
      <t>ム</t>
    </rPh>
    <rPh sb="52" eb="54">
      <t>ヘイセイ</t>
    </rPh>
    <rPh sb="56" eb="58">
      <t>ネンド</t>
    </rPh>
    <rPh sb="59" eb="61">
      <t>カンイ</t>
    </rPh>
    <rPh sb="61" eb="63">
      <t>スイドウ</t>
    </rPh>
    <rPh sb="63" eb="65">
      <t>ジギョウ</t>
    </rPh>
    <rPh sb="66" eb="68">
      <t>シサン</t>
    </rPh>
    <rPh sb="68" eb="70">
      <t>チョウサ</t>
    </rPh>
    <rPh sb="71" eb="72">
      <t>オコナ</t>
    </rPh>
    <rPh sb="74" eb="76">
      <t>ヘイセイ</t>
    </rPh>
    <rPh sb="78" eb="80">
      <t>ネンド</t>
    </rPh>
    <rPh sb="81" eb="84">
      <t>ジョウスイドウ</t>
    </rPh>
    <rPh sb="84" eb="86">
      <t>ジギョウ</t>
    </rPh>
    <rPh sb="86" eb="88">
      <t>カイケイ</t>
    </rPh>
    <rPh sb="89" eb="91">
      <t>ハンエイ</t>
    </rPh>
    <rPh sb="103" eb="105">
      <t>コンゴ</t>
    </rPh>
    <rPh sb="105" eb="107">
      <t>カンイ</t>
    </rPh>
    <rPh sb="107" eb="109">
      <t>スイドウ</t>
    </rPh>
    <rPh sb="109" eb="111">
      <t>クイキ</t>
    </rPh>
    <rPh sb="112" eb="114">
      <t>カンロ</t>
    </rPh>
    <rPh sb="114" eb="116">
      <t>ケイネン</t>
    </rPh>
    <rPh sb="116" eb="117">
      <t>カ</t>
    </rPh>
    <rPh sb="117" eb="118">
      <t>リツ</t>
    </rPh>
    <rPh sb="121" eb="123">
      <t>ハアク</t>
    </rPh>
    <rPh sb="134" eb="137">
      <t>ジョウスイドウ</t>
    </rPh>
    <rPh sb="137" eb="139">
      <t>ジギョウ</t>
    </rPh>
    <rPh sb="140" eb="142">
      <t>テキセイ</t>
    </rPh>
    <rPh sb="143" eb="145">
      <t>ジキ</t>
    </rPh>
    <rPh sb="146" eb="148">
      <t>コウシン</t>
    </rPh>
    <rPh sb="149" eb="150">
      <t>スス</t>
    </rPh>
    <rPh sb="157" eb="158">
      <t>カンガ</t>
    </rPh>
    <phoneticPr fontId="4"/>
  </si>
  <si>
    <t>非設置</t>
    <rPh sb="0" eb="1">
      <t>ヒ</t>
    </rPh>
    <rPh sb="1" eb="3">
      <t>セッチ</t>
    </rPh>
    <phoneticPr fontId="4"/>
  </si>
  <si>
    <t>　簡易水道事業は平成29年4月1日より上水道事業に経営統合したため、平成28年度は簡易水道事業の最終年度となりました。平成29年3月31日に打ち切り決算を行い、上水道事業へ引き継いでいます。　
　簡易水道事業は湯瀬・水沢・後生掛地区の3地区があり、湯瀬地区には浄水場及び配水池、水沢・後生掛地区には配水池を整備し給水を行っていますが、上水道事業同様に給水人口の減少による収益の減少が課題となっていました。平成28年度は大口利用者の利用が平年ベースに戻ったことで、前年度から収益が約1,000万円ほど減少したため、①収益的収支比率が類似団体平均値を下回っています。
　また、使用量（有収水量）減少により、⑥給水原価が上がり、⑤料金回収率が減少したことで、費用を収益で賄えていない状況となっています。
　建設事業については、経営統合に向けて、平成25年度より企業債を財源に統合整備事業を進めてきたため、企業債残高が増加しており、かつ平成28年度では収益が大幅に減少していることから、④企業債残高対給水収益比率は平均値を大きく上回り、増加する結果となりました。　
　以上のことから経営の健全性については、料金収入だけでは経営が非常に厳しく、一般会計からの繰入金に依存している状況が覗えます。
　一方、経営の効率性については、適切な投資に努めてきたことから⑦施設利用率は類似団体平均並みとなっていますが、⑧有収率は類似団体平均よりも低くなっていることから、より一層効率的な経営を目指してまいります。
　</t>
    <rPh sb="1" eb="3">
      <t>カンイ</t>
    </rPh>
    <rPh sb="3" eb="5">
      <t>スイドウ</t>
    </rPh>
    <rPh sb="5" eb="7">
      <t>ジギョウ</t>
    </rPh>
    <rPh sb="8" eb="10">
      <t>ヘイセイ</t>
    </rPh>
    <rPh sb="12" eb="13">
      <t>ネン</t>
    </rPh>
    <rPh sb="14" eb="15">
      <t>ガツ</t>
    </rPh>
    <rPh sb="16" eb="17">
      <t>ニチ</t>
    </rPh>
    <rPh sb="19" eb="22">
      <t>ジョウスイドウ</t>
    </rPh>
    <rPh sb="22" eb="24">
      <t>ジギョウ</t>
    </rPh>
    <rPh sb="25" eb="27">
      <t>ケイエイ</t>
    </rPh>
    <rPh sb="27" eb="29">
      <t>トウゴウ</t>
    </rPh>
    <rPh sb="34" eb="36">
      <t>ヘイセイ</t>
    </rPh>
    <rPh sb="38" eb="40">
      <t>ネンド</t>
    </rPh>
    <rPh sb="41" eb="43">
      <t>カンイ</t>
    </rPh>
    <rPh sb="43" eb="45">
      <t>スイドウ</t>
    </rPh>
    <rPh sb="45" eb="47">
      <t>ジギョウ</t>
    </rPh>
    <rPh sb="48" eb="50">
      <t>サイシュウ</t>
    </rPh>
    <rPh sb="50" eb="52">
      <t>ネンド</t>
    </rPh>
    <rPh sb="59" eb="61">
      <t>ヘイセイ</t>
    </rPh>
    <rPh sb="63" eb="64">
      <t>ネン</t>
    </rPh>
    <rPh sb="65" eb="66">
      <t>ガツ</t>
    </rPh>
    <rPh sb="68" eb="69">
      <t>ニチ</t>
    </rPh>
    <rPh sb="70" eb="71">
      <t>ウ</t>
    </rPh>
    <rPh sb="72" eb="73">
      <t>キ</t>
    </rPh>
    <rPh sb="74" eb="76">
      <t>ケッサン</t>
    </rPh>
    <rPh sb="77" eb="78">
      <t>オコナ</t>
    </rPh>
    <rPh sb="80" eb="83">
      <t>ジョウスイドウ</t>
    </rPh>
    <rPh sb="83" eb="85">
      <t>ジギョウ</t>
    </rPh>
    <rPh sb="86" eb="87">
      <t>ヒ</t>
    </rPh>
    <rPh sb="88" eb="89">
      <t>ツ</t>
    </rPh>
    <rPh sb="98" eb="100">
      <t>カンイ</t>
    </rPh>
    <rPh sb="100" eb="102">
      <t>スイドウ</t>
    </rPh>
    <rPh sb="102" eb="104">
      <t>ジギョウ</t>
    </rPh>
    <rPh sb="105" eb="107">
      <t>ユゼ</t>
    </rPh>
    <rPh sb="108" eb="110">
      <t>ミズサワ</t>
    </rPh>
    <rPh sb="111" eb="114">
      <t>ゴショガケ</t>
    </rPh>
    <rPh sb="114" eb="116">
      <t>チク</t>
    </rPh>
    <rPh sb="118" eb="120">
      <t>チク</t>
    </rPh>
    <rPh sb="124" eb="126">
      <t>ユゼ</t>
    </rPh>
    <rPh sb="126" eb="128">
      <t>チク</t>
    </rPh>
    <rPh sb="130" eb="133">
      <t>ジョウスイジョウ</t>
    </rPh>
    <rPh sb="133" eb="134">
      <t>オヨ</t>
    </rPh>
    <rPh sb="135" eb="138">
      <t>ハイスイチ</t>
    </rPh>
    <rPh sb="139" eb="141">
      <t>ミズサワ</t>
    </rPh>
    <rPh sb="142" eb="145">
      <t>ゴショガケ</t>
    </rPh>
    <rPh sb="145" eb="147">
      <t>チク</t>
    </rPh>
    <rPh sb="149" eb="152">
      <t>ハイスイチ</t>
    </rPh>
    <rPh sb="153" eb="155">
      <t>セイビ</t>
    </rPh>
    <rPh sb="156" eb="158">
      <t>キュウスイ</t>
    </rPh>
    <rPh sb="159" eb="160">
      <t>オコナ</t>
    </rPh>
    <rPh sb="167" eb="170">
      <t>ジョウスイドウ</t>
    </rPh>
    <rPh sb="170" eb="172">
      <t>ジギョウ</t>
    </rPh>
    <rPh sb="172" eb="174">
      <t>ドウヨウ</t>
    </rPh>
    <rPh sb="175" eb="177">
      <t>キュウスイ</t>
    </rPh>
    <rPh sb="177" eb="179">
      <t>ジンコウ</t>
    </rPh>
    <rPh sb="180" eb="182">
      <t>ゲンショウ</t>
    </rPh>
    <rPh sb="185" eb="187">
      <t>シュウエキ</t>
    </rPh>
    <rPh sb="188" eb="190">
      <t>ゲンショウ</t>
    </rPh>
    <rPh sb="191" eb="193">
      <t>カダイ</t>
    </rPh>
    <rPh sb="202" eb="204">
      <t>ヘイセイ</t>
    </rPh>
    <rPh sb="206" eb="208">
      <t>ネンド</t>
    </rPh>
    <rPh sb="209" eb="211">
      <t>オオグチ</t>
    </rPh>
    <rPh sb="211" eb="213">
      <t>リヨウ</t>
    </rPh>
    <rPh sb="213" eb="214">
      <t>シャ</t>
    </rPh>
    <rPh sb="215" eb="217">
      <t>リヨウ</t>
    </rPh>
    <rPh sb="218" eb="220">
      <t>ヘイネン</t>
    </rPh>
    <rPh sb="224" eb="225">
      <t>モド</t>
    </rPh>
    <rPh sb="231" eb="232">
      <t>マエ</t>
    </rPh>
    <rPh sb="232" eb="234">
      <t>ネンド</t>
    </rPh>
    <rPh sb="236" eb="238">
      <t>シュウエキ</t>
    </rPh>
    <rPh sb="239" eb="240">
      <t>ヤク</t>
    </rPh>
    <rPh sb="245" eb="246">
      <t>マン</t>
    </rPh>
    <rPh sb="246" eb="247">
      <t>エン</t>
    </rPh>
    <rPh sb="249" eb="251">
      <t>ゲンショウ</t>
    </rPh>
    <rPh sb="265" eb="267">
      <t>ルイジ</t>
    </rPh>
    <rPh sb="267" eb="269">
      <t>ダンタイ</t>
    </rPh>
    <rPh sb="269" eb="272">
      <t>ヘイキンチ</t>
    </rPh>
    <rPh sb="273" eb="275">
      <t>シタマワ</t>
    </rPh>
    <rPh sb="286" eb="289">
      <t>シヨウリョウ</t>
    </rPh>
    <rPh sb="290" eb="292">
      <t>ユウシュウ</t>
    </rPh>
    <rPh sb="292" eb="294">
      <t>スイリョウ</t>
    </rPh>
    <rPh sb="295" eb="297">
      <t>ゲンショウ</t>
    </rPh>
    <rPh sb="302" eb="304">
      <t>キュウスイ</t>
    </rPh>
    <rPh sb="304" eb="306">
      <t>ゲンカ</t>
    </rPh>
    <rPh sb="307" eb="308">
      <t>ア</t>
    </rPh>
    <rPh sb="312" eb="314">
      <t>リョウキン</t>
    </rPh>
    <rPh sb="314" eb="316">
      <t>カイシュウ</t>
    </rPh>
    <rPh sb="316" eb="317">
      <t>リツ</t>
    </rPh>
    <rPh sb="318" eb="320">
      <t>ゲンショウ</t>
    </rPh>
    <rPh sb="326" eb="328">
      <t>ヒヨウ</t>
    </rPh>
    <rPh sb="329" eb="331">
      <t>シュウエキ</t>
    </rPh>
    <rPh sb="332" eb="333">
      <t>マカナ</t>
    </rPh>
    <rPh sb="338" eb="340">
      <t>ジョウキョウ</t>
    </rPh>
    <rPh sb="350" eb="352">
      <t>ケンセツ</t>
    </rPh>
    <rPh sb="352" eb="354">
      <t>ジギョウ</t>
    </rPh>
    <rPh sb="369" eb="371">
      <t>ヘイセイ</t>
    </rPh>
    <rPh sb="373" eb="375">
      <t>ネンド</t>
    </rPh>
    <rPh sb="377" eb="379">
      <t>キギョウ</t>
    </rPh>
    <rPh sb="379" eb="380">
      <t>サイ</t>
    </rPh>
    <rPh sb="381" eb="383">
      <t>ザイゲン</t>
    </rPh>
    <rPh sb="414" eb="416">
      <t>ヘイセイ</t>
    </rPh>
    <rPh sb="418" eb="420">
      <t>ネンド</t>
    </rPh>
    <rPh sb="422" eb="424">
      <t>シュウエキ</t>
    </rPh>
    <rPh sb="425" eb="427">
      <t>オオハバ</t>
    </rPh>
    <rPh sb="428" eb="430">
      <t>ゲンショウ</t>
    </rPh>
    <rPh sb="440" eb="442">
      <t>キギョウ</t>
    </rPh>
    <rPh sb="442" eb="443">
      <t>サイ</t>
    </rPh>
    <rPh sb="443" eb="445">
      <t>ザンダカ</t>
    </rPh>
    <rPh sb="445" eb="446">
      <t>タイ</t>
    </rPh>
    <rPh sb="446" eb="448">
      <t>キュウスイ</t>
    </rPh>
    <rPh sb="448" eb="450">
      <t>シュウエキ</t>
    </rPh>
    <rPh sb="450" eb="452">
      <t>ヒリツ</t>
    </rPh>
    <rPh sb="453" eb="456">
      <t>ヘイキンチ</t>
    </rPh>
    <rPh sb="457" eb="458">
      <t>オオ</t>
    </rPh>
    <rPh sb="460" eb="462">
      <t>ウワマワ</t>
    </rPh>
    <rPh sb="464" eb="466">
      <t>ゾウカ</t>
    </rPh>
    <rPh sb="468" eb="470">
      <t>ケッカ</t>
    </rPh>
    <rPh sb="480" eb="482">
      <t>イジョウ</t>
    </rPh>
    <rPh sb="487" eb="489">
      <t>ケイエイ</t>
    </rPh>
    <rPh sb="490" eb="493">
      <t>ケンゼンセイ</t>
    </rPh>
    <rPh sb="499" eb="501">
      <t>リョウキン</t>
    </rPh>
    <rPh sb="501" eb="503">
      <t>シュウニュウ</t>
    </rPh>
    <rPh sb="507" eb="509">
      <t>ケイエイ</t>
    </rPh>
    <rPh sb="510" eb="512">
      <t>ヒジョウ</t>
    </rPh>
    <rPh sb="513" eb="514">
      <t>キビ</t>
    </rPh>
    <rPh sb="517" eb="519">
      <t>イッパン</t>
    </rPh>
    <rPh sb="519" eb="521">
      <t>カイケイ</t>
    </rPh>
    <rPh sb="524" eb="526">
      <t>クリイレ</t>
    </rPh>
    <rPh sb="526" eb="527">
      <t>キン</t>
    </rPh>
    <rPh sb="528" eb="530">
      <t>イゾン</t>
    </rPh>
    <rPh sb="534" eb="536">
      <t>ジョウキョウ</t>
    </rPh>
    <rPh sb="537" eb="538">
      <t>ウカガ</t>
    </rPh>
    <rPh sb="544" eb="546">
      <t>イッポウ</t>
    </rPh>
    <rPh sb="547" eb="549">
      <t>ケイエイ</t>
    </rPh>
    <rPh sb="550" eb="552">
      <t>コウリツ</t>
    </rPh>
    <rPh sb="552" eb="553">
      <t>セイ</t>
    </rPh>
    <rPh sb="559" eb="561">
      <t>テキセツ</t>
    </rPh>
    <rPh sb="562" eb="564">
      <t>トウシ</t>
    </rPh>
    <rPh sb="565" eb="566">
      <t>ツト</t>
    </rPh>
    <rPh sb="575" eb="577">
      <t>シセツ</t>
    </rPh>
    <rPh sb="577" eb="580">
      <t>リヨウリツ</t>
    </rPh>
    <rPh sb="581" eb="583">
      <t>ルイジ</t>
    </rPh>
    <rPh sb="583" eb="585">
      <t>ダンタイ</t>
    </rPh>
    <rPh sb="587" eb="588">
      <t>ナ</t>
    </rPh>
    <rPh sb="599" eb="602">
      <t>ユウシュウリツ</t>
    </rPh>
    <rPh sb="603" eb="605">
      <t>ルイジ</t>
    </rPh>
    <rPh sb="605" eb="607">
      <t>ダンタイ</t>
    </rPh>
    <rPh sb="607" eb="609">
      <t>ヘイキン</t>
    </rPh>
    <rPh sb="612" eb="613">
      <t>ヒク</t>
    </rPh>
    <rPh sb="626" eb="628">
      <t>イッソウ</t>
    </rPh>
    <rPh sb="628" eb="631">
      <t>コウリツテキ</t>
    </rPh>
    <rPh sb="632" eb="634">
      <t>ケイエイ</t>
    </rPh>
    <rPh sb="635" eb="637">
      <t>メザ</t>
    </rPh>
    <phoneticPr fontId="4"/>
  </si>
  <si>
    <t>　給水人口の減少や節水意識の高まりにより収益の増加が見込めないまま、今後は上水道事業として経営していくことになります。統合により上水道事業会計で賄う施設の維持管理費や減価償却費、企業債の元利償還金が増加しており、経営状況がより厳しい状況になるものと考えられますが、健全な経営を維持するために、更なるコスト削減に努めるほか、「アセットマネジメント」を導入し、資産状況を明確にした上で、施設管理の効率化や計画的な施設更新に努めていきます。
　また、将来を見据えた「経営戦略」を基に、経営状況を常に分析しながら、健全な事業運営に努めていきます。</t>
    <rPh sb="1" eb="3">
      <t>キュウスイ</t>
    </rPh>
    <rPh sb="3" eb="5">
      <t>ジンコウ</t>
    </rPh>
    <rPh sb="6" eb="8">
      <t>ゲンショウ</t>
    </rPh>
    <rPh sb="9" eb="11">
      <t>セッスイ</t>
    </rPh>
    <rPh sb="11" eb="13">
      <t>イシキ</t>
    </rPh>
    <rPh sb="14" eb="15">
      <t>タカ</t>
    </rPh>
    <rPh sb="20" eb="22">
      <t>シュウエキ</t>
    </rPh>
    <rPh sb="23" eb="25">
      <t>ゾウカ</t>
    </rPh>
    <rPh sb="26" eb="28">
      <t>ミコ</t>
    </rPh>
    <rPh sb="34" eb="36">
      <t>コンゴ</t>
    </rPh>
    <rPh sb="37" eb="40">
      <t>ジョウスイドウ</t>
    </rPh>
    <rPh sb="40" eb="42">
      <t>ジギョウ</t>
    </rPh>
    <rPh sb="45" eb="47">
      <t>ケイエイ</t>
    </rPh>
    <rPh sb="59" eb="61">
      <t>トウゴウ</t>
    </rPh>
    <rPh sb="64" eb="67">
      <t>ジョウスイドウ</t>
    </rPh>
    <rPh sb="67" eb="69">
      <t>ジギョウ</t>
    </rPh>
    <rPh sb="69" eb="71">
      <t>カイケイ</t>
    </rPh>
    <rPh sb="72" eb="73">
      <t>マカナ</t>
    </rPh>
    <rPh sb="74" eb="76">
      <t>シセツ</t>
    </rPh>
    <rPh sb="77" eb="79">
      <t>イジ</t>
    </rPh>
    <rPh sb="79" eb="81">
      <t>カンリ</t>
    </rPh>
    <rPh sb="81" eb="82">
      <t>ヒ</t>
    </rPh>
    <rPh sb="83" eb="85">
      <t>ゲンカ</t>
    </rPh>
    <rPh sb="85" eb="87">
      <t>ショウキャク</t>
    </rPh>
    <rPh sb="87" eb="88">
      <t>ヒ</t>
    </rPh>
    <rPh sb="89" eb="91">
      <t>キギョウ</t>
    </rPh>
    <rPh sb="91" eb="92">
      <t>サイ</t>
    </rPh>
    <rPh sb="93" eb="95">
      <t>ガンリ</t>
    </rPh>
    <rPh sb="95" eb="97">
      <t>ショウカン</t>
    </rPh>
    <rPh sb="97" eb="98">
      <t>キン</t>
    </rPh>
    <rPh sb="106" eb="108">
      <t>ケイエイ</t>
    </rPh>
    <rPh sb="108" eb="110">
      <t>ジョウキョウ</t>
    </rPh>
    <rPh sb="113" eb="114">
      <t>キビ</t>
    </rPh>
    <rPh sb="116" eb="118">
      <t>ジョウキョウ</t>
    </rPh>
    <rPh sb="124" eb="125">
      <t>カンガ</t>
    </rPh>
    <rPh sb="132" eb="134">
      <t>ケンゼン</t>
    </rPh>
    <rPh sb="135" eb="137">
      <t>ケイエイ</t>
    </rPh>
    <rPh sb="138" eb="140">
      <t>イジ</t>
    </rPh>
    <rPh sb="146" eb="147">
      <t>サラ</t>
    </rPh>
    <rPh sb="152" eb="154">
      <t>サクゲン</t>
    </rPh>
    <rPh sb="155" eb="156">
      <t>ツト</t>
    </rPh>
    <rPh sb="178" eb="180">
      <t>シサン</t>
    </rPh>
    <rPh sb="180" eb="182">
      <t>ジョウキョウ</t>
    </rPh>
    <rPh sb="183" eb="185">
      <t>メイカク</t>
    </rPh>
    <rPh sb="188" eb="189">
      <t>ウエ</t>
    </rPh>
    <rPh sb="191" eb="193">
      <t>シセツ</t>
    </rPh>
    <rPh sb="193" eb="195">
      <t>カンリ</t>
    </rPh>
    <rPh sb="196" eb="199">
      <t>コウリツカ</t>
    </rPh>
    <rPh sb="200" eb="203">
      <t>ケイカクテキ</t>
    </rPh>
    <rPh sb="204" eb="206">
      <t>シセツ</t>
    </rPh>
    <rPh sb="206" eb="208">
      <t>コウシン</t>
    </rPh>
    <rPh sb="209" eb="210">
      <t>ツト</t>
    </rPh>
    <rPh sb="222" eb="224">
      <t>ショウライ</t>
    </rPh>
    <rPh sb="225" eb="227">
      <t>ミス</t>
    </rPh>
    <rPh sb="230" eb="232">
      <t>ケイエイ</t>
    </rPh>
    <rPh sb="232" eb="234">
      <t>センリャク</t>
    </rPh>
    <rPh sb="236" eb="237">
      <t>モト</t>
    </rPh>
    <rPh sb="239" eb="241">
      <t>ケイエイ</t>
    </rPh>
    <rPh sb="241" eb="243">
      <t>ジョウキョウ</t>
    </rPh>
    <rPh sb="244" eb="245">
      <t>ツネ</t>
    </rPh>
    <rPh sb="246" eb="248">
      <t>ブンセキ</t>
    </rPh>
    <rPh sb="253" eb="255">
      <t>ケンゼン</t>
    </rPh>
    <rPh sb="256" eb="258">
      <t>ジギョウ</t>
    </rPh>
    <rPh sb="258" eb="260">
      <t>ウンエイ</t>
    </rPh>
    <rPh sb="261" eb="262">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</si>
</sst>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6" fontId="5" fillId="0" borderId="2" xfId="1" applyNumberFormat="1" applyFont="1" applyBorder="1" applyAlignment="1" applyProtection="1">
      <alignment horizontal="center" vertical="center" shrinkToFit="1"/>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formatCode="#,##0.00;&quot;△&quot;#,##0.00;&quot;-&quot;">
                  <c:v>0.65</c:v>
                </c:pt>
                <c:pt idx="4">
                  <c:v>0</c:v>
                </c:pt>
              </c:numCache>
            </c:numRef>
          </c:val>
          <c:extLst xmlns:c16r2="http://schemas.microsoft.com/office/drawing/2015/06/chart">
            <c:ext xmlns:c16="http://schemas.microsoft.com/office/drawing/2014/chart" uri="{C3380CC4-5D6E-409C-BE32-E72D297353CC}">
              <c16:uniqueId val="{00000000-2B08-4CB3-B01F-22BAB0039A91}"/>
            </c:ext>
          </c:extLst>
        </c:ser>
        <c:dLbls>
          <c:showLegendKey val="0"/>
          <c:showVal val="0"/>
          <c:showCatName val="0"/>
          <c:showSerName val="0"/>
          <c:showPercent val="0"/>
          <c:showBubbleSize val="0"/>
        </c:dLbls>
        <c:gapWidth val="150"/>
        <c:axId val="181951104"/>
        <c:axId val="18196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0.37</c:v>
                </c:pt>
                <c:pt idx="1">
                  <c:v>0.7</c:v>
                </c:pt>
                <c:pt idx="2">
                  <c:v>0.91</c:v>
                </c:pt>
                <c:pt idx="3">
                  <c:v>1.26</c:v>
                </c:pt>
                <c:pt idx="4">
                  <c:v>0.78</c:v>
                </c:pt>
              </c:numCache>
            </c:numRef>
          </c:val>
          <c:smooth val="0"/>
          <c:extLst xmlns:c16r2="http://schemas.microsoft.com/office/drawing/2015/06/chart">
            <c:ext xmlns:c16="http://schemas.microsoft.com/office/drawing/2014/chart" uri="{C3380CC4-5D6E-409C-BE32-E72D297353CC}">
              <c16:uniqueId val="{00000001-2B08-4CB3-B01F-22BAB0039A91}"/>
            </c:ext>
          </c:extLst>
        </c:ser>
        <c:dLbls>
          <c:showLegendKey val="0"/>
          <c:showVal val="0"/>
          <c:showCatName val="0"/>
          <c:showSerName val="0"/>
          <c:showPercent val="0"/>
          <c:showBubbleSize val="0"/>
        </c:dLbls>
        <c:marker val="1"/>
        <c:smooth val="0"/>
        <c:axId val="181951104"/>
        <c:axId val="181965568"/>
      </c:lineChart>
      <c:dateAx>
        <c:axId val="181951104"/>
        <c:scaling>
          <c:orientation val="minMax"/>
        </c:scaling>
        <c:delete val="1"/>
        <c:axPos val="b"/>
        <c:numFmt formatCode="ge" sourceLinked="1"/>
        <c:majorTickMark val="none"/>
        <c:minorTickMark val="none"/>
        <c:tickLblPos val="none"/>
        <c:crossAx val="181965568"/>
        <c:crosses val="autoZero"/>
        <c:auto val="1"/>
        <c:lblOffset val="100"/>
        <c:baseTimeUnit val="years"/>
      </c:dateAx>
      <c:valAx>
        <c:axId val="18196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5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42.7</c:v>
                </c:pt>
                <c:pt idx="1">
                  <c:v>41.3</c:v>
                </c:pt>
                <c:pt idx="2">
                  <c:v>44.55</c:v>
                </c:pt>
                <c:pt idx="3">
                  <c:v>48.62</c:v>
                </c:pt>
                <c:pt idx="4">
                  <c:v>46.04</c:v>
                </c:pt>
              </c:numCache>
            </c:numRef>
          </c:val>
          <c:extLst xmlns:c16r2="http://schemas.microsoft.com/office/drawing/2015/06/chart">
            <c:ext xmlns:c16="http://schemas.microsoft.com/office/drawing/2014/chart" uri="{C3380CC4-5D6E-409C-BE32-E72D297353CC}">
              <c16:uniqueId val="{00000000-D223-442A-B9F8-302BC45EF2CA}"/>
            </c:ext>
          </c:extLst>
        </c:ser>
        <c:dLbls>
          <c:showLegendKey val="0"/>
          <c:showVal val="0"/>
          <c:showCatName val="0"/>
          <c:showSerName val="0"/>
          <c:showPercent val="0"/>
          <c:showBubbleSize val="0"/>
        </c:dLbls>
        <c:gapWidth val="150"/>
        <c:axId val="185194752"/>
        <c:axId val="18520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51.11</c:v>
                </c:pt>
                <c:pt idx="1">
                  <c:v>50.49</c:v>
                </c:pt>
                <c:pt idx="2">
                  <c:v>48.36</c:v>
                </c:pt>
                <c:pt idx="3">
                  <c:v>48.7</c:v>
                </c:pt>
                <c:pt idx="4">
                  <c:v>46.9</c:v>
                </c:pt>
              </c:numCache>
            </c:numRef>
          </c:val>
          <c:smooth val="0"/>
          <c:extLst xmlns:c16r2="http://schemas.microsoft.com/office/drawing/2015/06/chart">
            <c:ext xmlns:c16="http://schemas.microsoft.com/office/drawing/2014/chart" uri="{C3380CC4-5D6E-409C-BE32-E72D297353CC}">
              <c16:uniqueId val="{00000001-D223-442A-B9F8-302BC45EF2CA}"/>
            </c:ext>
          </c:extLst>
        </c:ser>
        <c:dLbls>
          <c:showLegendKey val="0"/>
          <c:showVal val="0"/>
          <c:showCatName val="0"/>
          <c:showSerName val="0"/>
          <c:showPercent val="0"/>
          <c:showBubbleSize val="0"/>
        </c:dLbls>
        <c:marker val="1"/>
        <c:smooth val="0"/>
        <c:axId val="185194752"/>
        <c:axId val="185201024"/>
      </c:lineChart>
      <c:dateAx>
        <c:axId val="185194752"/>
        <c:scaling>
          <c:orientation val="minMax"/>
        </c:scaling>
        <c:delete val="1"/>
        <c:axPos val="b"/>
        <c:numFmt formatCode="ge" sourceLinked="1"/>
        <c:majorTickMark val="none"/>
        <c:minorTickMark val="none"/>
        <c:tickLblPos val="none"/>
        <c:crossAx val="185201024"/>
        <c:crosses val="autoZero"/>
        <c:auto val="1"/>
        <c:lblOffset val="100"/>
        <c:baseTimeUnit val="years"/>
      </c:dateAx>
      <c:valAx>
        <c:axId val="18520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9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78.05</c:v>
                </c:pt>
                <c:pt idx="1">
                  <c:v>68.28</c:v>
                </c:pt>
                <c:pt idx="2">
                  <c:v>68.02</c:v>
                </c:pt>
                <c:pt idx="3">
                  <c:v>76.14</c:v>
                </c:pt>
                <c:pt idx="4">
                  <c:v>69.58</c:v>
                </c:pt>
              </c:numCache>
            </c:numRef>
          </c:val>
          <c:extLst xmlns:c16r2="http://schemas.microsoft.com/office/drawing/2015/06/chart">
            <c:ext xmlns:c16="http://schemas.microsoft.com/office/drawing/2014/chart" uri="{C3380CC4-5D6E-409C-BE32-E72D297353CC}">
              <c16:uniqueId val="{00000000-E0BC-490D-9B3D-CEF611385EE2}"/>
            </c:ext>
          </c:extLst>
        </c:ser>
        <c:dLbls>
          <c:showLegendKey val="0"/>
          <c:showVal val="0"/>
          <c:showCatName val="0"/>
          <c:showSerName val="0"/>
          <c:showPercent val="0"/>
          <c:showBubbleSize val="0"/>
        </c:dLbls>
        <c:gapWidth val="150"/>
        <c:axId val="185244288"/>
        <c:axId val="18525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74.16</c:v>
                </c:pt>
                <c:pt idx="1">
                  <c:v>74.209999999999994</c:v>
                </c:pt>
                <c:pt idx="2">
                  <c:v>75.239999999999995</c:v>
                </c:pt>
                <c:pt idx="3">
                  <c:v>74.959999999999994</c:v>
                </c:pt>
                <c:pt idx="4">
                  <c:v>74.63</c:v>
                </c:pt>
              </c:numCache>
            </c:numRef>
          </c:val>
          <c:smooth val="0"/>
          <c:extLst xmlns:c16r2="http://schemas.microsoft.com/office/drawing/2015/06/chart">
            <c:ext xmlns:c16="http://schemas.microsoft.com/office/drawing/2014/chart" uri="{C3380CC4-5D6E-409C-BE32-E72D297353CC}">
              <c16:uniqueId val="{00000001-E0BC-490D-9B3D-CEF611385EE2}"/>
            </c:ext>
          </c:extLst>
        </c:ser>
        <c:dLbls>
          <c:showLegendKey val="0"/>
          <c:showVal val="0"/>
          <c:showCatName val="0"/>
          <c:showSerName val="0"/>
          <c:showPercent val="0"/>
          <c:showBubbleSize val="0"/>
        </c:dLbls>
        <c:marker val="1"/>
        <c:smooth val="0"/>
        <c:axId val="185244288"/>
        <c:axId val="185250560"/>
      </c:lineChart>
      <c:dateAx>
        <c:axId val="185244288"/>
        <c:scaling>
          <c:orientation val="minMax"/>
        </c:scaling>
        <c:delete val="1"/>
        <c:axPos val="b"/>
        <c:numFmt formatCode="ge" sourceLinked="1"/>
        <c:majorTickMark val="none"/>
        <c:minorTickMark val="none"/>
        <c:tickLblPos val="none"/>
        <c:crossAx val="185250560"/>
        <c:crosses val="autoZero"/>
        <c:auto val="1"/>
        <c:lblOffset val="100"/>
        <c:baseTimeUnit val="years"/>
      </c:dateAx>
      <c:valAx>
        <c:axId val="18525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82.92</c:v>
                </c:pt>
                <c:pt idx="1">
                  <c:v>72.03</c:v>
                </c:pt>
                <c:pt idx="2">
                  <c:v>71.94</c:v>
                </c:pt>
                <c:pt idx="3">
                  <c:v>84.62</c:v>
                </c:pt>
                <c:pt idx="4">
                  <c:v>62.29</c:v>
                </c:pt>
              </c:numCache>
            </c:numRef>
          </c:val>
          <c:extLst xmlns:c16r2="http://schemas.microsoft.com/office/drawing/2015/06/chart">
            <c:ext xmlns:c16="http://schemas.microsoft.com/office/drawing/2014/chart" uri="{C3380CC4-5D6E-409C-BE32-E72D297353CC}">
              <c16:uniqueId val="{00000000-5EE5-4244-A259-74113AAF136D}"/>
            </c:ext>
          </c:extLst>
        </c:ser>
        <c:dLbls>
          <c:showLegendKey val="0"/>
          <c:showVal val="0"/>
          <c:showCatName val="0"/>
          <c:showSerName val="0"/>
          <c:showPercent val="0"/>
          <c:showBubbleSize val="0"/>
        </c:dLbls>
        <c:gapWidth val="150"/>
        <c:axId val="181992448"/>
        <c:axId val="18370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70.760000000000005</c:v>
                </c:pt>
                <c:pt idx="1">
                  <c:v>71.66</c:v>
                </c:pt>
                <c:pt idx="2">
                  <c:v>73.06</c:v>
                </c:pt>
                <c:pt idx="3">
                  <c:v>72.03</c:v>
                </c:pt>
                <c:pt idx="4">
                  <c:v>72.11</c:v>
                </c:pt>
              </c:numCache>
            </c:numRef>
          </c:val>
          <c:smooth val="0"/>
          <c:extLst xmlns:c16r2="http://schemas.microsoft.com/office/drawing/2015/06/chart">
            <c:ext xmlns:c16="http://schemas.microsoft.com/office/drawing/2014/chart" uri="{C3380CC4-5D6E-409C-BE32-E72D297353CC}">
              <c16:uniqueId val="{00000001-5EE5-4244-A259-74113AAF136D}"/>
            </c:ext>
          </c:extLst>
        </c:ser>
        <c:dLbls>
          <c:showLegendKey val="0"/>
          <c:showVal val="0"/>
          <c:showCatName val="0"/>
          <c:showSerName val="0"/>
          <c:showPercent val="0"/>
          <c:showBubbleSize val="0"/>
        </c:dLbls>
        <c:marker val="1"/>
        <c:smooth val="0"/>
        <c:axId val="181992448"/>
        <c:axId val="183702656"/>
      </c:lineChart>
      <c:dateAx>
        <c:axId val="181992448"/>
        <c:scaling>
          <c:orientation val="minMax"/>
        </c:scaling>
        <c:delete val="1"/>
        <c:axPos val="b"/>
        <c:numFmt formatCode="ge" sourceLinked="1"/>
        <c:majorTickMark val="none"/>
        <c:minorTickMark val="none"/>
        <c:tickLblPos val="none"/>
        <c:crossAx val="183702656"/>
        <c:crosses val="autoZero"/>
        <c:auto val="1"/>
        <c:lblOffset val="100"/>
        <c:baseTimeUnit val="years"/>
      </c:dateAx>
      <c:valAx>
        <c:axId val="18370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9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F0D-42D0-9E06-62E9CA5F5F27}"/>
            </c:ext>
          </c:extLst>
        </c:ser>
        <c:dLbls>
          <c:showLegendKey val="0"/>
          <c:showVal val="0"/>
          <c:showCatName val="0"/>
          <c:showSerName val="0"/>
          <c:showPercent val="0"/>
          <c:showBubbleSize val="0"/>
        </c:dLbls>
        <c:gapWidth val="150"/>
        <c:axId val="183721344"/>
        <c:axId val="18374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F0D-42D0-9E06-62E9CA5F5F27}"/>
            </c:ext>
          </c:extLst>
        </c:ser>
        <c:dLbls>
          <c:showLegendKey val="0"/>
          <c:showVal val="0"/>
          <c:showCatName val="0"/>
          <c:showSerName val="0"/>
          <c:showPercent val="0"/>
          <c:showBubbleSize val="0"/>
        </c:dLbls>
        <c:marker val="1"/>
        <c:smooth val="0"/>
        <c:axId val="183721344"/>
        <c:axId val="183744000"/>
      </c:lineChart>
      <c:dateAx>
        <c:axId val="183721344"/>
        <c:scaling>
          <c:orientation val="minMax"/>
        </c:scaling>
        <c:delete val="1"/>
        <c:axPos val="b"/>
        <c:numFmt formatCode="ge" sourceLinked="1"/>
        <c:majorTickMark val="none"/>
        <c:minorTickMark val="none"/>
        <c:tickLblPos val="none"/>
        <c:crossAx val="183744000"/>
        <c:crosses val="autoZero"/>
        <c:auto val="1"/>
        <c:lblOffset val="100"/>
        <c:baseTimeUnit val="years"/>
      </c:dateAx>
      <c:valAx>
        <c:axId val="18374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2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623-4ACF-BF73-667F4A5D5D0B}"/>
            </c:ext>
          </c:extLst>
        </c:ser>
        <c:dLbls>
          <c:showLegendKey val="0"/>
          <c:showVal val="0"/>
          <c:showCatName val="0"/>
          <c:showSerName val="0"/>
          <c:showPercent val="0"/>
          <c:showBubbleSize val="0"/>
        </c:dLbls>
        <c:gapWidth val="150"/>
        <c:axId val="183783424"/>
        <c:axId val="18378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623-4ACF-BF73-667F4A5D5D0B}"/>
            </c:ext>
          </c:extLst>
        </c:ser>
        <c:dLbls>
          <c:showLegendKey val="0"/>
          <c:showVal val="0"/>
          <c:showCatName val="0"/>
          <c:showSerName val="0"/>
          <c:showPercent val="0"/>
          <c:showBubbleSize val="0"/>
        </c:dLbls>
        <c:marker val="1"/>
        <c:smooth val="0"/>
        <c:axId val="183783424"/>
        <c:axId val="183785344"/>
      </c:lineChart>
      <c:dateAx>
        <c:axId val="183783424"/>
        <c:scaling>
          <c:orientation val="minMax"/>
        </c:scaling>
        <c:delete val="1"/>
        <c:axPos val="b"/>
        <c:numFmt formatCode="ge" sourceLinked="1"/>
        <c:majorTickMark val="none"/>
        <c:minorTickMark val="none"/>
        <c:tickLblPos val="none"/>
        <c:crossAx val="183785344"/>
        <c:crosses val="autoZero"/>
        <c:auto val="1"/>
        <c:lblOffset val="100"/>
        <c:baseTimeUnit val="years"/>
      </c:dateAx>
      <c:valAx>
        <c:axId val="1837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8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452-431C-A652-5C9C316E08E1}"/>
            </c:ext>
          </c:extLst>
        </c:ser>
        <c:dLbls>
          <c:showLegendKey val="0"/>
          <c:showVal val="0"/>
          <c:showCatName val="0"/>
          <c:showSerName val="0"/>
          <c:showPercent val="0"/>
          <c:showBubbleSize val="0"/>
        </c:dLbls>
        <c:gapWidth val="150"/>
        <c:axId val="183894784"/>
        <c:axId val="18389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452-431C-A652-5C9C316E08E1}"/>
            </c:ext>
          </c:extLst>
        </c:ser>
        <c:dLbls>
          <c:showLegendKey val="0"/>
          <c:showVal val="0"/>
          <c:showCatName val="0"/>
          <c:showSerName val="0"/>
          <c:showPercent val="0"/>
          <c:showBubbleSize val="0"/>
        </c:dLbls>
        <c:marker val="1"/>
        <c:smooth val="0"/>
        <c:axId val="183894784"/>
        <c:axId val="183896704"/>
      </c:lineChart>
      <c:dateAx>
        <c:axId val="183894784"/>
        <c:scaling>
          <c:orientation val="minMax"/>
        </c:scaling>
        <c:delete val="1"/>
        <c:axPos val="b"/>
        <c:numFmt formatCode="ge" sourceLinked="1"/>
        <c:majorTickMark val="none"/>
        <c:minorTickMark val="none"/>
        <c:tickLblPos val="none"/>
        <c:crossAx val="183896704"/>
        <c:crosses val="autoZero"/>
        <c:auto val="1"/>
        <c:lblOffset val="100"/>
        <c:baseTimeUnit val="years"/>
      </c:dateAx>
      <c:valAx>
        <c:axId val="18389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9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D1B-44AC-987D-FF2B59DD5BC4}"/>
            </c:ext>
          </c:extLst>
        </c:ser>
        <c:dLbls>
          <c:showLegendKey val="0"/>
          <c:showVal val="0"/>
          <c:showCatName val="0"/>
          <c:showSerName val="0"/>
          <c:showPercent val="0"/>
          <c:showBubbleSize val="0"/>
        </c:dLbls>
        <c:gapWidth val="150"/>
        <c:axId val="183932032"/>
        <c:axId val="1839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1B-44AC-987D-FF2B59DD5BC4}"/>
            </c:ext>
          </c:extLst>
        </c:ser>
        <c:dLbls>
          <c:showLegendKey val="0"/>
          <c:showVal val="0"/>
          <c:showCatName val="0"/>
          <c:showSerName val="0"/>
          <c:showPercent val="0"/>
          <c:showBubbleSize val="0"/>
        </c:dLbls>
        <c:marker val="1"/>
        <c:smooth val="0"/>
        <c:axId val="183932032"/>
        <c:axId val="183933952"/>
      </c:lineChart>
      <c:dateAx>
        <c:axId val="183932032"/>
        <c:scaling>
          <c:orientation val="minMax"/>
        </c:scaling>
        <c:delete val="1"/>
        <c:axPos val="b"/>
        <c:numFmt formatCode="ge" sourceLinked="1"/>
        <c:majorTickMark val="none"/>
        <c:minorTickMark val="none"/>
        <c:tickLblPos val="none"/>
        <c:crossAx val="183933952"/>
        <c:crosses val="autoZero"/>
        <c:auto val="1"/>
        <c:lblOffset val="100"/>
        <c:baseTimeUnit val="years"/>
      </c:dateAx>
      <c:valAx>
        <c:axId val="1839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3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1412.39</c:v>
                </c:pt>
                <c:pt idx="1">
                  <c:v>1519.79</c:v>
                </c:pt>
                <c:pt idx="2">
                  <c:v>1933.13</c:v>
                </c:pt>
                <c:pt idx="3">
                  <c:v>1770.72</c:v>
                </c:pt>
                <c:pt idx="4">
                  <c:v>2914.76</c:v>
                </c:pt>
              </c:numCache>
            </c:numRef>
          </c:val>
          <c:extLst xmlns:c16r2="http://schemas.microsoft.com/office/drawing/2015/06/chart">
            <c:ext xmlns:c16="http://schemas.microsoft.com/office/drawing/2014/chart" uri="{C3380CC4-5D6E-409C-BE32-E72D297353CC}">
              <c16:uniqueId val="{00000000-E051-4EC7-883A-01C08AE59892}"/>
            </c:ext>
          </c:extLst>
        </c:ser>
        <c:dLbls>
          <c:showLegendKey val="0"/>
          <c:showVal val="0"/>
          <c:showCatName val="0"/>
          <c:showSerName val="0"/>
          <c:showPercent val="0"/>
          <c:showBubbleSize val="0"/>
        </c:dLbls>
        <c:gapWidth val="150"/>
        <c:axId val="183973376"/>
        <c:axId val="18397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1496.15</c:v>
                </c:pt>
                <c:pt idx="1">
                  <c:v>1462.56</c:v>
                </c:pt>
                <c:pt idx="2">
                  <c:v>1486.62</c:v>
                </c:pt>
                <c:pt idx="3">
                  <c:v>1510.14</c:v>
                </c:pt>
                <c:pt idx="4">
                  <c:v>1595.62</c:v>
                </c:pt>
              </c:numCache>
            </c:numRef>
          </c:val>
          <c:smooth val="0"/>
          <c:extLst xmlns:c16r2="http://schemas.microsoft.com/office/drawing/2015/06/chart">
            <c:ext xmlns:c16="http://schemas.microsoft.com/office/drawing/2014/chart" uri="{C3380CC4-5D6E-409C-BE32-E72D297353CC}">
              <c16:uniqueId val="{00000001-E051-4EC7-883A-01C08AE59892}"/>
            </c:ext>
          </c:extLst>
        </c:ser>
        <c:dLbls>
          <c:showLegendKey val="0"/>
          <c:showVal val="0"/>
          <c:showCatName val="0"/>
          <c:showSerName val="0"/>
          <c:showPercent val="0"/>
          <c:showBubbleSize val="0"/>
        </c:dLbls>
        <c:marker val="1"/>
        <c:smooth val="0"/>
        <c:axId val="183973376"/>
        <c:axId val="183975296"/>
      </c:lineChart>
      <c:dateAx>
        <c:axId val="183973376"/>
        <c:scaling>
          <c:orientation val="minMax"/>
        </c:scaling>
        <c:delete val="1"/>
        <c:axPos val="b"/>
        <c:numFmt formatCode="ge" sourceLinked="1"/>
        <c:majorTickMark val="none"/>
        <c:minorTickMark val="none"/>
        <c:tickLblPos val="none"/>
        <c:crossAx val="183975296"/>
        <c:crosses val="autoZero"/>
        <c:auto val="1"/>
        <c:lblOffset val="100"/>
        <c:baseTimeUnit val="years"/>
      </c:dateAx>
      <c:valAx>
        <c:axId val="18397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7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58.66</c:v>
                </c:pt>
                <c:pt idx="1">
                  <c:v>50.86</c:v>
                </c:pt>
                <c:pt idx="2">
                  <c:v>55.42</c:v>
                </c:pt>
                <c:pt idx="3">
                  <c:v>60.01</c:v>
                </c:pt>
                <c:pt idx="4">
                  <c:v>41.02</c:v>
                </c:pt>
              </c:numCache>
            </c:numRef>
          </c:val>
          <c:extLst xmlns:c16r2="http://schemas.microsoft.com/office/drawing/2015/06/chart">
            <c:ext xmlns:c16="http://schemas.microsoft.com/office/drawing/2014/chart" uri="{C3380CC4-5D6E-409C-BE32-E72D297353CC}">
              <c16:uniqueId val="{00000000-65AA-4A94-8C44-525D615F554B}"/>
            </c:ext>
          </c:extLst>
        </c:ser>
        <c:dLbls>
          <c:showLegendKey val="0"/>
          <c:showVal val="0"/>
          <c:showCatName val="0"/>
          <c:showSerName val="0"/>
          <c:showPercent val="0"/>
          <c:showBubbleSize val="0"/>
        </c:dLbls>
        <c:gapWidth val="150"/>
        <c:axId val="184010624"/>
        <c:axId val="18401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33.01</c:v>
                </c:pt>
                <c:pt idx="1">
                  <c:v>32.39</c:v>
                </c:pt>
                <c:pt idx="2">
                  <c:v>24.39</c:v>
                </c:pt>
                <c:pt idx="3">
                  <c:v>22.67</c:v>
                </c:pt>
                <c:pt idx="4">
                  <c:v>37.92</c:v>
                </c:pt>
              </c:numCache>
            </c:numRef>
          </c:val>
          <c:smooth val="0"/>
          <c:extLst xmlns:c16r2="http://schemas.microsoft.com/office/drawing/2015/06/chart">
            <c:ext xmlns:c16="http://schemas.microsoft.com/office/drawing/2014/chart" uri="{C3380CC4-5D6E-409C-BE32-E72D297353CC}">
              <c16:uniqueId val="{00000001-65AA-4A94-8C44-525D615F554B}"/>
            </c:ext>
          </c:extLst>
        </c:ser>
        <c:dLbls>
          <c:showLegendKey val="0"/>
          <c:showVal val="0"/>
          <c:showCatName val="0"/>
          <c:showSerName val="0"/>
          <c:showPercent val="0"/>
          <c:showBubbleSize val="0"/>
        </c:dLbls>
        <c:marker val="1"/>
        <c:smooth val="0"/>
        <c:axId val="184010624"/>
        <c:axId val="184012800"/>
      </c:lineChart>
      <c:dateAx>
        <c:axId val="184010624"/>
        <c:scaling>
          <c:orientation val="minMax"/>
        </c:scaling>
        <c:delete val="1"/>
        <c:axPos val="b"/>
        <c:numFmt formatCode="ge" sourceLinked="1"/>
        <c:majorTickMark val="none"/>
        <c:minorTickMark val="none"/>
        <c:tickLblPos val="none"/>
        <c:crossAx val="184012800"/>
        <c:crosses val="autoZero"/>
        <c:auto val="1"/>
        <c:lblOffset val="100"/>
        <c:baseTimeUnit val="years"/>
      </c:dateAx>
      <c:valAx>
        <c:axId val="18401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01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193.98</c:v>
                </c:pt>
                <c:pt idx="1">
                  <c:v>221.07</c:v>
                </c:pt>
                <c:pt idx="2">
                  <c:v>218.35</c:v>
                </c:pt>
                <c:pt idx="3">
                  <c:v>220.96</c:v>
                </c:pt>
                <c:pt idx="4">
                  <c:v>255.52</c:v>
                </c:pt>
              </c:numCache>
            </c:numRef>
          </c:val>
          <c:extLst xmlns:c16r2="http://schemas.microsoft.com/office/drawing/2015/06/chart">
            <c:ext xmlns:c16="http://schemas.microsoft.com/office/drawing/2014/chart" uri="{C3380CC4-5D6E-409C-BE32-E72D297353CC}">
              <c16:uniqueId val="{00000000-D27D-448E-9A9E-9CDFE3F9B588}"/>
            </c:ext>
          </c:extLst>
        </c:ser>
        <c:dLbls>
          <c:showLegendKey val="0"/>
          <c:showVal val="0"/>
          <c:showCatName val="0"/>
          <c:showSerName val="0"/>
          <c:showPercent val="0"/>
          <c:showBubbleSize val="0"/>
        </c:dLbls>
        <c:gapWidth val="150"/>
        <c:axId val="185145216"/>
        <c:axId val="18516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523.08000000000004</c:v>
                </c:pt>
                <c:pt idx="1">
                  <c:v>530.83000000000004</c:v>
                </c:pt>
                <c:pt idx="2">
                  <c:v>734.18</c:v>
                </c:pt>
                <c:pt idx="3">
                  <c:v>789.62</c:v>
                </c:pt>
                <c:pt idx="4">
                  <c:v>423.18</c:v>
                </c:pt>
              </c:numCache>
            </c:numRef>
          </c:val>
          <c:smooth val="0"/>
          <c:extLst xmlns:c16r2="http://schemas.microsoft.com/office/drawing/2015/06/chart">
            <c:ext xmlns:c16="http://schemas.microsoft.com/office/drawing/2014/chart" uri="{C3380CC4-5D6E-409C-BE32-E72D297353CC}">
              <c16:uniqueId val="{00000001-D27D-448E-9A9E-9CDFE3F9B588}"/>
            </c:ext>
          </c:extLst>
        </c:ser>
        <c:dLbls>
          <c:showLegendKey val="0"/>
          <c:showVal val="0"/>
          <c:showCatName val="0"/>
          <c:showSerName val="0"/>
          <c:showPercent val="0"/>
          <c:showBubbleSize val="0"/>
        </c:dLbls>
        <c:marker val="1"/>
        <c:smooth val="0"/>
        <c:axId val="185145216"/>
        <c:axId val="185163776"/>
      </c:lineChart>
      <c:dateAx>
        <c:axId val="185145216"/>
        <c:scaling>
          <c:orientation val="minMax"/>
        </c:scaling>
        <c:delete val="1"/>
        <c:axPos val="b"/>
        <c:numFmt formatCode="ge" sourceLinked="1"/>
        <c:majorTickMark val="none"/>
        <c:minorTickMark val="none"/>
        <c:tickLblPos val="none"/>
        <c:crossAx val="185163776"/>
        <c:crosses val="autoZero"/>
        <c:auto val="1"/>
        <c:lblOffset val="100"/>
        <c:baseTimeUnit val="years"/>
      </c:dateAx>
      <c:valAx>
        <c:axId val="18516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4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6" t="str">
        <f>データ!H6</f>
        <v>秋田県　鹿角市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2"/>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4"/>
      <c r="BK7" s="4"/>
      <c r="BL7" s="5" t="s">
        <v>9</v>
      </c>
      <c r="BM7" s="6"/>
      <c r="BN7" s="6"/>
      <c r="BO7" s="6"/>
      <c r="BP7" s="6"/>
      <c r="BQ7" s="6"/>
      <c r="BR7" s="6"/>
      <c r="BS7" s="6"/>
      <c r="BT7" s="6"/>
      <c r="BU7" s="6"/>
      <c r="BV7" s="6"/>
      <c r="BW7" s="6"/>
      <c r="BX7" s="6"/>
      <c r="BY7" s="7"/>
    </row>
    <row r="8" spans="1:78" ht="18.75" customHeight="1" x14ac:dyDescent="0.15">
      <c r="A8" s="2"/>
      <c r="B8" s="73" t="str">
        <f>データ!$I$6</f>
        <v>法非適用</v>
      </c>
      <c r="C8" s="73"/>
      <c r="D8" s="73"/>
      <c r="E8" s="73"/>
      <c r="F8" s="73"/>
      <c r="G8" s="73"/>
      <c r="H8" s="73"/>
      <c r="I8" s="73" t="str">
        <f>データ!$J$6</f>
        <v>水道事業</v>
      </c>
      <c r="J8" s="73"/>
      <c r="K8" s="73"/>
      <c r="L8" s="73"/>
      <c r="M8" s="73"/>
      <c r="N8" s="73"/>
      <c r="O8" s="73"/>
      <c r="P8" s="73" t="str">
        <f>データ!$K$6</f>
        <v>簡易水道事業</v>
      </c>
      <c r="Q8" s="73"/>
      <c r="R8" s="73"/>
      <c r="S8" s="73"/>
      <c r="T8" s="73"/>
      <c r="U8" s="73"/>
      <c r="V8" s="73"/>
      <c r="W8" s="73" t="str">
        <f>データ!$L$6</f>
        <v>D4</v>
      </c>
      <c r="X8" s="73"/>
      <c r="Y8" s="73"/>
      <c r="Z8" s="73"/>
      <c r="AA8" s="73"/>
      <c r="AB8" s="73"/>
      <c r="AC8" s="73"/>
      <c r="AD8" s="74" t="s">
        <v>121</v>
      </c>
      <c r="AE8" s="74"/>
      <c r="AF8" s="74"/>
      <c r="AG8" s="74"/>
      <c r="AH8" s="74"/>
      <c r="AI8" s="74"/>
      <c r="AJ8" s="74"/>
      <c r="AK8" s="2"/>
      <c r="AL8" s="67">
        <f>データ!$R$6</f>
        <v>32199</v>
      </c>
      <c r="AM8" s="67"/>
      <c r="AN8" s="67"/>
      <c r="AO8" s="67"/>
      <c r="AP8" s="67"/>
      <c r="AQ8" s="67"/>
      <c r="AR8" s="67"/>
      <c r="AS8" s="67"/>
      <c r="AT8" s="66">
        <f>データ!$S$6</f>
        <v>707.52</v>
      </c>
      <c r="AU8" s="66"/>
      <c r="AV8" s="66"/>
      <c r="AW8" s="66"/>
      <c r="AX8" s="66"/>
      <c r="AY8" s="66"/>
      <c r="AZ8" s="66"/>
      <c r="BA8" s="66"/>
      <c r="BB8" s="66">
        <f>データ!$T$6</f>
        <v>45.51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2"/>
      <c r="AE9" s="2"/>
      <c r="AF9" s="2"/>
      <c r="AG9" s="2"/>
      <c r="AH9" s="4"/>
      <c r="AI9" s="2"/>
      <c r="AJ9" s="2"/>
      <c r="AK9" s="2"/>
      <c r="AL9" s="72" t="s">
        <v>16</v>
      </c>
      <c r="AM9" s="72"/>
      <c r="AN9" s="72"/>
      <c r="AO9" s="72"/>
      <c r="AP9" s="72"/>
      <c r="AQ9" s="72"/>
      <c r="AR9" s="72"/>
      <c r="AS9" s="72"/>
      <c r="AT9" s="72" t="s">
        <v>17</v>
      </c>
      <c r="AU9" s="72"/>
      <c r="AV9" s="72"/>
      <c r="AW9" s="72"/>
      <c r="AX9" s="72"/>
      <c r="AY9" s="72"/>
      <c r="AZ9" s="72"/>
      <c r="BA9" s="72"/>
      <c r="BB9" s="72" t="s">
        <v>18</v>
      </c>
      <c r="BC9" s="72"/>
      <c r="BD9" s="72"/>
      <c r="BE9" s="72"/>
      <c r="BF9" s="72"/>
      <c r="BG9" s="72"/>
      <c r="BH9" s="72"/>
      <c r="BI9" s="72"/>
      <c r="BJ9" s="4"/>
      <c r="BK9" s="4"/>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1.61</v>
      </c>
      <c r="Q10" s="66"/>
      <c r="R10" s="66"/>
      <c r="S10" s="66"/>
      <c r="T10" s="66"/>
      <c r="U10" s="66"/>
      <c r="V10" s="66"/>
      <c r="W10" s="67">
        <f>データ!$Q$6</f>
        <v>4240</v>
      </c>
      <c r="X10" s="67"/>
      <c r="Y10" s="67"/>
      <c r="Z10" s="67"/>
      <c r="AA10" s="67"/>
      <c r="AB10" s="67"/>
      <c r="AC10" s="67"/>
      <c r="AD10" s="2"/>
      <c r="AE10" s="2"/>
      <c r="AF10" s="2"/>
      <c r="AG10" s="2"/>
      <c r="AH10" s="2"/>
      <c r="AI10" s="2"/>
      <c r="AJ10" s="2"/>
      <c r="AK10" s="2"/>
      <c r="AL10" s="67">
        <f>データ!$U$6</f>
        <v>513</v>
      </c>
      <c r="AM10" s="67"/>
      <c r="AN10" s="67"/>
      <c r="AO10" s="67"/>
      <c r="AP10" s="67"/>
      <c r="AQ10" s="67"/>
      <c r="AR10" s="67"/>
      <c r="AS10" s="67"/>
      <c r="AT10" s="66">
        <f>データ!$V$6</f>
        <v>1.25</v>
      </c>
      <c r="AU10" s="66"/>
      <c r="AV10" s="66"/>
      <c r="AW10" s="66"/>
      <c r="AX10" s="66"/>
      <c r="AY10" s="66"/>
      <c r="AZ10" s="66"/>
      <c r="BA10" s="66"/>
      <c r="BB10" s="66">
        <f>データ!$W$6</f>
        <v>410.4</v>
      </c>
      <c r="BC10" s="66"/>
      <c r="BD10" s="66"/>
      <c r="BE10" s="66"/>
      <c r="BF10" s="66"/>
      <c r="BG10" s="66"/>
      <c r="BH10" s="66"/>
      <c r="BI10" s="66"/>
      <c r="BJ10" s="2"/>
      <c r="BK10" s="2"/>
      <c r="BL10" s="68" t="s">
        <v>21</v>
      </c>
      <c r="BM10" s="69"/>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20"/>
      <c r="R34" s="55" t="s">
        <v>27</v>
      </c>
      <c r="S34" s="55"/>
      <c r="T34" s="55"/>
      <c r="U34" s="55"/>
      <c r="V34" s="55"/>
      <c r="W34" s="55"/>
      <c r="X34" s="55"/>
      <c r="Y34" s="55"/>
      <c r="Z34" s="55"/>
      <c r="AA34" s="55"/>
      <c r="AB34" s="55"/>
      <c r="AC34" s="55"/>
      <c r="AD34" s="55"/>
      <c r="AE34" s="55"/>
      <c r="AF34" s="20"/>
      <c r="AG34" s="55" t="s">
        <v>28</v>
      </c>
      <c r="AH34" s="55"/>
      <c r="AI34" s="55"/>
      <c r="AJ34" s="55"/>
      <c r="AK34" s="55"/>
      <c r="AL34" s="55"/>
      <c r="AM34" s="55"/>
      <c r="AN34" s="55"/>
      <c r="AO34" s="55"/>
      <c r="AP34" s="55"/>
      <c r="AQ34" s="55"/>
      <c r="AR34" s="55"/>
      <c r="AS34" s="55"/>
      <c r="AT34" s="55"/>
      <c r="AU34" s="20"/>
      <c r="AV34" s="55" t="s">
        <v>29</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120</v>
      </c>
      <c r="BM47" s="50"/>
      <c r="BN47" s="50"/>
      <c r="BO47" s="50"/>
      <c r="BP47" s="50"/>
      <c r="BQ47" s="50"/>
      <c r="BR47" s="50"/>
      <c r="BS47" s="50"/>
      <c r="BT47" s="50"/>
      <c r="BU47" s="50"/>
      <c r="BV47" s="50"/>
      <c r="BW47" s="50"/>
      <c r="BX47" s="50"/>
      <c r="BY47" s="50"/>
      <c r="BZ47" s="5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20"/>
      <c r="R56" s="55" t="s">
        <v>32</v>
      </c>
      <c r="S56" s="55"/>
      <c r="T56" s="55"/>
      <c r="U56" s="55"/>
      <c r="V56" s="55"/>
      <c r="W56" s="55"/>
      <c r="X56" s="55"/>
      <c r="Y56" s="55"/>
      <c r="Z56" s="55"/>
      <c r="AA56" s="55"/>
      <c r="AB56" s="55"/>
      <c r="AC56" s="55"/>
      <c r="AD56" s="55"/>
      <c r="AE56" s="55"/>
      <c r="AF56" s="20"/>
      <c r="AG56" s="55" t="s">
        <v>33</v>
      </c>
      <c r="AH56" s="55"/>
      <c r="AI56" s="55"/>
      <c r="AJ56" s="55"/>
      <c r="AK56" s="55"/>
      <c r="AL56" s="55"/>
      <c r="AM56" s="55"/>
      <c r="AN56" s="55"/>
      <c r="AO56" s="55"/>
      <c r="AP56" s="55"/>
      <c r="AQ56" s="55"/>
      <c r="AR56" s="55"/>
      <c r="AS56" s="55"/>
      <c r="AT56" s="55"/>
      <c r="AU56" s="20"/>
      <c r="AV56" s="55" t="s">
        <v>34</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123</v>
      </c>
      <c r="BM66" s="50"/>
      <c r="BN66" s="50"/>
      <c r="BO66" s="50"/>
      <c r="BP66" s="50"/>
      <c r="BQ66" s="50"/>
      <c r="BR66" s="50"/>
      <c r="BS66" s="50"/>
      <c r="BT66" s="50"/>
      <c r="BU66" s="50"/>
      <c r="BV66" s="50"/>
      <c r="BW66" s="50"/>
      <c r="BX66" s="50"/>
      <c r="BY66" s="50"/>
      <c r="BZ66" s="5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20"/>
      <c r="V79" s="20"/>
      <c r="W79" s="55" t="s">
        <v>38</v>
      </c>
      <c r="X79" s="55"/>
      <c r="Y79" s="55"/>
      <c r="Z79" s="55"/>
      <c r="AA79" s="55"/>
      <c r="AB79" s="55"/>
      <c r="AC79" s="55"/>
      <c r="AD79" s="55"/>
      <c r="AE79" s="55"/>
      <c r="AF79" s="55"/>
      <c r="AG79" s="55"/>
      <c r="AH79" s="55"/>
      <c r="AI79" s="55"/>
      <c r="AJ79" s="55"/>
      <c r="AK79" s="55"/>
      <c r="AL79" s="55"/>
      <c r="AM79" s="55"/>
      <c r="AN79" s="55"/>
      <c r="AO79" s="20"/>
      <c r="AP79" s="20"/>
      <c r="AQ79" s="55" t="s">
        <v>39</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54</v>
      </c>
      <c r="N85" s="27" t="s">
        <v>54</v>
      </c>
      <c r="O85" s="27" t="str">
        <f>データ!EN6</f>
        <v>【0.59】</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55</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56</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80"/>
      <c r="X3" s="84" t="s">
        <v>65</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66</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67</v>
      </c>
      <c r="B4" s="31"/>
      <c r="C4" s="31"/>
      <c r="D4" s="31"/>
      <c r="E4" s="31"/>
      <c r="F4" s="31"/>
      <c r="G4" s="31"/>
      <c r="H4" s="81"/>
      <c r="I4" s="82"/>
      <c r="J4" s="82"/>
      <c r="K4" s="82"/>
      <c r="L4" s="82"/>
      <c r="M4" s="82"/>
      <c r="N4" s="82"/>
      <c r="O4" s="82"/>
      <c r="P4" s="82"/>
      <c r="Q4" s="82"/>
      <c r="R4" s="82"/>
      <c r="S4" s="82"/>
      <c r="T4" s="82"/>
      <c r="U4" s="82"/>
      <c r="V4" s="82"/>
      <c r="W4" s="83"/>
      <c r="X4" s="77" t="s">
        <v>68</v>
      </c>
      <c r="Y4" s="77"/>
      <c r="Z4" s="77"/>
      <c r="AA4" s="77"/>
      <c r="AB4" s="77"/>
      <c r="AC4" s="77"/>
      <c r="AD4" s="77"/>
      <c r="AE4" s="77"/>
      <c r="AF4" s="77"/>
      <c r="AG4" s="77"/>
      <c r="AH4" s="77"/>
      <c r="AI4" s="77" t="s">
        <v>69</v>
      </c>
      <c r="AJ4" s="77"/>
      <c r="AK4" s="77"/>
      <c r="AL4" s="77"/>
      <c r="AM4" s="77"/>
      <c r="AN4" s="77"/>
      <c r="AO4" s="77"/>
      <c r="AP4" s="77"/>
      <c r="AQ4" s="77"/>
      <c r="AR4" s="77"/>
      <c r="AS4" s="77"/>
      <c r="AT4" s="77" t="s">
        <v>70</v>
      </c>
      <c r="AU4" s="77"/>
      <c r="AV4" s="77"/>
      <c r="AW4" s="77"/>
      <c r="AX4" s="77"/>
      <c r="AY4" s="77"/>
      <c r="AZ4" s="77"/>
      <c r="BA4" s="77"/>
      <c r="BB4" s="77"/>
      <c r="BC4" s="77"/>
      <c r="BD4" s="77"/>
      <c r="BE4" s="77" t="s">
        <v>71</v>
      </c>
      <c r="BF4" s="77"/>
      <c r="BG4" s="77"/>
      <c r="BH4" s="77"/>
      <c r="BI4" s="77"/>
      <c r="BJ4" s="77"/>
      <c r="BK4" s="77"/>
      <c r="BL4" s="77"/>
      <c r="BM4" s="77"/>
      <c r="BN4" s="77"/>
      <c r="BO4" s="77"/>
      <c r="BP4" s="77" t="s">
        <v>72</v>
      </c>
      <c r="BQ4" s="77"/>
      <c r="BR4" s="77"/>
      <c r="BS4" s="77"/>
      <c r="BT4" s="77"/>
      <c r="BU4" s="77"/>
      <c r="BV4" s="77"/>
      <c r="BW4" s="77"/>
      <c r="BX4" s="77"/>
      <c r="BY4" s="77"/>
      <c r="BZ4" s="77"/>
      <c r="CA4" s="77" t="s">
        <v>73</v>
      </c>
      <c r="CB4" s="77"/>
      <c r="CC4" s="77"/>
      <c r="CD4" s="77"/>
      <c r="CE4" s="77"/>
      <c r="CF4" s="77"/>
      <c r="CG4" s="77"/>
      <c r="CH4" s="77"/>
      <c r="CI4" s="77"/>
      <c r="CJ4" s="77"/>
      <c r="CK4" s="77"/>
      <c r="CL4" s="77" t="s">
        <v>74</v>
      </c>
      <c r="CM4" s="77"/>
      <c r="CN4" s="77"/>
      <c r="CO4" s="77"/>
      <c r="CP4" s="77"/>
      <c r="CQ4" s="77"/>
      <c r="CR4" s="77"/>
      <c r="CS4" s="77"/>
      <c r="CT4" s="77"/>
      <c r="CU4" s="77"/>
      <c r="CV4" s="77"/>
      <c r="CW4" s="77" t="s">
        <v>75</v>
      </c>
      <c r="CX4" s="77"/>
      <c r="CY4" s="77"/>
      <c r="CZ4" s="77"/>
      <c r="DA4" s="77"/>
      <c r="DB4" s="77"/>
      <c r="DC4" s="77"/>
      <c r="DD4" s="77"/>
      <c r="DE4" s="77"/>
      <c r="DF4" s="77"/>
      <c r="DG4" s="77"/>
      <c r="DH4" s="77" t="s">
        <v>76</v>
      </c>
      <c r="DI4" s="77"/>
      <c r="DJ4" s="77"/>
      <c r="DK4" s="77"/>
      <c r="DL4" s="77"/>
      <c r="DM4" s="77"/>
      <c r="DN4" s="77"/>
      <c r="DO4" s="77"/>
      <c r="DP4" s="77"/>
      <c r="DQ4" s="77"/>
      <c r="DR4" s="77"/>
      <c r="DS4" s="77" t="s">
        <v>77</v>
      </c>
      <c r="DT4" s="77"/>
      <c r="DU4" s="77"/>
      <c r="DV4" s="77"/>
      <c r="DW4" s="77"/>
      <c r="DX4" s="77"/>
      <c r="DY4" s="77"/>
      <c r="DZ4" s="77"/>
      <c r="EA4" s="77"/>
      <c r="EB4" s="77"/>
      <c r="EC4" s="77"/>
      <c r="ED4" s="77" t="s">
        <v>78</v>
      </c>
      <c r="EE4" s="77"/>
      <c r="EF4" s="77"/>
      <c r="EG4" s="77"/>
      <c r="EH4" s="77"/>
      <c r="EI4" s="77"/>
      <c r="EJ4" s="77"/>
      <c r="EK4" s="77"/>
      <c r="EL4" s="77"/>
      <c r="EM4" s="77"/>
      <c r="EN4" s="77"/>
    </row>
    <row r="5" spans="1:144" x14ac:dyDescent="0.15">
      <c r="A5" s="29" t="s">
        <v>79</v>
      </c>
      <c r="B5" s="32"/>
      <c r="C5" s="32"/>
      <c r="D5" s="32"/>
      <c r="E5" s="32"/>
      <c r="F5" s="32"/>
      <c r="G5" s="32"/>
      <c r="H5" s="33" t="s">
        <v>80</v>
      </c>
      <c r="I5" s="33" t="s">
        <v>81</v>
      </c>
      <c r="J5" s="33" t="s">
        <v>82</v>
      </c>
      <c r="K5" s="33" t="s">
        <v>83</v>
      </c>
      <c r="L5" s="33" t="s">
        <v>84</v>
      </c>
      <c r="M5" s="33" t="s">
        <v>85</v>
      </c>
      <c r="N5" s="33" t="s">
        <v>86</v>
      </c>
      <c r="O5" s="33" t="s">
        <v>87</v>
      </c>
      <c r="P5" s="33" t="s">
        <v>88</v>
      </c>
      <c r="Q5" s="33" t="s">
        <v>89</v>
      </c>
      <c r="R5" s="33" t="s">
        <v>90</v>
      </c>
      <c r="S5" s="33" t="s">
        <v>91</v>
      </c>
      <c r="T5" s="33" t="s">
        <v>92</v>
      </c>
      <c r="U5" s="33" t="s">
        <v>93</v>
      </c>
      <c r="V5" s="33" t="s">
        <v>94</v>
      </c>
      <c r="W5" s="33" t="s">
        <v>95</v>
      </c>
      <c r="X5" s="33" t="s">
        <v>96</v>
      </c>
      <c r="Y5" s="33" t="s">
        <v>97</v>
      </c>
      <c r="Z5" s="33" t="s">
        <v>98</v>
      </c>
      <c r="AA5" s="33" t="s">
        <v>99</v>
      </c>
      <c r="AB5" s="33" t="s">
        <v>100</v>
      </c>
      <c r="AC5" s="33" t="s">
        <v>101</v>
      </c>
      <c r="AD5" s="33" t="s">
        <v>102</v>
      </c>
      <c r="AE5" s="33" t="s">
        <v>103</v>
      </c>
      <c r="AF5" s="33" t="s">
        <v>104</v>
      </c>
      <c r="AG5" s="33" t="s">
        <v>105</v>
      </c>
      <c r="AH5" s="33" t="s">
        <v>41</v>
      </c>
      <c r="AI5" s="33" t="s">
        <v>96</v>
      </c>
      <c r="AJ5" s="33" t="s">
        <v>97</v>
      </c>
      <c r="AK5" s="33" t="s">
        <v>98</v>
      </c>
      <c r="AL5" s="33" t="s">
        <v>99</v>
      </c>
      <c r="AM5" s="33" t="s">
        <v>100</v>
      </c>
      <c r="AN5" s="33" t="s">
        <v>101</v>
      </c>
      <c r="AO5" s="33" t="s">
        <v>102</v>
      </c>
      <c r="AP5" s="33" t="s">
        <v>103</v>
      </c>
      <c r="AQ5" s="33" t="s">
        <v>104</v>
      </c>
      <c r="AR5" s="33" t="s">
        <v>105</v>
      </c>
      <c r="AS5" s="33" t="s">
        <v>106</v>
      </c>
      <c r="AT5" s="33" t="s">
        <v>96</v>
      </c>
      <c r="AU5" s="33" t="s">
        <v>97</v>
      </c>
      <c r="AV5" s="33" t="s">
        <v>98</v>
      </c>
      <c r="AW5" s="33" t="s">
        <v>99</v>
      </c>
      <c r="AX5" s="33" t="s">
        <v>100</v>
      </c>
      <c r="AY5" s="33" t="s">
        <v>101</v>
      </c>
      <c r="AZ5" s="33" t="s">
        <v>102</v>
      </c>
      <c r="BA5" s="33" t="s">
        <v>103</v>
      </c>
      <c r="BB5" s="33" t="s">
        <v>104</v>
      </c>
      <c r="BC5" s="33" t="s">
        <v>105</v>
      </c>
      <c r="BD5" s="33" t="s">
        <v>106</v>
      </c>
      <c r="BE5" s="33" t="s">
        <v>96</v>
      </c>
      <c r="BF5" s="33" t="s">
        <v>97</v>
      </c>
      <c r="BG5" s="33" t="s">
        <v>98</v>
      </c>
      <c r="BH5" s="33" t="s">
        <v>99</v>
      </c>
      <c r="BI5" s="33" t="s">
        <v>100</v>
      </c>
      <c r="BJ5" s="33" t="s">
        <v>101</v>
      </c>
      <c r="BK5" s="33" t="s">
        <v>102</v>
      </c>
      <c r="BL5" s="33" t="s">
        <v>103</v>
      </c>
      <c r="BM5" s="33" t="s">
        <v>104</v>
      </c>
      <c r="BN5" s="33" t="s">
        <v>105</v>
      </c>
      <c r="BO5" s="33" t="s">
        <v>106</v>
      </c>
      <c r="BP5" s="33" t="s">
        <v>96</v>
      </c>
      <c r="BQ5" s="33" t="s">
        <v>97</v>
      </c>
      <c r="BR5" s="33" t="s">
        <v>98</v>
      </c>
      <c r="BS5" s="33" t="s">
        <v>99</v>
      </c>
      <c r="BT5" s="33" t="s">
        <v>100</v>
      </c>
      <c r="BU5" s="33" t="s">
        <v>101</v>
      </c>
      <c r="BV5" s="33" t="s">
        <v>102</v>
      </c>
      <c r="BW5" s="33" t="s">
        <v>103</v>
      </c>
      <c r="BX5" s="33" t="s">
        <v>104</v>
      </c>
      <c r="BY5" s="33" t="s">
        <v>105</v>
      </c>
      <c r="BZ5" s="33" t="s">
        <v>106</v>
      </c>
      <c r="CA5" s="33" t="s">
        <v>96</v>
      </c>
      <c r="CB5" s="33" t="s">
        <v>97</v>
      </c>
      <c r="CC5" s="33" t="s">
        <v>98</v>
      </c>
      <c r="CD5" s="33" t="s">
        <v>99</v>
      </c>
      <c r="CE5" s="33" t="s">
        <v>100</v>
      </c>
      <c r="CF5" s="33" t="s">
        <v>101</v>
      </c>
      <c r="CG5" s="33" t="s">
        <v>102</v>
      </c>
      <c r="CH5" s="33" t="s">
        <v>103</v>
      </c>
      <c r="CI5" s="33" t="s">
        <v>104</v>
      </c>
      <c r="CJ5" s="33" t="s">
        <v>105</v>
      </c>
      <c r="CK5" s="33" t="s">
        <v>106</v>
      </c>
      <c r="CL5" s="33" t="s">
        <v>96</v>
      </c>
      <c r="CM5" s="33" t="s">
        <v>97</v>
      </c>
      <c r="CN5" s="33" t="s">
        <v>98</v>
      </c>
      <c r="CO5" s="33" t="s">
        <v>99</v>
      </c>
      <c r="CP5" s="33" t="s">
        <v>100</v>
      </c>
      <c r="CQ5" s="33" t="s">
        <v>101</v>
      </c>
      <c r="CR5" s="33" t="s">
        <v>102</v>
      </c>
      <c r="CS5" s="33" t="s">
        <v>103</v>
      </c>
      <c r="CT5" s="33" t="s">
        <v>104</v>
      </c>
      <c r="CU5" s="33" t="s">
        <v>105</v>
      </c>
      <c r="CV5" s="33" t="s">
        <v>106</v>
      </c>
      <c r="CW5" s="33" t="s">
        <v>96</v>
      </c>
      <c r="CX5" s="33" t="s">
        <v>97</v>
      </c>
      <c r="CY5" s="33" t="s">
        <v>98</v>
      </c>
      <c r="CZ5" s="33" t="s">
        <v>99</v>
      </c>
      <c r="DA5" s="33" t="s">
        <v>100</v>
      </c>
      <c r="DB5" s="33" t="s">
        <v>101</v>
      </c>
      <c r="DC5" s="33" t="s">
        <v>102</v>
      </c>
      <c r="DD5" s="33" t="s">
        <v>103</v>
      </c>
      <c r="DE5" s="33" t="s">
        <v>104</v>
      </c>
      <c r="DF5" s="33" t="s">
        <v>105</v>
      </c>
      <c r="DG5" s="33" t="s">
        <v>106</v>
      </c>
      <c r="DH5" s="33" t="s">
        <v>96</v>
      </c>
      <c r="DI5" s="33" t="s">
        <v>97</v>
      </c>
      <c r="DJ5" s="33" t="s">
        <v>98</v>
      </c>
      <c r="DK5" s="33" t="s">
        <v>99</v>
      </c>
      <c r="DL5" s="33" t="s">
        <v>100</v>
      </c>
      <c r="DM5" s="33" t="s">
        <v>101</v>
      </c>
      <c r="DN5" s="33" t="s">
        <v>102</v>
      </c>
      <c r="DO5" s="33" t="s">
        <v>103</v>
      </c>
      <c r="DP5" s="33" t="s">
        <v>104</v>
      </c>
      <c r="DQ5" s="33" t="s">
        <v>105</v>
      </c>
      <c r="DR5" s="33" t="s">
        <v>106</v>
      </c>
      <c r="DS5" s="33" t="s">
        <v>96</v>
      </c>
      <c r="DT5" s="33" t="s">
        <v>97</v>
      </c>
      <c r="DU5" s="33" t="s">
        <v>98</v>
      </c>
      <c r="DV5" s="33" t="s">
        <v>99</v>
      </c>
      <c r="DW5" s="33" t="s">
        <v>100</v>
      </c>
      <c r="DX5" s="33" t="s">
        <v>101</v>
      </c>
      <c r="DY5" s="33" t="s">
        <v>102</v>
      </c>
      <c r="DZ5" s="33" t="s">
        <v>103</v>
      </c>
      <c r="EA5" s="33" t="s">
        <v>104</v>
      </c>
      <c r="EB5" s="33" t="s">
        <v>105</v>
      </c>
      <c r="EC5" s="33" t="s">
        <v>106</v>
      </c>
      <c r="ED5" s="33" t="s">
        <v>96</v>
      </c>
      <c r="EE5" s="33" t="s">
        <v>97</v>
      </c>
      <c r="EF5" s="33" t="s">
        <v>98</v>
      </c>
      <c r="EG5" s="33" t="s">
        <v>99</v>
      </c>
      <c r="EH5" s="33" t="s">
        <v>100</v>
      </c>
      <c r="EI5" s="33" t="s">
        <v>101</v>
      </c>
      <c r="EJ5" s="33" t="s">
        <v>102</v>
      </c>
      <c r="EK5" s="33" t="s">
        <v>103</v>
      </c>
      <c r="EL5" s="33" t="s">
        <v>104</v>
      </c>
      <c r="EM5" s="33" t="s">
        <v>105</v>
      </c>
      <c r="EN5" s="33" t="s">
        <v>106</v>
      </c>
    </row>
    <row r="6" spans="1:144" s="37" customFormat="1" x14ac:dyDescent="0.15">
      <c r="A6" s="29" t="s">
        <v>107</v>
      </c>
      <c r="B6" s="34">
        <f>B7</f>
        <v>2016</v>
      </c>
      <c r="C6" s="34">
        <f t="shared" ref="C6:W6" si="3">C7</f>
        <v>52094</v>
      </c>
      <c r="D6" s="34">
        <f t="shared" si="3"/>
        <v>47</v>
      </c>
      <c r="E6" s="34">
        <f t="shared" si="3"/>
        <v>1</v>
      </c>
      <c r="F6" s="34">
        <f t="shared" si="3"/>
        <v>0</v>
      </c>
      <c r="G6" s="34">
        <f t="shared" si="3"/>
        <v>0</v>
      </c>
      <c r="H6" s="34" t="str">
        <f t="shared" si="3"/>
        <v>秋田県　鹿角市</v>
      </c>
      <c r="I6" s="34" t="str">
        <f t="shared" si="3"/>
        <v>法非適用</v>
      </c>
      <c r="J6" s="34" t="str">
        <f t="shared" si="3"/>
        <v>水道事業</v>
      </c>
      <c r="K6" s="34" t="str">
        <f t="shared" si="3"/>
        <v>簡易水道事業</v>
      </c>
      <c r="L6" s="34" t="str">
        <f t="shared" si="3"/>
        <v>D4</v>
      </c>
      <c r="M6" s="34">
        <f t="shared" si="3"/>
        <v>0</v>
      </c>
      <c r="N6" s="35" t="str">
        <f t="shared" si="3"/>
        <v>-</v>
      </c>
      <c r="O6" s="35" t="str">
        <f t="shared" si="3"/>
        <v>該当数値なし</v>
      </c>
      <c r="P6" s="35">
        <f t="shared" si="3"/>
        <v>1.61</v>
      </c>
      <c r="Q6" s="35">
        <f t="shared" si="3"/>
        <v>4240</v>
      </c>
      <c r="R6" s="35">
        <f t="shared" si="3"/>
        <v>32199</v>
      </c>
      <c r="S6" s="35">
        <f t="shared" si="3"/>
        <v>707.52</v>
      </c>
      <c r="T6" s="35">
        <f t="shared" si="3"/>
        <v>45.51</v>
      </c>
      <c r="U6" s="35">
        <f t="shared" si="3"/>
        <v>513</v>
      </c>
      <c r="V6" s="35">
        <f t="shared" si="3"/>
        <v>1.25</v>
      </c>
      <c r="W6" s="35">
        <f t="shared" si="3"/>
        <v>410.4</v>
      </c>
      <c r="X6" s="36">
        <f>IF(X7="",NA(),X7)</f>
        <v>82.92</v>
      </c>
      <c r="Y6" s="36">
        <f t="shared" ref="Y6:AG6" si="4">IF(Y7="",NA(),Y7)</f>
        <v>72.03</v>
      </c>
      <c r="Z6" s="36">
        <f t="shared" si="4"/>
        <v>71.94</v>
      </c>
      <c r="AA6" s="36">
        <f t="shared" si="4"/>
        <v>84.62</v>
      </c>
      <c r="AB6" s="36">
        <f t="shared" si="4"/>
        <v>62.29</v>
      </c>
      <c r="AC6" s="36">
        <f t="shared" si="4"/>
        <v>70.760000000000005</v>
      </c>
      <c r="AD6" s="36">
        <f t="shared" si="4"/>
        <v>71.66</v>
      </c>
      <c r="AE6" s="36">
        <f t="shared" si="4"/>
        <v>73.06</v>
      </c>
      <c r="AF6" s="36">
        <f t="shared" si="4"/>
        <v>72.03</v>
      </c>
      <c r="AG6" s="36">
        <f t="shared" si="4"/>
        <v>72.11</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1412.39</v>
      </c>
      <c r="BF6" s="36">
        <f t="shared" ref="BF6:BN6" si="7">IF(BF7="",NA(),BF7)</f>
        <v>1519.79</v>
      </c>
      <c r="BG6" s="36">
        <f t="shared" si="7"/>
        <v>1933.13</v>
      </c>
      <c r="BH6" s="36">
        <f t="shared" si="7"/>
        <v>1770.72</v>
      </c>
      <c r="BI6" s="36">
        <f t="shared" si="7"/>
        <v>2914.76</v>
      </c>
      <c r="BJ6" s="36">
        <f t="shared" si="7"/>
        <v>1496.15</v>
      </c>
      <c r="BK6" s="36">
        <f t="shared" si="7"/>
        <v>1462.56</v>
      </c>
      <c r="BL6" s="36">
        <f t="shared" si="7"/>
        <v>1486.62</v>
      </c>
      <c r="BM6" s="36">
        <f t="shared" si="7"/>
        <v>1510.14</v>
      </c>
      <c r="BN6" s="36">
        <f t="shared" si="7"/>
        <v>1595.62</v>
      </c>
      <c r="BO6" s="35" t="str">
        <f>IF(BO7="","",IF(BO7="-","【-】","【"&amp;SUBSTITUTE(TEXT(BO7,"#,##0.00"),"-","△")&amp;"】"))</f>
        <v>【1,280.76】</v>
      </c>
      <c r="BP6" s="36">
        <f>IF(BP7="",NA(),BP7)</f>
        <v>58.66</v>
      </c>
      <c r="BQ6" s="36">
        <f t="shared" ref="BQ6:BY6" si="8">IF(BQ7="",NA(),BQ7)</f>
        <v>50.86</v>
      </c>
      <c r="BR6" s="36">
        <f t="shared" si="8"/>
        <v>55.42</v>
      </c>
      <c r="BS6" s="36">
        <f t="shared" si="8"/>
        <v>60.01</v>
      </c>
      <c r="BT6" s="36">
        <f t="shared" si="8"/>
        <v>41.02</v>
      </c>
      <c r="BU6" s="36">
        <f t="shared" si="8"/>
        <v>33.01</v>
      </c>
      <c r="BV6" s="36">
        <f t="shared" si="8"/>
        <v>32.39</v>
      </c>
      <c r="BW6" s="36">
        <f t="shared" si="8"/>
        <v>24.39</v>
      </c>
      <c r="BX6" s="36">
        <f t="shared" si="8"/>
        <v>22.67</v>
      </c>
      <c r="BY6" s="36">
        <f t="shared" si="8"/>
        <v>37.92</v>
      </c>
      <c r="BZ6" s="35" t="str">
        <f>IF(BZ7="","",IF(BZ7="-","【-】","【"&amp;SUBSTITUTE(TEXT(BZ7,"#,##0.00"),"-","△")&amp;"】"))</f>
        <v>【53.06】</v>
      </c>
      <c r="CA6" s="36">
        <f>IF(CA7="",NA(),CA7)</f>
        <v>193.98</v>
      </c>
      <c r="CB6" s="36">
        <f t="shared" ref="CB6:CJ6" si="9">IF(CB7="",NA(),CB7)</f>
        <v>221.07</v>
      </c>
      <c r="CC6" s="36">
        <f t="shared" si="9"/>
        <v>218.35</v>
      </c>
      <c r="CD6" s="36">
        <f t="shared" si="9"/>
        <v>220.96</v>
      </c>
      <c r="CE6" s="36">
        <f t="shared" si="9"/>
        <v>255.52</v>
      </c>
      <c r="CF6" s="36">
        <f t="shared" si="9"/>
        <v>523.08000000000004</v>
      </c>
      <c r="CG6" s="36">
        <f t="shared" si="9"/>
        <v>530.83000000000004</v>
      </c>
      <c r="CH6" s="36">
        <f t="shared" si="9"/>
        <v>734.18</v>
      </c>
      <c r="CI6" s="36">
        <f t="shared" si="9"/>
        <v>789.62</v>
      </c>
      <c r="CJ6" s="36">
        <f t="shared" si="9"/>
        <v>423.18</v>
      </c>
      <c r="CK6" s="35" t="str">
        <f>IF(CK7="","",IF(CK7="-","【-】","【"&amp;SUBSTITUTE(TEXT(CK7,"#,##0.00"),"-","△")&amp;"】"))</f>
        <v>【314.83】</v>
      </c>
      <c r="CL6" s="36">
        <f>IF(CL7="",NA(),CL7)</f>
        <v>42.7</v>
      </c>
      <c r="CM6" s="36">
        <f t="shared" ref="CM6:CU6" si="10">IF(CM7="",NA(),CM7)</f>
        <v>41.3</v>
      </c>
      <c r="CN6" s="36">
        <f t="shared" si="10"/>
        <v>44.55</v>
      </c>
      <c r="CO6" s="36">
        <f t="shared" si="10"/>
        <v>48.62</v>
      </c>
      <c r="CP6" s="36">
        <f t="shared" si="10"/>
        <v>46.04</v>
      </c>
      <c r="CQ6" s="36">
        <f t="shared" si="10"/>
        <v>51.11</v>
      </c>
      <c r="CR6" s="36">
        <f t="shared" si="10"/>
        <v>50.49</v>
      </c>
      <c r="CS6" s="36">
        <f t="shared" si="10"/>
        <v>48.36</v>
      </c>
      <c r="CT6" s="36">
        <f t="shared" si="10"/>
        <v>48.7</v>
      </c>
      <c r="CU6" s="36">
        <f t="shared" si="10"/>
        <v>46.9</v>
      </c>
      <c r="CV6" s="35" t="str">
        <f>IF(CV7="","",IF(CV7="-","【-】","【"&amp;SUBSTITUTE(TEXT(CV7,"#,##0.00"),"-","△")&amp;"】"))</f>
        <v>【56.28】</v>
      </c>
      <c r="CW6" s="36">
        <f>IF(CW7="",NA(),CW7)</f>
        <v>78.05</v>
      </c>
      <c r="CX6" s="36">
        <f t="shared" ref="CX6:DF6" si="11">IF(CX7="",NA(),CX7)</f>
        <v>68.28</v>
      </c>
      <c r="CY6" s="36">
        <f t="shared" si="11"/>
        <v>68.02</v>
      </c>
      <c r="CZ6" s="36">
        <f t="shared" si="11"/>
        <v>76.14</v>
      </c>
      <c r="DA6" s="36">
        <f t="shared" si="11"/>
        <v>69.58</v>
      </c>
      <c r="DB6" s="36">
        <f t="shared" si="11"/>
        <v>74.16</v>
      </c>
      <c r="DC6" s="36">
        <f t="shared" si="11"/>
        <v>74.209999999999994</v>
      </c>
      <c r="DD6" s="36">
        <f t="shared" si="11"/>
        <v>75.239999999999995</v>
      </c>
      <c r="DE6" s="36">
        <f t="shared" si="11"/>
        <v>74.959999999999994</v>
      </c>
      <c r="DF6" s="36">
        <f t="shared" si="11"/>
        <v>74.63</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6">
        <f t="shared" si="14"/>
        <v>0.65</v>
      </c>
      <c r="EH6" s="35">
        <f t="shared" si="14"/>
        <v>0</v>
      </c>
      <c r="EI6" s="36">
        <f t="shared" si="14"/>
        <v>0.37</v>
      </c>
      <c r="EJ6" s="36">
        <f t="shared" si="14"/>
        <v>0.7</v>
      </c>
      <c r="EK6" s="36">
        <f t="shared" si="14"/>
        <v>0.91</v>
      </c>
      <c r="EL6" s="36">
        <f t="shared" si="14"/>
        <v>1.26</v>
      </c>
      <c r="EM6" s="36">
        <f t="shared" si="14"/>
        <v>0.78</v>
      </c>
      <c r="EN6" s="35" t="str">
        <f>IF(EN7="","",IF(EN7="-","【-】","【"&amp;SUBSTITUTE(TEXT(EN7,"#,##0.00"),"-","△")&amp;"】"))</f>
        <v>【0.59】</v>
      </c>
    </row>
    <row r="7" spans="1:144" s="37" customFormat="1" x14ac:dyDescent="0.15">
      <c r="A7" s="29"/>
      <c r="B7" s="38">
        <v>2016</v>
      </c>
      <c r="C7" s="38">
        <v>52094</v>
      </c>
      <c r="D7" s="38">
        <v>47</v>
      </c>
      <c r="E7" s="38">
        <v>1</v>
      </c>
      <c r="F7" s="38">
        <v>0</v>
      </c>
      <c r="G7" s="38">
        <v>0</v>
      </c>
      <c r="H7" s="38" t="s">
        <v>108</v>
      </c>
      <c r="I7" s="38" t="s">
        <v>109</v>
      </c>
      <c r="J7" s="38" t="s">
        <v>110</v>
      </c>
      <c r="K7" s="38" t="s">
        <v>111</v>
      </c>
      <c r="L7" s="38" t="s">
        <v>112</v>
      </c>
      <c r="M7" s="38"/>
      <c r="N7" s="39" t="s">
        <v>113</v>
      </c>
      <c r="O7" s="39" t="s">
        <v>114</v>
      </c>
      <c r="P7" s="39">
        <v>1.61</v>
      </c>
      <c r="Q7" s="39">
        <v>4240</v>
      </c>
      <c r="R7" s="39">
        <v>32199</v>
      </c>
      <c r="S7" s="39">
        <v>707.52</v>
      </c>
      <c r="T7" s="39">
        <v>45.51</v>
      </c>
      <c r="U7" s="39">
        <v>513</v>
      </c>
      <c r="V7" s="39">
        <v>1.25</v>
      </c>
      <c r="W7" s="39">
        <v>410.4</v>
      </c>
      <c r="X7" s="39">
        <v>82.92</v>
      </c>
      <c r="Y7" s="39">
        <v>72.03</v>
      </c>
      <c r="Z7" s="39">
        <v>71.94</v>
      </c>
      <c r="AA7" s="39">
        <v>84.62</v>
      </c>
      <c r="AB7" s="39">
        <v>62.29</v>
      </c>
      <c r="AC7" s="39">
        <v>70.760000000000005</v>
      </c>
      <c r="AD7" s="39">
        <v>71.66</v>
      </c>
      <c r="AE7" s="39">
        <v>73.06</v>
      </c>
      <c r="AF7" s="39">
        <v>72.03</v>
      </c>
      <c r="AG7" s="39">
        <v>72.11</v>
      </c>
      <c r="AH7" s="39">
        <v>76.78</v>
      </c>
      <c r="AI7" s="39"/>
      <c r="AJ7" s="39"/>
      <c r="AK7" s="39"/>
      <c r="AL7" s="39"/>
      <c r="AM7" s="39"/>
      <c r="AN7" s="39"/>
      <c r="AO7" s="39"/>
      <c r="AP7" s="39"/>
      <c r="AQ7" s="39"/>
      <c r="AR7" s="39"/>
      <c r="AS7" s="39"/>
      <c r="AT7" s="39"/>
      <c r="AU7" s="39"/>
      <c r="AV7" s="39"/>
      <c r="AW7" s="39"/>
      <c r="AX7" s="39"/>
      <c r="AY7" s="39"/>
      <c r="AZ7" s="39"/>
      <c r="BA7" s="39"/>
      <c r="BB7" s="39"/>
      <c r="BC7" s="39"/>
      <c r="BD7" s="39"/>
      <c r="BE7" s="39">
        <v>1412.39</v>
      </c>
      <c r="BF7" s="39">
        <v>1519.79</v>
      </c>
      <c r="BG7" s="39">
        <v>1933.13</v>
      </c>
      <c r="BH7" s="39">
        <v>1770.72</v>
      </c>
      <c r="BI7" s="39">
        <v>2914.76</v>
      </c>
      <c r="BJ7" s="39">
        <v>1496.15</v>
      </c>
      <c r="BK7" s="39">
        <v>1462.56</v>
      </c>
      <c r="BL7" s="39">
        <v>1486.62</v>
      </c>
      <c r="BM7" s="39">
        <v>1510.14</v>
      </c>
      <c r="BN7" s="39">
        <v>1595.62</v>
      </c>
      <c r="BO7" s="39">
        <v>1280.76</v>
      </c>
      <c r="BP7" s="39">
        <v>58.66</v>
      </c>
      <c r="BQ7" s="39">
        <v>50.86</v>
      </c>
      <c r="BR7" s="39">
        <v>55.42</v>
      </c>
      <c r="BS7" s="39">
        <v>60.01</v>
      </c>
      <c r="BT7" s="39">
        <v>41.02</v>
      </c>
      <c r="BU7" s="39">
        <v>33.01</v>
      </c>
      <c r="BV7" s="39">
        <v>32.39</v>
      </c>
      <c r="BW7" s="39">
        <v>24.39</v>
      </c>
      <c r="BX7" s="39">
        <v>22.67</v>
      </c>
      <c r="BY7" s="39">
        <v>37.92</v>
      </c>
      <c r="BZ7" s="39">
        <v>53.06</v>
      </c>
      <c r="CA7" s="39">
        <v>193.98</v>
      </c>
      <c r="CB7" s="39">
        <v>221.07</v>
      </c>
      <c r="CC7" s="39">
        <v>218.35</v>
      </c>
      <c r="CD7" s="39">
        <v>220.96</v>
      </c>
      <c r="CE7" s="39">
        <v>255.52</v>
      </c>
      <c r="CF7" s="39">
        <v>523.08000000000004</v>
      </c>
      <c r="CG7" s="39">
        <v>530.83000000000004</v>
      </c>
      <c r="CH7" s="39">
        <v>734.18</v>
      </c>
      <c r="CI7" s="39">
        <v>789.62</v>
      </c>
      <c r="CJ7" s="39">
        <v>423.18</v>
      </c>
      <c r="CK7" s="39">
        <v>314.83</v>
      </c>
      <c r="CL7" s="39">
        <v>42.7</v>
      </c>
      <c r="CM7" s="39">
        <v>41.3</v>
      </c>
      <c r="CN7" s="39">
        <v>44.55</v>
      </c>
      <c r="CO7" s="39">
        <v>48.62</v>
      </c>
      <c r="CP7" s="39">
        <v>46.04</v>
      </c>
      <c r="CQ7" s="39">
        <v>51.11</v>
      </c>
      <c r="CR7" s="39">
        <v>50.49</v>
      </c>
      <c r="CS7" s="39">
        <v>48.36</v>
      </c>
      <c r="CT7" s="39">
        <v>48.7</v>
      </c>
      <c r="CU7" s="39">
        <v>46.9</v>
      </c>
      <c r="CV7" s="39">
        <v>56.28</v>
      </c>
      <c r="CW7" s="39">
        <v>78.05</v>
      </c>
      <c r="CX7" s="39">
        <v>68.28</v>
      </c>
      <c r="CY7" s="39">
        <v>68.02</v>
      </c>
      <c r="CZ7" s="39">
        <v>76.14</v>
      </c>
      <c r="DA7" s="39">
        <v>69.58</v>
      </c>
      <c r="DB7" s="39">
        <v>74.16</v>
      </c>
      <c r="DC7" s="39">
        <v>74.209999999999994</v>
      </c>
      <c r="DD7" s="39">
        <v>75.239999999999995</v>
      </c>
      <c r="DE7" s="39">
        <v>74.959999999999994</v>
      </c>
      <c r="DF7" s="39">
        <v>74.63</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0.65</v>
      </c>
      <c r="EH7" s="39">
        <v>0</v>
      </c>
      <c r="EI7" s="39">
        <v>0.37</v>
      </c>
      <c r="EJ7" s="39">
        <v>0.7</v>
      </c>
      <c r="EK7" s="39">
        <v>0.91</v>
      </c>
      <c r="EL7" s="39">
        <v>1.26</v>
      </c>
      <c r="EM7" s="39">
        <v>0.78</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115</v>
      </c>
      <c r="C9" s="41" t="s">
        <v>116</v>
      </c>
      <c r="D9" s="41" t="s">
        <v>117</v>
      </c>
      <c r="E9" s="41" t="s">
        <v>118</v>
      </c>
      <c r="F9" s="41" t="s">
        <v>119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2018-02-14T00:33:58Z</cp:lastPrinted>
  <dcterms:created xsi:type="dcterms:W3CDTF">2017-12-25T01:41:19Z</dcterms:created>
  <dcterms:modified xsi:type="dcterms:W3CDTF">2018-02-22T00:12:28Z</dcterms:modified>
  <cp:category/>
</cp:coreProperties>
</file>