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P8" i="4"/>
  <c r="I8" i="4"/>
  <c r="B8"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<sst xmlns="http://schemas.openxmlformats.org/spreadsheetml/2006/main" count="232" uniqueCount="120">
  <si>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</si>
  <si>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</si>
  <si>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</si>
  <si>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</si>
  <si>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</si>
  <si>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</si>
  <si>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</si>
  <si>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</si>
  <si>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</si>
  <si>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</si>
  <si>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</si>
  <si>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</si>
  <si>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</si>
  <si>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</si>
  <si>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</si>
  <si>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</si>
  <si>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</si>
  <si>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</si>
  <si>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</si>
  <si>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</si>
  <si>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</si>
  <si>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</si>
  <si>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</si>
  <si>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</si>
  <si>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</si>
  <si>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</si>
  <si>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</si>
  <si>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</si>
  <si>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</si>
  <si>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</si>
  <si>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</si>
  <si>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</si>
  <si>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</si>
  <si>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</si>
  <si>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</si>
  <si>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</si>
  <si>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</si>
  <si>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</si>
  <si>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</si>
  <si>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</si>
  <si>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</si>
  <si>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</si>
  <si>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</si>
  <si>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</si>
  <si>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</si>
  <si>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</si>
  <si>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</si>
  <si>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</si>
  <si>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</si>
  <si>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</si>
  <si>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</si>
  <si>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</si>
  <si>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</si>
  <si>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</si>
  <si>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</si>
  <si>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</si>
  <si>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</si>
  <si>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</si>
  <si>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</si>
  <si>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</si>
  <si>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</si>
  <si>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</si>
  <si>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</si>
  <si>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</si>
  <si>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</si>
  <si>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</si>
  <si>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</si>
  <si>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</si>
  <si>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</si>
  <si>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</si>
  <si>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</si>
  <si>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</si>
  <si>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</si>
  <si>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</si>
  <si>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</si>
  <si>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</si>
  <si>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</si>
  <si>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</si>
  <si>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</si>
  <si>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</si>
  <si>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</si>
  <si>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</si>
  <si>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</si>
  <si>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</si>
  <si>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</si>
  <si>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</si>
  <si>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</si>
  <si>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</si>
  <si>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</si>
  <si>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</si>
  <si>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</si>
  <si>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</si>
  <si>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</si>
  <si>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</si>
  <si>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</si>
  <si>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</si>
  <si>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</si>
  <si>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</si>
  <si>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</si>
  <si>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</si>
  <si>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</si>
  <si>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</si>
  <si>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</si>
  <si>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</si>
  <si>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</si>
  <si>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能代市</t>
  </si>
  <si>
    <t>法適用</t>
  </si>
  <si>
    <t>水道事業</t>
  </si>
  <si>
    <t>末端給水事業</t>
  </si>
  <si>
    <t>A5</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</si>
  <si>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</si>
  <si>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</si>
  <si>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</si>
  <si>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</si>
  <si>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</si>
  <si>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</si>
  <si>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経営の収益では、平成２４年度の料金改定により、欠損は発生していない。また、経常収支比率や料金回収率でも良好な指標が得られている。
　流動比率については、平成２６年度の会計制度見直しの影響等により数値の落ち込みはあったが、安定的な収益が確保されているため、今後数値は改善していくものと見込んでいる。
　給水原価については、簡易水道や下水道の料金徴収事務等を受託しているため、経費が増加しているものの、その分の収入は営業外収益で、積算算定外であるため、実質数値は平均値以下となる。
　施設整備については、浄水場整備等の大規模建設改良事業が終了していることから、企業債残高は減少傾向にあるほか、老朽管路の更新により、有収率も堅調を維持している。
　施設利用率については、人口減少に伴う配水量の減少により数値の減少が続いているが、今後の拡張事業に係る配水量や災害時等の水需要も考慮しながら、将来の適正な施設規模を検討する。
　</t>
    <rPh sb="1" eb="3">
      <t>ケイエイ</t>
    </rPh>
    <rPh sb="4" eb="6">
      <t>シュウエキ</t>
    </rPh>
    <rPh sb="9" eb="11">
      <t>ヘイセイ</t>
    </rPh>
    <rPh sb="13" eb="15">
      <t>ネンド</t>
    </rPh>
    <rPh sb="16" eb="18">
      <t>リョウキン</t>
    </rPh>
    <rPh sb="18" eb="20">
      <t>カイテイ</t>
    </rPh>
    <rPh sb="67" eb="69">
      <t>リュウドウ</t>
    </rPh>
    <rPh sb="69" eb="71">
      <t>ヒリツ</t>
    </rPh>
    <rPh sb="77" eb="79">
      <t>ヘイセイ</t>
    </rPh>
    <rPh sb="81" eb="83">
      <t>ネンド</t>
    </rPh>
    <rPh sb="84" eb="86">
      <t>カイケイ</t>
    </rPh>
    <rPh sb="86" eb="88">
      <t>セイド</t>
    </rPh>
    <rPh sb="88" eb="90">
      <t>ミナオ</t>
    </rPh>
    <rPh sb="92" eb="94">
      <t>エイキョウ</t>
    </rPh>
    <rPh sb="94" eb="95">
      <t>トウ</t>
    </rPh>
    <rPh sb="98" eb="100">
      <t>スウチ</t>
    </rPh>
    <rPh sb="101" eb="102">
      <t>オ</t>
    </rPh>
    <rPh sb="103" eb="104">
      <t>コ</t>
    </rPh>
    <rPh sb="111" eb="114">
      <t>アンテイテキ</t>
    </rPh>
    <rPh sb="115" eb="117">
      <t>シュウエキ</t>
    </rPh>
    <rPh sb="118" eb="120">
      <t>カクホ</t>
    </rPh>
    <rPh sb="128" eb="130">
      <t>コンゴ</t>
    </rPh>
    <rPh sb="130" eb="132">
      <t>スウチ</t>
    </rPh>
    <rPh sb="133" eb="135">
      <t>カイゼン</t>
    </rPh>
    <rPh sb="142" eb="144">
      <t>ミコ</t>
    </rPh>
    <rPh sb="151" eb="153">
      <t>キュウスイ</t>
    </rPh>
    <rPh sb="153" eb="155">
      <t>ゲンカ</t>
    </rPh>
    <rPh sb="161" eb="163">
      <t>カンイ</t>
    </rPh>
    <rPh sb="163" eb="165">
      <t>スイドウ</t>
    </rPh>
    <rPh sb="166" eb="169">
      <t>ゲスイドウ</t>
    </rPh>
    <rPh sb="170" eb="172">
      <t>リョウキン</t>
    </rPh>
    <rPh sb="172" eb="174">
      <t>チョウシュウ</t>
    </rPh>
    <rPh sb="174" eb="176">
      <t>ジム</t>
    </rPh>
    <rPh sb="176" eb="177">
      <t>トウ</t>
    </rPh>
    <rPh sb="178" eb="180">
      <t>ジュタク</t>
    </rPh>
    <rPh sb="187" eb="189">
      <t>ケイヒ</t>
    </rPh>
    <rPh sb="190" eb="192">
      <t>ゾウカ</t>
    </rPh>
    <rPh sb="202" eb="203">
      <t>ブン</t>
    </rPh>
    <rPh sb="204" eb="206">
      <t>シュウニュウ</t>
    </rPh>
    <rPh sb="207" eb="210">
      <t>エイギョウガイ</t>
    </rPh>
    <rPh sb="210" eb="212">
      <t>シュウエキ</t>
    </rPh>
    <rPh sb="214" eb="216">
      <t>セキサン</t>
    </rPh>
    <rPh sb="216" eb="218">
      <t>サンテイ</t>
    </rPh>
    <rPh sb="218" eb="219">
      <t>ガイ</t>
    </rPh>
    <rPh sb="230" eb="233">
      <t>ヘイキンチ</t>
    </rPh>
    <rPh sb="233" eb="235">
      <t>イカ</t>
    </rPh>
    <rPh sb="241" eb="243">
      <t>シセツ</t>
    </rPh>
    <rPh sb="243" eb="245">
      <t>セイビ</t>
    </rPh>
    <rPh sb="251" eb="253">
      <t>ジョウスイ</t>
    </rPh>
    <rPh sb="253" eb="254">
      <t>バ</t>
    </rPh>
    <rPh sb="254" eb="256">
      <t>セイビ</t>
    </rPh>
    <rPh sb="256" eb="257">
      <t>トウ</t>
    </rPh>
    <rPh sb="258" eb="261">
      <t>ダイキボ</t>
    </rPh>
    <rPh sb="261" eb="263">
      <t>ケンセツ</t>
    </rPh>
    <rPh sb="263" eb="265">
      <t>カイリョウ</t>
    </rPh>
    <rPh sb="265" eb="267">
      <t>ジギョウ</t>
    </rPh>
    <rPh sb="268" eb="270">
      <t>シュウリョウ</t>
    </rPh>
    <rPh sb="279" eb="281">
      <t>キギョウ</t>
    </rPh>
    <rPh sb="281" eb="282">
      <t>サイ</t>
    </rPh>
    <rPh sb="282" eb="284">
      <t>ザンダカ</t>
    </rPh>
    <rPh sb="285" eb="287">
      <t>ゲンショウ</t>
    </rPh>
    <rPh sb="287" eb="289">
      <t>ケイコウ</t>
    </rPh>
    <rPh sb="295" eb="297">
      <t>ロウキュウ</t>
    </rPh>
    <rPh sb="297" eb="299">
      <t>カンロ</t>
    </rPh>
    <rPh sb="300" eb="302">
      <t>コウシン</t>
    </rPh>
    <rPh sb="306" eb="307">
      <t>ユウ</t>
    </rPh>
    <rPh sb="307" eb="308">
      <t>シュウ</t>
    </rPh>
    <rPh sb="308" eb="309">
      <t>リツ</t>
    </rPh>
    <rPh sb="310" eb="312">
      <t>ケンチョウ</t>
    </rPh>
    <rPh sb="313" eb="315">
      <t>イジ</t>
    </rPh>
    <rPh sb="322" eb="324">
      <t>シセツ</t>
    </rPh>
    <rPh sb="324" eb="327">
      <t>リヨウリツ</t>
    </rPh>
    <rPh sb="333" eb="335">
      <t>ジンコウ</t>
    </rPh>
    <rPh sb="335" eb="337">
      <t>ゲンショウ</t>
    </rPh>
    <rPh sb="338" eb="339">
      <t>トモナ</t>
    </rPh>
    <rPh sb="340" eb="342">
      <t>ハイスイ</t>
    </rPh>
    <rPh sb="342" eb="343">
      <t>リョウ</t>
    </rPh>
    <rPh sb="344" eb="345">
      <t>ゲン</t>
    </rPh>
    <rPh sb="345" eb="346">
      <t>ショウ</t>
    </rPh>
    <rPh sb="349" eb="351">
      <t>スウチ</t>
    </rPh>
    <rPh sb="352" eb="354">
      <t>ゲンショウ</t>
    </rPh>
    <rPh sb="355" eb="356">
      <t>ツヅ</t>
    </rPh>
    <rPh sb="362" eb="364">
      <t>コンゴ</t>
    </rPh>
    <rPh sb="365" eb="367">
      <t>カクチョウ</t>
    </rPh>
    <rPh sb="367" eb="369">
      <t>ジギョウ</t>
    </rPh>
    <rPh sb="370" eb="371">
      <t>カカ</t>
    </rPh>
    <rPh sb="372" eb="374">
      <t>ハイスイ</t>
    </rPh>
    <rPh sb="374" eb="375">
      <t>リョウ</t>
    </rPh>
    <rPh sb="376" eb="378">
      <t>サイガイ</t>
    </rPh>
    <rPh sb="378" eb="379">
      <t>ジ</t>
    </rPh>
    <rPh sb="379" eb="380">
      <t>トウ</t>
    </rPh>
    <rPh sb="381" eb="382">
      <t>ミズ</t>
    </rPh>
    <rPh sb="382" eb="384">
      <t>ジュヨウ</t>
    </rPh>
    <rPh sb="385" eb="387">
      <t>コウリョ</t>
    </rPh>
    <rPh sb="395" eb="397">
      <t>テキセイ</t>
    </rPh>
    <rPh sb="398" eb="400">
      <t>シセツ</t>
    </rPh>
    <rPh sb="400" eb="402">
      <t>キボ</t>
    </rPh>
    <rPh sb="403" eb="405">
      <t>ケントウ</t>
    </rPh>
    <phoneticPr fontId="7"/>
  </si>
  <si>
    <t>　今後の経営見通しでは、料金改定による収益の確保により、これからも安定した経営が見込まれる。
　施設整備については、老朽管路の更新や区域拡張に伴う新設配水管布設等を実施しており、経営状態を考慮した事業規模を検討していく。</t>
    <rPh sb="1" eb="3">
      <t>コンゴ</t>
    </rPh>
    <rPh sb="4" eb="6">
      <t>ケイエイ</t>
    </rPh>
    <rPh sb="6" eb="8">
      <t>ミトオ</t>
    </rPh>
    <rPh sb="12" eb="14">
      <t>リョウキン</t>
    </rPh>
    <rPh sb="14" eb="16">
      <t>カイテイ</t>
    </rPh>
    <rPh sb="19" eb="21">
      <t>シュウエキ</t>
    </rPh>
    <rPh sb="22" eb="24">
      <t>カクホ</t>
    </rPh>
    <rPh sb="33" eb="35">
      <t>アンテイ</t>
    </rPh>
    <rPh sb="37" eb="39">
      <t>ケイエイ</t>
    </rPh>
    <rPh sb="40" eb="42">
      <t>ミコ</t>
    </rPh>
    <rPh sb="48" eb="50">
      <t>シセツ</t>
    </rPh>
    <rPh sb="50" eb="52">
      <t>セイビ</t>
    </rPh>
    <rPh sb="58" eb="60">
      <t>ロウキュウ</t>
    </rPh>
    <rPh sb="60" eb="62">
      <t>カンロ</t>
    </rPh>
    <rPh sb="63" eb="65">
      <t>コウシン</t>
    </rPh>
    <rPh sb="66" eb="68">
      <t>クイキ</t>
    </rPh>
    <rPh sb="68" eb="70">
      <t>カクチョウ</t>
    </rPh>
    <rPh sb="71" eb="72">
      <t>トモナ</t>
    </rPh>
    <rPh sb="73" eb="75">
      <t>シンセツ</t>
    </rPh>
    <rPh sb="75" eb="77">
      <t>ハイスイ</t>
    </rPh>
    <rPh sb="77" eb="78">
      <t>カン</t>
    </rPh>
    <rPh sb="78" eb="81">
      <t>フセツトウ</t>
    </rPh>
    <rPh sb="82" eb="84">
      <t>ジッシ</t>
    </rPh>
    <rPh sb="89" eb="91">
      <t>ケイエイ</t>
    </rPh>
    <rPh sb="91" eb="93">
      <t>ジョウタイ</t>
    </rPh>
    <rPh sb="94" eb="96">
      <t>コウリョ</t>
    </rPh>
    <rPh sb="98" eb="100">
      <t>ジギョウ</t>
    </rPh>
    <rPh sb="100" eb="102">
      <t>キボ</t>
    </rPh>
    <rPh sb="103" eb="105">
      <t>ケントウ</t>
    </rPh>
    <phoneticPr fontId="7"/>
  </si>
  <si>
    <t>　老朽化の著しい基幹管路の更新については、平成２５年度までに終了し、平成２６年度からは小口径の管路の更新を進めている。
　今後も法定耐用年数を越えた管路が増えていくことから、継続的に更新事業を進めていく。</t>
    <rPh sb="1" eb="4">
      <t>ロウキュウカ</t>
    </rPh>
    <rPh sb="5" eb="6">
      <t>イチジル</t>
    </rPh>
    <rPh sb="8" eb="10">
      <t>キカン</t>
    </rPh>
    <rPh sb="10" eb="12">
      <t>カンロ</t>
    </rPh>
    <rPh sb="13" eb="15">
      <t>コウシン</t>
    </rPh>
    <rPh sb="21" eb="23">
      <t>ヘイセイ</t>
    </rPh>
    <rPh sb="25" eb="27">
      <t>ネンド</t>
    </rPh>
    <rPh sb="30" eb="32">
      <t>シュウリョウ</t>
    </rPh>
    <rPh sb="34" eb="36">
      <t>ヘイセイ</t>
    </rPh>
    <rPh sb="38" eb="40">
      <t>ネンド</t>
    </rPh>
    <rPh sb="43" eb="46">
      <t>ショウコウケイ</t>
    </rPh>
    <rPh sb="47" eb="49">
      <t>カンロ</t>
    </rPh>
    <rPh sb="50" eb="52">
      <t>コウシン</t>
    </rPh>
    <rPh sb="53" eb="54">
      <t>スス</t>
    </rPh>
    <rPh sb="61" eb="63">
      <t>コンゴ</t>
    </rPh>
    <rPh sb="64" eb="66">
      <t>ホウテイ</t>
    </rPh>
    <rPh sb="66" eb="68">
      <t>タイヨウ</t>
    </rPh>
    <rPh sb="68" eb="70">
      <t>ネンスウ</t>
    </rPh>
    <rPh sb="71" eb="72">
      <t>コ</t>
    </rPh>
    <rPh sb="74" eb="76">
      <t>カンロ</t>
    </rPh>
    <rPh sb="77" eb="78">
      <t>フ</t>
    </rPh>
    <rPh sb="87" eb="90">
      <t>ケイゾクテキ</t>
    </rPh>
    <rPh sb="91" eb="93">
      <t>コウシン</t>
    </rPh>
    <rPh sb="93" eb="95">
      <t>ジギョウ</t>
    </rPh>
    <rPh sb="96" eb="97">
      <t>スス</t>
    </rPh>
    <phoneticPr fontId="7"/>
  </si>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</sst>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0.47</c:v>
                </c:pt>
                <c:pt idx="1">
                  <c:v>0.38</c:v>
                </c:pt>
                <c:pt idx="2">
                  <c:v>0.65</c:v>
                </c:pt>
                <c:pt idx="3">
                  <c:v>0.44</c:v>
                </c:pt>
                <c:pt idx="4">
                  <c:v>0.44</c:v>
                </c:pt>
              </c:numCache>
            </c:numRef>
          </c:val>
        </c:ser>
        <c:dLbls>
          <c:showLegendKey val="0"/>
          <c:showVal val="0"/>
          <c:showCatName val="0"/>
          <c:showSerName val="0"/>
          <c:showPercent val="0"/>
          <c:showBubbleSize val="0"/>
        </c:dLbls>
        <c:gapWidth val="150"/>
        <c:axId val="188368768"/>
        <c:axId val="18838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0.81</c:v>
                </c:pt>
                <c:pt idx="1">
                  <c:v>0.59</c:v>
                </c:pt>
                <c:pt idx="2">
                  <c:v>0.6</c:v>
                </c:pt>
                <c:pt idx="3">
                  <c:v>0.56000000000000005</c:v>
                </c:pt>
                <c:pt idx="4">
                  <c:v>0.61</c:v>
                </c:pt>
              </c:numCache>
            </c:numRef>
          </c:val>
          <c:smooth val="0"/>
        </c:ser>
        <c:dLbls>
          <c:showLegendKey val="0"/>
          <c:showVal val="0"/>
          <c:showCatName val="0"/>
          <c:showSerName val="0"/>
          <c:showPercent val="0"/>
          <c:showBubbleSize val="0"/>
        </c:dLbls>
        <c:marker val="1"/>
        <c:smooth val="0"/>
        <c:axId val="188368768"/>
        <c:axId val="188383232"/>
      </c:lineChart>
      <c:dateAx>
        <c:axId val="188368768"/>
        <c:scaling>
          <c:orientation val="minMax"/>
        </c:scaling>
        <c:delete val="1"/>
        <c:axPos val="b"/>
        <c:numFmt formatCode="ge" sourceLinked="1"/>
        <c:majorTickMark val="none"/>
        <c:minorTickMark val="none"/>
        <c:tickLblPos val="none"/>
        <c:crossAx val="188383232"/>
        <c:crosses val="autoZero"/>
        <c:auto val="1"/>
        <c:lblOffset val="100"/>
        <c:baseTimeUnit val="years"/>
      </c:dateAx>
      <c:valAx>
        <c:axId val="18838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6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53.26</c:v>
                </c:pt>
                <c:pt idx="1">
                  <c:v>52.51</c:v>
                </c:pt>
                <c:pt idx="2">
                  <c:v>52.07</c:v>
                </c:pt>
                <c:pt idx="3">
                  <c:v>51.24</c:v>
                </c:pt>
                <c:pt idx="4">
                  <c:v>51.02</c:v>
                </c:pt>
              </c:numCache>
            </c:numRef>
          </c:val>
        </c:ser>
        <c:dLbls>
          <c:showLegendKey val="0"/>
          <c:showVal val="0"/>
          <c:showCatName val="0"/>
          <c:showSerName val="0"/>
          <c:showPercent val="0"/>
          <c:showBubbleSize val="0"/>
        </c:dLbls>
        <c:gapWidth val="150"/>
        <c:axId val="193616128"/>
        <c:axId val="19363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59.09</c:v>
                </c:pt>
                <c:pt idx="1">
                  <c:v>59.23</c:v>
                </c:pt>
                <c:pt idx="2">
                  <c:v>58.58</c:v>
                </c:pt>
                <c:pt idx="3">
                  <c:v>58.53</c:v>
                </c:pt>
                <c:pt idx="4">
                  <c:v>59.01</c:v>
                </c:pt>
              </c:numCache>
            </c:numRef>
          </c:val>
          <c:smooth val="0"/>
        </c:ser>
        <c:dLbls>
          <c:showLegendKey val="0"/>
          <c:showVal val="0"/>
          <c:showCatName val="0"/>
          <c:showSerName val="0"/>
          <c:showPercent val="0"/>
          <c:showBubbleSize val="0"/>
        </c:dLbls>
        <c:marker val="1"/>
        <c:smooth val="0"/>
        <c:axId val="193616128"/>
        <c:axId val="193638784"/>
      </c:lineChart>
      <c:dateAx>
        <c:axId val="193616128"/>
        <c:scaling>
          <c:orientation val="minMax"/>
        </c:scaling>
        <c:delete val="1"/>
        <c:axPos val="b"/>
        <c:numFmt formatCode="ge" sourceLinked="1"/>
        <c:majorTickMark val="none"/>
        <c:minorTickMark val="none"/>
        <c:tickLblPos val="none"/>
        <c:crossAx val="193638784"/>
        <c:crosses val="autoZero"/>
        <c:auto val="1"/>
        <c:lblOffset val="100"/>
        <c:baseTimeUnit val="years"/>
      </c:dateAx>
      <c:valAx>
        <c:axId val="19363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61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86.36</c:v>
                </c:pt>
                <c:pt idx="1">
                  <c:v>86.6</c:v>
                </c:pt>
                <c:pt idx="2">
                  <c:v>86.65</c:v>
                </c:pt>
                <c:pt idx="3">
                  <c:v>86.61</c:v>
                </c:pt>
                <c:pt idx="4">
                  <c:v>86.23</c:v>
                </c:pt>
              </c:numCache>
            </c:numRef>
          </c:val>
        </c:ser>
        <c:dLbls>
          <c:showLegendKey val="0"/>
          <c:showVal val="0"/>
          <c:showCatName val="0"/>
          <c:showSerName val="0"/>
          <c:showPercent val="0"/>
          <c:showBubbleSize val="0"/>
        </c:dLbls>
        <c:gapWidth val="150"/>
        <c:axId val="193677184"/>
        <c:axId val="19368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85.4</c:v>
                </c:pt>
                <c:pt idx="1">
                  <c:v>85.53</c:v>
                </c:pt>
                <c:pt idx="2">
                  <c:v>85.23</c:v>
                </c:pt>
                <c:pt idx="3">
                  <c:v>85.26</c:v>
                </c:pt>
                <c:pt idx="4">
                  <c:v>85.37</c:v>
                </c:pt>
              </c:numCache>
            </c:numRef>
          </c:val>
          <c:smooth val="0"/>
        </c:ser>
        <c:dLbls>
          <c:showLegendKey val="0"/>
          <c:showVal val="0"/>
          <c:showCatName val="0"/>
          <c:showSerName val="0"/>
          <c:showPercent val="0"/>
          <c:showBubbleSize val="0"/>
        </c:dLbls>
        <c:marker val="1"/>
        <c:smooth val="0"/>
        <c:axId val="193677184"/>
        <c:axId val="193683456"/>
      </c:lineChart>
      <c:dateAx>
        <c:axId val="193677184"/>
        <c:scaling>
          <c:orientation val="minMax"/>
        </c:scaling>
        <c:delete val="1"/>
        <c:axPos val="b"/>
        <c:numFmt formatCode="ge" sourceLinked="1"/>
        <c:majorTickMark val="none"/>
        <c:minorTickMark val="none"/>
        <c:tickLblPos val="none"/>
        <c:crossAx val="193683456"/>
        <c:crosses val="autoZero"/>
        <c:auto val="1"/>
        <c:lblOffset val="100"/>
        <c:baseTimeUnit val="years"/>
      </c:dateAx>
      <c:valAx>
        <c:axId val="19368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67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117.28</c:v>
                </c:pt>
                <c:pt idx="1">
                  <c:v>122.58</c:v>
                </c:pt>
                <c:pt idx="2">
                  <c:v>119.04</c:v>
                </c:pt>
                <c:pt idx="3">
                  <c:v>121.01</c:v>
                </c:pt>
                <c:pt idx="4">
                  <c:v>120.25</c:v>
                </c:pt>
              </c:numCache>
            </c:numRef>
          </c:val>
        </c:ser>
        <c:dLbls>
          <c:showLegendKey val="0"/>
          <c:showVal val="0"/>
          <c:showCatName val="0"/>
          <c:showSerName val="0"/>
          <c:showPercent val="0"/>
          <c:showBubbleSize val="0"/>
        </c:dLbls>
        <c:gapWidth val="150"/>
        <c:axId val="188413440"/>
        <c:axId val="18841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106.41</c:v>
                </c:pt>
                <c:pt idx="1">
                  <c:v>106.89</c:v>
                </c:pt>
                <c:pt idx="2">
                  <c:v>109.04</c:v>
                </c:pt>
                <c:pt idx="3">
                  <c:v>109.64</c:v>
                </c:pt>
                <c:pt idx="4">
                  <c:v>110.95</c:v>
                </c:pt>
              </c:numCache>
            </c:numRef>
          </c:val>
          <c:smooth val="0"/>
        </c:ser>
        <c:dLbls>
          <c:showLegendKey val="0"/>
          <c:showVal val="0"/>
          <c:showCatName val="0"/>
          <c:showSerName val="0"/>
          <c:showPercent val="0"/>
          <c:showBubbleSize val="0"/>
        </c:dLbls>
        <c:marker val="1"/>
        <c:smooth val="0"/>
        <c:axId val="188413440"/>
        <c:axId val="188415360"/>
      </c:lineChart>
      <c:dateAx>
        <c:axId val="188413440"/>
        <c:scaling>
          <c:orientation val="minMax"/>
        </c:scaling>
        <c:delete val="1"/>
        <c:axPos val="b"/>
        <c:numFmt formatCode="ge" sourceLinked="1"/>
        <c:majorTickMark val="none"/>
        <c:minorTickMark val="none"/>
        <c:tickLblPos val="none"/>
        <c:crossAx val="188415360"/>
        <c:crosses val="autoZero"/>
        <c:auto val="1"/>
        <c:lblOffset val="100"/>
        <c:baseTimeUnit val="years"/>
      </c:dateAx>
      <c:valAx>
        <c:axId val="1884153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41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27.12</c:v>
                </c:pt>
                <c:pt idx="1">
                  <c:v>28.42</c:v>
                </c:pt>
                <c:pt idx="2">
                  <c:v>39.18</c:v>
                </c:pt>
                <c:pt idx="3">
                  <c:v>40.61</c:v>
                </c:pt>
                <c:pt idx="4">
                  <c:v>42.23</c:v>
                </c:pt>
              </c:numCache>
            </c:numRef>
          </c:val>
        </c:ser>
        <c:dLbls>
          <c:showLegendKey val="0"/>
          <c:showVal val="0"/>
          <c:showCatName val="0"/>
          <c:showSerName val="0"/>
          <c:showPercent val="0"/>
          <c:showBubbleSize val="0"/>
        </c:dLbls>
        <c:gapWidth val="150"/>
        <c:axId val="190153856"/>
        <c:axId val="19015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36.36</c:v>
                </c:pt>
                <c:pt idx="1">
                  <c:v>37.340000000000003</c:v>
                </c:pt>
                <c:pt idx="2">
                  <c:v>44.31</c:v>
                </c:pt>
                <c:pt idx="3">
                  <c:v>45.75</c:v>
                </c:pt>
                <c:pt idx="4">
                  <c:v>46.9</c:v>
                </c:pt>
              </c:numCache>
            </c:numRef>
          </c:val>
          <c:smooth val="0"/>
        </c:ser>
        <c:dLbls>
          <c:showLegendKey val="0"/>
          <c:showVal val="0"/>
          <c:showCatName val="0"/>
          <c:showSerName val="0"/>
          <c:showPercent val="0"/>
          <c:showBubbleSize val="0"/>
        </c:dLbls>
        <c:marker val="1"/>
        <c:smooth val="0"/>
        <c:axId val="190153856"/>
        <c:axId val="190155776"/>
      </c:lineChart>
      <c:dateAx>
        <c:axId val="190153856"/>
        <c:scaling>
          <c:orientation val="minMax"/>
        </c:scaling>
        <c:delete val="1"/>
        <c:axPos val="b"/>
        <c:numFmt formatCode="ge" sourceLinked="1"/>
        <c:majorTickMark val="none"/>
        <c:minorTickMark val="none"/>
        <c:tickLblPos val="none"/>
        <c:crossAx val="190155776"/>
        <c:crosses val="autoZero"/>
        <c:auto val="1"/>
        <c:lblOffset val="100"/>
        <c:baseTimeUnit val="years"/>
      </c:dateAx>
      <c:valAx>
        <c:axId val="19015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1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5.34</c:v>
                </c:pt>
                <c:pt idx="1">
                  <c:v>6.12</c:v>
                </c:pt>
                <c:pt idx="2">
                  <c:v>7.52</c:v>
                </c:pt>
                <c:pt idx="3">
                  <c:v>16.559999999999999</c:v>
                </c:pt>
                <c:pt idx="4">
                  <c:v>16.5</c:v>
                </c:pt>
              </c:numCache>
            </c:numRef>
          </c:val>
        </c:ser>
        <c:dLbls>
          <c:showLegendKey val="0"/>
          <c:showVal val="0"/>
          <c:showCatName val="0"/>
          <c:showSerName val="0"/>
          <c:showPercent val="0"/>
          <c:showBubbleSize val="0"/>
        </c:dLbls>
        <c:gapWidth val="150"/>
        <c:axId val="190268160"/>
        <c:axId val="19027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7.8</c:v>
                </c:pt>
                <c:pt idx="1">
                  <c:v>8.39</c:v>
                </c:pt>
                <c:pt idx="2">
                  <c:v>10.09</c:v>
                </c:pt>
                <c:pt idx="3">
                  <c:v>10.54</c:v>
                </c:pt>
                <c:pt idx="4">
                  <c:v>12.03</c:v>
                </c:pt>
              </c:numCache>
            </c:numRef>
          </c:val>
          <c:smooth val="0"/>
        </c:ser>
        <c:dLbls>
          <c:showLegendKey val="0"/>
          <c:showVal val="0"/>
          <c:showCatName val="0"/>
          <c:showSerName val="0"/>
          <c:showPercent val="0"/>
          <c:showBubbleSize val="0"/>
        </c:dLbls>
        <c:marker val="1"/>
        <c:smooth val="0"/>
        <c:axId val="190268160"/>
        <c:axId val="190270080"/>
      </c:lineChart>
      <c:dateAx>
        <c:axId val="190268160"/>
        <c:scaling>
          <c:orientation val="minMax"/>
        </c:scaling>
        <c:delete val="1"/>
        <c:axPos val="b"/>
        <c:numFmt formatCode="ge" sourceLinked="1"/>
        <c:majorTickMark val="none"/>
        <c:minorTickMark val="none"/>
        <c:tickLblPos val="none"/>
        <c:crossAx val="190270080"/>
        <c:crosses val="autoZero"/>
        <c:auto val="1"/>
        <c:lblOffset val="100"/>
        <c:baseTimeUnit val="years"/>
      </c:dateAx>
      <c:valAx>
        <c:axId val="19027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26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0310656"/>
        <c:axId val="19346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6.33</c:v>
                </c:pt>
                <c:pt idx="1">
                  <c:v>7.76</c:v>
                </c:pt>
                <c:pt idx="2">
                  <c:v>3.77</c:v>
                </c:pt>
                <c:pt idx="3">
                  <c:v>3.62</c:v>
                </c:pt>
                <c:pt idx="4">
                  <c:v>3.91</c:v>
                </c:pt>
              </c:numCache>
            </c:numRef>
          </c:val>
          <c:smooth val="0"/>
        </c:ser>
        <c:dLbls>
          <c:showLegendKey val="0"/>
          <c:showVal val="0"/>
          <c:showCatName val="0"/>
          <c:showSerName val="0"/>
          <c:showPercent val="0"/>
          <c:showBubbleSize val="0"/>
        </c:dLbls>
        <c:marker val="1"/>
        <c:smooth val="0"/>
        <c:axId val="190310656"/>
        <c:axId val="193466752"/>
      </c:lineChart>
      <c:dateAx>
        <c:axId val="190310656"/>
        <c:scaling>
          <c:orientation val="minMax"/>
        </c:scaling>
        <c:delete val="1"/>
        <c:axPos val="b"/>
        <c:numFmt formatCode="ge" sourceLinked="1"/>
        <c:majorTickMark val="none"/>
        <c:minorTickMark val="none"/>
        <c:tickLblPos val="none"/>
        <c:crossAx val="193466752"/>
        <c:crosses val="autoZero"/>
        <c:auto val="1"/>
        <c:lblOffset val="100"/>
        <c:baseTimeUnit val="years"/>
      </c:dateAx>
      <c:valAx>
        <c:axId val="193466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031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311.41000000000003</c:v>
                </c:pt>
                <c:pt idx="1">
                  <c:v>363.93</c:v>
                </c:pt>
                <c:pt idx="2">
                  <c:v>98.13</c:v>
                </c:pt>
                <c:pt idx="3">
                  <c:v>112.44</c:v>
                </c:pt>
                <c:pt idx="4">
                  <c:v>123.55</c:v>
                </c:pt>
              </c:numCache>
            </c:numRef>
          </c:val>
        </c:ser>
        <c:dLbls>
          <c:showLegendKey val="0"/>
          <c:showVal val="0"/>
          <c:showCatName val="0"/>
          <c:showSerName val="0"/>
          <c:showPercent val="0"/>
          <c:showBubbleSize val="0"/>
        </c:dLbls>
        <c:gapWidth val="150"/>
        <c:axId val="193493248"/>
        <c:axId val="193495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852.01</c:v>
                </c:pt>
                <c:pt idx="1">
                  <c:v>909.68</c:v>
                </c:pt>
                <c:pt idx="2">
                  <c:v>382.09</c:v>
                </c:pt>
                <c:pt idx="3">
                  <c:v>371.31</c:v>
                </c:pt>
                <c:pt idx="4">
                  <c:v>377.63</c:v>
                </c:pt>
              </c:numCache>
            </c:numRef>
          </c:val>
          <c:smooth val="0"/>
        </c:ser>
        <c:dLbls>
          <c:showLegendKey val="0"/>
          <c:showVal val="0"/>
          <c:showCatName val="0"/>
          <c:showSerName val="0"/>
          <c:showPercent val="0"/>
          <c:showBubbleSize val="0"/>
        </c:dLbls>
        <c:marker val="1"/>
        <c:smooth val="0"/>
        <c:axId val="193493248"/>
        <c:axId val="193495424"/>
      </c:lineChart>
      <c:dateAx>
        <c:axId val="193493248"/>
        <c:scaling>
          <c:orientation val="minMax"/>
        </c:scaling>
        <c:delete val="1"/>
        <c:axPos val="b"/>
        <c:numFmt formatCode="ge" sourceLinked="1"/>
        <c:majorTickMark val="none"/>
        <c:minorTickMark val="none"/>
        <c:tickLblPos val="none"/>
        <c:crossAx val="193495424"/>
        <c:crosses val="autoZero"/>
        <c:auto val="1"/>
        <c:lblOffset val="100"/>
        <c:baseTimeUnit val="years"/>
      </c:dateAx>
      <c:valAx>
        <c:axId val="193495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349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782.44</c:v>
                </c:pt>
                <c:pt idx="1">
                  <c:v>741.76</c:v>
                </c:pt>
                <c:pt idx="2">
                  <c:v>711.52</c:v>
                </c:pt>
                <c:pt idx="3">
                  <c:v>704.14</c:v>
                </c:pt>
                <c:pt idx="4">
                  <c:v>679.99</c:v>
                </c:pt>
              </c:numCache>
            </c:numRef>
          </c:val>
        </c:ser>
        <c:dLbls>
          <c:showLegendKey val="0"/>
          <c:showVal val="0"/>
          <c:showCatName val="0"/>
          <c:showSerName val="0"/>
          <c:showPercent val="0"/>
          <c:showBubbleSize val="0"/>
        </c:dLbls>
        <c:gapWidth val="150"/>
        <c:axId val="193521536"/>
        <c:axId val="19353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391.4</c:v>
                </c:pt>
                <c:pt idx="1">
                  <c:v>382.65</c:v>
                </c:pt>
                <c:pt idx="2">
                  <c:v>385.06</c:v>
                </c:pt>
                <c:pt idx="3">
                  <c:v>373.09</c:v>
                </c:pt>
                <c:pt idx="4">
                  <c:v>364.71</c:v>
                </c:pt>
              </c:numCache>
            </c:numRef>
          </c:val>
          <c:smooth val="0"/>
        </c:ser>
        <c:dLbls>
          <c:showLegendKey val="0"/>
          <c:showVal val="0"/>
          <c:showCatName val="0"/>
          <c:showSerName val="0"/>
          <c:showPercent val="0"/>
          <c:showBubbleSize val="0"/>
        </c:dLbls>
        <c:marker val="1"/>
        <c:smooth val="0"/>
        <c:axId val="193521536"/>
        <c:axId val="193536000"/>
      </c:lineChart>
      <c:dateAx>
        <c:axId val="193521536"/>
        <c:scaling>
          <c:orientation val="minMax"/>
        </c:scaling>
        <c:delete val="1"/>
        <c:axPos val="b"/>
        <c:numFmt formatCode="ge" sourceLinked="1"/>
        <c:majorTickMark val="none"/>
        <c:minorTickMark val="none"/>
        <c:tickLblPos val="none"/>
        <c:crossAx val="193536000"/>
        <c:crosses val="autoZero"/>
        <c:auto val="1"/>
        <c:lblOffset val="100"/>
        <c:baseTimeUnit val="years"/>
      </c:dateAx>
      <c:valAx>
        <c:axId val="1935360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352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112.01</c:v>
                </c:pt>
                <c:pt idx="1">
                  <c:v>116.92</c:v>
                </c:pt>
                <c:pt idx="2">
                  <c:v>115.75</c:v>
                </c:pt>
                <c:pt idx="3">
                  <c:v>117.06</c:v>
                </c:pt>
                <c:pt idx="4">
                  <c:v>116.21</c:v>
                </c:pt>
              </c:numCache>
            </c:numRef>
          </c:val>
        </c:ser>
        <c:dLbls>
          <c:showLegendKey val="0"/>
          <c:showVal val="0"/>
          <c:showCatName val="0"/>
          <c:showSerName val="0"/>
          <c:showPercent val="0"/>
          <c:showBubbleSize val="0"/>
        </c:dLbls>
        <c:gapWidth val="150"/>
        <c:axId val="193556480"/>
        <c:axId val="19355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95.91</c:v>
                </c:pt>
                <c:pt idx="1">
                  <c:v>96.1</c:v>
                </c:pt>
                <c:pt idx="2">
                  <c:v>99.07</c:v>
                </c:pt>
                <c:pt idx="3">
                  <c:v>99.99</c:v>
                </c:pt>
                <c:pt idx="4">
                  <c:v>100.65</c:v>
                </c:pt>
              </c:numCache>
            </c:numRef>
          </c:val>
          <c:smooth val="0"/>
        </c:ser>
        <c:dLbls>
          <c:showLegendKey val="0"/>
          <c:showVal val="0"/>
          <c:showCatName val="0"/>
          <c:showSerName val="0"/>
          <c:showPercent val="0"/>
          <c:showBubbleSize val="0"/>
        </c:dLbls>
        <c:marker val="1"/>
        <c:smooth val="0"/>
        <c:axId val="193556480"/>
        <c:axId val="193558400"/>
      </c:lineChart>
      <c:dateAx>
        <c:axId val="193556480"/>
        <c:scaling>
          <c:orientation val="minMax"/>
        </c:scaling>
        <c:delete val="1"/>
        <c:axPos val="b"/>
        <c:numFmt formatCode="ge" sourceLinked="1"/>
        <c:majorTickMark val="none"/>
        <c:minorTickMark val="none"/>
        <c:tickLblPos val="none"/>
        <c:crossAx val="193558400"/>
        <c:crosses val="autoZero"/>
        <c:auto val="1"/>
        <c:lblOffset val="100"/>
        <c:baseTimeUnit val="years"/>
      </c:dateAx>
      <c:valAx>
        <c:axId val="19355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55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176.75</c:v>
                </c:pt>
                <c:pt idx="1">
                  <c:v>173.1</c:v>
                </c:pt>
                <c:pt idx="2">
                  <c:v>174.98</c:v>
                </c:pt>
                <c:pt idx="3">
                  <c:v>173.43</c:v>
                </c:pt>
                <c:pt idx="4">
                  <c:v>175.19</c:v>
                </c:pt>
              </c:numCache>
            </c:numRef>
          </c:val>
        </c:ser>
        <c:dLbls>
          <c:showLegendKey val="0"/>
          <c:showVal val="0"/>
          <c:showCatName val="0"/>
          <c:showSerName val="0"/>
          <c:showPercent val="0"/>
          <c:showBubbleSize val="0"/>
        </c:dLbls>
        <c:gapWidth val="150"/>
        <c:axId val="193600128"/>
        <c:axId val="193602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179.29</c:v>
                </c:pt>
                <c:pt idx="1">
                  <c:v>178.39</c:v>
                </c:pt>
                <c:pt idx="2">
                  <c:v>173.03</c:v>
                </c:pt>
                <c:pt idx="3">
                  <c:v>171.15</c:v>
                </c:pt>
                <c:pt idx="4">
                  <c:v>170.19</c:v>
                </c:pt>
              </c:numCache>
            </c:numRef>
          </c:val>
          <c:smooth val="0"/>
        </c:ser>
        <c:dLbls>
          <c:showLegendKey val="0"/>
          <c:showVal val="0"/>
          <c:showCatName val="0"/>
          <c:showSerName val="0"/>
          <c:showPercent val="0"/>
          <c:showBubbleSize val="0"/>
        </c:dLbls>
        <c:marker val="1"/>
        <c:smooth val="0"/>
        <c:axId val="193600128"/>
        <c:axId val="193602304"/>
      </c:lineChart>
      <c:dateAx>
        <c:axId val="193600128"/>
        <c:scaling>
          <c:orientation val="minMax"/>
        </c:scaling>
        <c:delete val="1"/>
        <c:axPos val="b"/>
        <c:numFmt formatCode="ge" sourceLinked="1"/>
        <c:majorTickMark val="none"/>
        <c:minorTickMark val="none"/>
        <c:tickLblPos val="none"/>
        <c:crossAx val="193602304"/>
        <c:crosses val="autoZero"/>
        <c:auto val="1"/>
        <c:lblOffset val="100"/>
        <c:baseTimeUnit val="years"/>
      </c:dateAx>
      <c:valAx>
        <c:axId val="19360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60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5" t="s">
        <v>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row>
    <row r="3" spans="1:78" ht="9.75" customHeight="1" x14ac:dyDescent="0.15">
      <c r="A3" s="2"/>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row>
    <row r="4" spans="1:78" ht="9.75" customHeight="1" x14ac:dyDescent="0.15">
      <c r="A4" s="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6" t="str">
        <f>データ!H6</f>
        <v>秋田県　能代市</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7"/>
      <c r="AE6" s="87"/>
      <c r="AF6" s="87"/>
      <c r="AG6" s="87"/>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5"/>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4"/>
      <c r="BK7" s="4"/>
      <c r="BL7" s="6" t="s">
        <v>9</v>
      </c>
      <c r="BM7" s="7"/>
      <c r="BN7" s="7"/>
      <c r="BO7" s="7"/>
      <c r="BP7" s="7"/>
      <c r="BQ7" s="7"/>
      <c r="BR7" s="7"/>
      <c r="BS7" s="7"/>
      <c r="BT7" s="7"/>
      <c r="BU7" s="7"/>
      <c r="BV7" s="7"/>
      <c r="BW7" s="7"/>
      <c r="BX7" s="7"/>
      <c r="BY7" s="8"/>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A5</v>
      </c>
      <c r="X8" s="83"/>
      <c r="Y8" s="83"/>
      <c r="Z8" s="83"/>
      <c r="AA8" s="83"/>
      <c r="AB8" s="83"/>
      <c r="AC8" s="83"/>
      <c r="AD8" s="84" t="s">
        <v>119</v>
      </c>
      <c r="AE8" s="84"/>
      <c r="AF8" s="84"/>
      <c r="AG8" s="84"/>
      <c r="AH8" s="84"/>
      <c r="AI8" s="84"/>
      <c r="AJ8" s="84"/>
      <c r="AK8" s="5"/>
      <c r="AL8" s="71">
        <f>データ!$R$6</f>
        <v>55248</v>
      </c>
      <c r="AM8" s="71"/>
      <c r="AN8" s="71"/>
      <c r="AO8" s="71"/>
      <c r="AP8" s="71"/>
      <c r="AQ8" s="71"/>
      <c r="AR8" s="71"/>
      <c r="AS8" s="71"/>
      <c r="AT8" s="67">
        <f>データ!$S$6</f>
        <v>426.95</v>
      </c>
      <c r="AU8" s="68"/>
      <c r="AV8" s="68"/>
      <c r="AW8" s="68"/>
      <c r="AX8" s="68"/>
      <c r="AY8" s="68"/>
      <c r="AZ8" s="68"/>
      <c r="BA8" s="68"/>
      <c r="BB8" s="70">
        <f>データ!$T$6</f>
        <v>129.4</v>
      </c>
      <c r="BC8" s="70"/>
      <c r="BD8" s="70"/>
      <c r="BE8" s="70"/>
      <c r="BF8" s="70"/>
      <c r="BG8" s="70"/>
      <c r="BH8" s="70"/>
      <c r="BI8" s="70"/>
      <c r="BJ8" s="4"/>
      <c r="BK8" s="4"/>
      <c r="BL8" s="74" t="s">
        <v>10</v>
      </c>
      <c r="BM8" s="75"/>
      <c r="BN8" s="9" t="s">
        <v>11</v>
      </c>
      <c r="BO8" s="10"/>
      <c r="BP8" s="10"/>
      <c r="BQ8" s="10"/>
      <c r="BR8" s="10"/>
      <c r="BS8" s="10"/>
      <c r="BT8" s="10"/>
      <c r="BU8" s="10"/>
      <c r="BV8" s="10"/>
      <c r="BW8" s="10"/>
      <c r="BX8" s="10"/>
      <c r="BY8" s="11"/>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5"/>
      <c r="AI9" s="5"/>
      <c r="AJ9" s="5"/>
      <c r="AK9" s="5"/>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4"/>
      <c r="BK9" s="4"/>
      <c r="BL9" s="65" t="s">
        <v>19</v>
      </c>
      <c r="BM9" s="66"/>
      <c r="BN9" s="12" t="s">
        <v>20</v>
      </c>
      <c r="BO9" s="13"/>
      <c r="BP9" s="13"/>
      <c r="BQ9" s="13"/>
      <c r="BR9" s="13"/>
      <c r="BS9" s="13"/>
      <c r="BT9" s="13"/>
      <c r="BU9" s="13"/>
      <c r="BV9" s="13"/>
      <c r="BW9" s="13"/>
      <c r="BX9" s="13"/>
      <c r="BY9" s="14"/>
    </row>
    <row r="10" spans="1:78" ht="18.75" customHeight="1" x14ac:dyDescent="0.15">
      <c r="A10" s="2"/>
      <c r="B10" s="67" t="str">
        <f>データ!$N$6</f>
        <v>-</v>
      </c>
      <c r="C10" s="68"/>
      <c r="D10" s="68"/>
      <c r="E10" s="68"/>
      <c r="F10" s="68"/>
      <c r="G10" s="68"/>
      <c r="H10" s="68"/>
      <c r="I10" s="67">
        <f>データ!$O$6</f>
        <v>51.95</v>
      </c>
      <c r="J10" s="68"/>
      <c r="K10" s="68"/>
      <c r="L10" s="68"/>
      <c r="M10" s="68"/>
      <c r="N10" s="68"/>
      <c r="O10" s="69"/>
      <c r="P10" s="70">
        <f>データ!$P$6</f>
        <v>77.959999999999994</v>
      </c>
      <c r="Q10" s="70"/>
      <c r="R10" s="70"/>
      <c r="S10" s="70"/>
      <c r="T10" s="70"/>
      <c r="U10" s="70"/>
      <c r="V10" s="70"/>
      <c r="W10" s="71">
        <f>データ!$Q$6</f>
        <v>3618</v>
      </c>
      <c r="X10" s="71"/>
      <c r="Y10" s="71"/>
      <c r="Z10" s="71"/>
      <c r="AA10" s="71"/>
      <c r="AB10" s="71"/>
      <c r="AC10" s="71"/>
      <c r="AD10" s="2"/>
      <c r="AE10" s="2"/>
      <c r="AF10" s="2"/>
      <c r="AG10" s="2"/>
      <c r="AH10" s="5"/>
      <c r="AI10" s="5"/>
      <c r="AJ10" s="5"/>
      <c r="AK10" s="5"/>
      <c r="AL10" s="71">
        <f>データ!$U$6</f>
        <v>42790</v>
      </c>
      <c r="AM10" s="71"/>
      <c r="AN10" s="71"/>
      <c r="AO10" s="71"/>
      <c r="AP10" s="71"/>
      <c r="AQ10" s="71"/>
      <c r="AR10" s="71"/>
      <c r="AS10" s="71"/>
      <c r="AT10" s="67">
        <f>データ!$V$6</f>
        <v>100</v>
      </c>
      <c r="AU10" s="68"/>
      <c r="AV10" s="68"/>
      <c r="AW10" s="68"/>
      <c r="AX10" s="68"/>
      <c r="AY10" s="68"/>
      <c r="AZ10" s="68"/>
      <c r="BA10" s="68"/>
      <c r="BB10" s="70">
        <f>データ!$W$6</f>
        <v>427.9</v>
      </c>
      <c r="BC10" s="70"/>
      <c r="BD10" s="70"/>
      <c r="BE10" s="70"/>
      <c r="BF10" s="70"/>
      <c r="BG10" s="70"/>
      <c r="BH10" s="70"/>
      <c r="BI10" s="70"/>
      <c r="BJ10" s="2"/>
      <c r="BK10" s="2"/>
      <c r="BL10" s="72" t="s">
        <v>21</v>
      </c>
      <c r="BM10" s="73"/>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50" t="s">
        <v>116</v>
      </c>
      <c r="BM16" s="51"/>
      <c r="BN16" s="51"/>
      <c r="BO16" s="51"/>
      <c r="BP16" s="51"/>
      <c r="BQ16" s="51"/>
      <c r="BR16" s="51"/>
      <c r="BS16" s="51"/>
      <c r="BT16" s="51"/>
      <c r="BU16" s="51"/>
      <c r="BV16" s="51"/>
      <c r="BW16" s="51"/>
      <c r="BX16" s="51"/>
      <c r="BY16" s="51"/>
      <c r="BZ16" s="52"/>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50"/>
      <c r="BM17" s="51"/>
      <c r="BN17" s="51"/>
      <c r="BO17" s="51"/>
      <c r="BP17" s="51"/>
      <c r="BQ17" s="51"/>
      <c r="BR17" s="51"/>
      <c r="BS17" s="51"/>
      <c r="BT17" s="51"/>
      <c r="BU17" s="51"/>
      <c r="BV17" s="51"/>
      <c r="BW17" s="51"/>
      <c r="BX17" s="51"/>
      <c r="BY17" s="51"/>
      <c r="BZ17" s="52"/>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50"/>
      <c r="BM18" s="51"/>
      <c r="BN18" s="51"/>
      <c r="BO18" s="51"/>
      <c r="BP18" s="51"/>
      <c r="BQ18" s="51"/>
      <c r="BR18" s="51"/>
      <c r="BS18" s="51"/>
      <c r="BT18" s="51"/>
      <c r="BU18" s="51"/>
      <c r="BV18" s="51"/>
      <c r="BW18" s="51"/>
      <c r="BX18" s="51"/>
      <c r="BY18" s="51"/>
      <c r="BZ18" s="52"/>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50"/>
      <c r="BM19" s="51"/>
      <c r="BN19" s="51"/>
      <c r="BO19" s="51"/>
      <c r="BP19" s="51"/>
      <c r="BQ19" s="51"/>
      <c r="BR19" s="51"/>
      <c r="BS19" s="51"/>
      <c r="BT19" s="51"/>
      <c r="BU19" s="51"/>
      <c r="BV19" s="51"/>
      <c r="BW19" s="51"/>
      <c r="BX19" s="51"/>
      <c r="BY19" s="51"/>
      <c r="BZ19" s="52"/>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50"/>
      <c r="BM20" s="51"/>
      <c r="BN20" s="51"/>
      <c r="BO20" s="51"/>
      <c r="BP20" s="51"/>
      <c r="BQ20" s="51"/>
      <c r="BR20" s="51"/>
      <c r="BS20" s="51"/>
      <c r="BT20" s="51"/>
      <c r="BU20" s="51"/>
      <c r="BV20" s="51"/>
      <c r="BW20" s="51"/>
      <c r="BX20" s="51"/>
      <c r="BY20" s="51"/>
      <c r="BZ20" s="52"/>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50"/>
      <c r="BM21" s="51"/>
      <c r="BN21" s="51"/>
      <c r="BO21" s="51"/>
      <c r="BP21" s="51"/>
      <c r="BQ21" s="51"/>
      <c r="BR21" s="51"/>
      <c r="BS21" s="51"/>
      <c r="BT21" s="51"/>
      <c r="BU21" s="51"/>
      <c r="BV21" s="51"/>
      <c r="BW21" s="51"/>
      <c r="BX21" s="51"/>
      <c r="BY21" s="51"/>
      <c r="BZ21" s="52"/>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50"/>
      <c r="BM22" s="51"/>
      <c r="BN22" s="51"/>
      <c r="BO22" s="51"/>
      <c r="BP22" s="51"/>
      <c r="BQ22" s="51"/>
      <c r="BR22" s="51"/>
      <c r="BS22" s="51"/>
      <c r="BT22" s="51"/>
      <c r="BU22" s="51"/>
      <c r="BV22" s="51"/>
      <c r="BW22" s="51"/>
      <c r="BX22" s="51"/>
      <c r="BY22" s="51"/>
      <c r="BZ22" s="52"/>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50"/>
      <c r="BM23" s="51"/>
      <c r="BN23" s="51"/>
      <c r="BO23" s="51"/>
      <c r="BP23" s="51"/>
      <c r="BQ23" s="51"/>
      <c r="BR23" s="51"/>
      <c r="BS23" s="51"/>
      <c r="BT23" s="51"/>
      <c r="BU23" s="51"/>
      <c r="BV23" s="51"/>
      <c r="BW23" s="51"/>
      <c r="BX23" s="51"/>
      <c r="BY23" s="51"/>
      <c r="BZ23" s="52"/>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50"/>
      <c r="BM24" s="51"/>
      <c r="BN24" s="51"/>
      <c r="BO24" s="51"/>
      <c r="BP24" s="51"/>
      <c r="BQ24" s="51"/>
      <c r="BR24" s="51"/>
      <c r="BS24" s="51"/>
      <c r="BT24" s="51"/>
      <c r="BU24" s="51"/>
      <c r="BV24" s="51"/>
      <c r="BW24" s="51"/>
      <c r="BX24" s="51"/>
      <c r="BY24" s="51"/>
      <c r="BZ24" s="52"/>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50"/>
      <c r="BM25" s="51"/>
      <c r="BN25" s="51"/>
      <c r="BO25" s="51"/>
      <c r="BP25" s="51"/>
      <c r="BQ25" s="51"/>
      <c r="BR25" s="51"/>
      <c r="BS25" s="51"/>
      <c r="BT25" s="51"/>
      <c r="BU25" s="51"/>
      <c r="BV25" s="51"/>
      <c r="BW25" s="51"/>
      <c r="BX25" s="51"/>
      <c r="BY25" s="51"/>
      <c r="BZ25" s="52"/>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50"/>
      <c r="BM26" s="51"/>
      <c r="BN26" s="51"/>
      <c r="BO26" s="51"/>
      <c r="BP26" s="51"/>
      <c r="BQ26" s="51"/>
      <c r="BR26" s="51"/>
      <c r="BS26" s="51"/>
      <c r="BT26" s="51"/>
      <c r="BU26" s="51"/>
      <c r="BV26" s="51"/>
      <c r="BW26" s="51"/>
      <c r="BX26" s="51"/>
      <c r="BY26" s="51"/>
      <c r="BZ26" s="52"/>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50"/>
      <c r="BM27" s="51"/>
      <c r="BN27" s="51"/>
      <c r="BO27" s="51"/>
      <c r="BP27" s="51"/>
      <c r="BQ27" s="51"/>
      <c r="BR27" s="51"/>
      <c r="BS27" s="51"/>
      <c r="BT27" s="51"/>
      <c r="BU27" s="51"/>
      <c r="BV27" s="51"/>
      <c r="BW27" s="51"/>
      <c r="BX27" s="51"/>
      <c r="BY27" s="51"/>
      <c r="BZ27" s="52"/>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50"/>
      <c r="BM28" s="51"/>
      <c r="BN28" s="51"/>
      <c r="BO28" s="51"/>
      <c r="BP28" s="51"/>
      <c r="BQ28" s="51"/>
      <c r="BR28" s="51"/>
      <c r="BS28" s="51"/>
      <c r="BT28" s="51"/>
      <c r="BU28" s="51"/>
      <c r="BV28" s="51"/>
      <c r="BW28" s="51"/>
      <c r="BX28" s="51"/>
      <c r="BY28" s="51"/>
      <c r="BZ28" s="52"/>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50"/>
      <c r="BM29" s="51"/>
      <c r="BN29" s="51"/>
      <c r="BO29" s="51"/>
      <c r="BP29" s="51"/>
      <c r="BQ29" s="51"/>
      <c r="BR29" s="51"/>
      <c r="BS29" s="51"/>
      <c r="BT29" s="51"/>
      <c r="BU29" s="51"/>
      <c r="BV29" s="51"/>
      <c r="BW29" s="51"/>
      <c r="BX29" s="51"/>
      <c r="BY29" s="51"/>
      <c r="BZ29" s="52"/>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50"/>
      <c r="BM30" s="51"/>
      <c r="BN30" s="51"/>
      <c r="BO30" s="51"/>
      <c r="BP30" s="51"/>
      <c r="BQ30" s="51"/>
      <c r="BR30" s="51"/>
      <c r="BS30" s="51"/>
      <c r="BT30" s="51"/>
      <c r="BU30" s="51"/>
      <c r="BV30" s="51"/>
      <c r="BW30" s="51"/>
      <c r="BX30" s="51"/>
      <c r="BY30" s="51"/>
      <c r="BZ30" s="52"/>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50"/>
      <c r="BM31" s="51"/>
      <c r="BN31" s="51"/>
      <c r="BO31" s="51"/>
      <c r="BP31" s="51"/>
      <c r="BQ31" s="51"/>
      <c r="BR31" s="51"/>
      <c r="BS31" s="51"/>
      <c r="BT31" s="51"/>
      <c r="BU31" s="51"/>
      <c r="BV31" s="51"/>
      <c r="BW31" s="51"/>
      <c r="BX31" s="51"/>
      <c r="BY31" s="51"/>
      <c r="BZ31" s="52"/>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50"/>
      <c r="BM32" s="51"/>
      <c r="BN32" s="51"/>
      <c r="BO32" s="51"/>
      <c r="BP32" s="51"/>
      <c r="BQ32" s="51"/>
      <c r="BR32" s="51"/>
      <c r="BS32" s="51"/>
      <c r="BT32" s="51"/>
      <c r="BU32" s="51"/>
      <c r="BV32" s="51"/>
      <c r="BW32" s="51"/>
      <c r="BX32" s="51"/>
      <c r="BY32" s="51"/>
      <c r="BZ32" s="52"/>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50"/>
      <c r="BM33" s="51"/>
      <c r="BN33" s="51"/>
      <c r="BO33" s="51"/>
      <c r="BP33" s="51"/>
      <c r="BQ33" s="51"/>
      <c r="BR33" s="51"/>
      <c r="BS33" s="51"/>
      <c r="BT33" s="51"/>
      <c r="BU33" s="51"/>
      <c r="BV33" s="51"/>
      <c r="BW33" s="51"/>
      <c r="BX33" s="51"/>
      <c r="BY33" s="51"/>
      <c r="BZ33" s="52"/>
    </row>
    <row r="34" spans="1:78" ht="13.5" customHeight="1" x14ac:dyDescent="0.15">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50"/>
      <c r="BM34" s="51"/>
      <c r="BN34" s="51"/>
      <c r="BO34" s="51"/>
      <c r="BP34" s="51"/>
      <c r="BQ34" s="51"/>
      <c r="BR34" s="51"/>
      <c r="BS34" s="51"/>
      <c r="BT34" s="51"/>
      <c r="BU34" s="51"/>
      <c r="BV34" s="51"/>
      <c r="BW34" s="51"/>
      <c r="BX34" s="51"/>
      <c r="BY34" s="51"/>
      <c r="BZ34" s="52"/>
    </row>
    <row r="35" spans="1:78" ht="13.5" customHeight="1" x14ac:dyDescent="0.15">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50"/>
      <c r="BM35" s="51"/>
      <c r="BN35" s="51"/>
      <c r="BO35" s="51"/>
      <c r="BP35" s="51"/>
      <c r="BQ35" s="51"/>
      <c r="BR35" s="51"/>
      <c r="BS35" s="51"/>
      <c r="BT35" s="51"/>
      <c r="BU35" s="51"/>
      <c r="BV35" s="51"/>
      <c r="BW35" s="51"/>
      <c r="BX35" s="51"/>
      <c r="BY35" s="51"/>
      <c r="BZ35" s="52"/>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50"/>
      <c r="BM36" s="51"/>
      <c r="BN36" s="51"/>
      <c r="BO36" s="51"/>
      <c r="BP36" s="51"/>
      <c r="BQ36" s="51"/>
      <c r="BR36" s="51"/>
      <c r="BS36" s="51"/>
      <c r="BT36" s="51"/>
      <c r="BU36" s="51"/>
      <c r="BV36" s="51"/>
      <c r="BW36" s="51"/>
      <c r="BX36" s="51"/>
      <c r="BY36" s="51"/>
      <c r="BZ36" s="52"/>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50"/>
      <c r="BM37" s="51"/>
      <c r="BN37" s="51"/>
      <c r="BO37" s="51"/>
      <c r="BP37" s="51"/>
      <c r="BQ37" s="51"/>
      <c r="BR37" s="51"/>
      <c r="BS37" s="51"/>
      <c r="BT37" s="51"/>
      <c r="BU37" s="51"/>
      <c r="BV37" s="51"/>
      <c r="BW37" s="51"/>
      <c r="BX37" s="51"/>
      <c r="BY37" s="51"/>
      <c r="BZ37" s="52"/>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50"/>
      <c r="BM38" s="51"/>
      <c r="BN38" s="51"/>
      <c r="BO38" s="51"/>
      <c r="BP38" s="51"/>
      <c r="BQ38" s="51"/>
      <c r="BR38" s="51"/>
      <c r="BS38" s="51"/>
      <c r="BT38" s="51"/>
      <c r="BU38" s="51"/>
      <c r="BV38" s="51"/>
      <c r="BW38" s="51"/>
      <c r="BX38" s="51"/>
      <c r="BY38" s="51"/>
      <c r="BZ38" s="52"/>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50"/>
      <c r="BM39" s="51"/>
      <c r="BN39" s="51"/>
      <c r="BO39" s="51"/>
      <c r="BP39" s="51"/>
      <c r="BQ39" s="51"/>
      <c r="BR39" s="51"/>
      <c r="BS39" s="51"/>
      <c r="BT39" s="51"/>
      <c r="BU39" s="51"/>
      <c r="BV39" s="51"/>
      <c r="BW39" s="51"/>
      <c r="BX39" s="51"/>
      <c r="BY39" s="51"/>
      <c r="BZ39" s="52"/>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50"/>
      <c r="BM40" s="51"/>
      <c r="BN40" s="51"/>
      <c r="BO40" s="51"/>
      <c r="BP40" s="51"/>
      <c r="BQ40" s="51"/>
      <c r="BR40" s="51"/>
      <c r="BS40" s="51"/>
      <c r="BT40" s="51"/>
      <c r="BU40" s="51"/>
      <c r="BV40" s="51"/>
      <c r="BW40" s="51"/>
      <c r="BX40" s="51"/>
      <c r="BY40" s="51"/>
      <c r="BZ40" s="52"/>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50"/>
      <c r="BM41" s="51"/>
      <c r="BN41" s="51"/>
      <c r="BO41" s="51"/>
      <c r="BP41" s="51"/>
      <c r="BQ41" s="51"/>
      <c r="BR41" s="51"/>
      <c r="BS41" s="51"/>
      <c r="BT41" s="51"/>
      <c r="BU41" s="51"/>
      <c r="BV41" s="51"/>
      <c r="BW41" s="51"/>
      <c r="BX41" s="51"/>
      <c r="BY41" s="51"/>
      <c r="BZ41" s="52"/>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50"/>
      <c r="BM42" s="51"/>
      <c r="BN42" s="51"/>
      <c r="BO42" s="51"/>
      <c r="BP42" s="51"/>
      <c r="BQ42" s="51"/>
      <c r="BR42" s="51"/>
      <c r="BS42" s="51"/>
      <c r="BT42" s="51"/>
      <c r="BU42" s="51"/>
      <c r="BV42" s="51"/>
      <c r="BW42" s="51"/>
      <c r="BX42" s="51"/>
      <c r="BY42" s="51"/>
      <c r="BZ42" s="52"/>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50"/>
      <c r="BM43" s="51"/>
      <c r="BN43" s="51"/>
      <c r="BO43" s="51"/>
      <c r="BP43" s="51"/>
      <c r="BQ43" s="51"/>
      <c r="BR43" s="51"/>
      <c r="BS43" s="51"/>
      <c r="BT43" s="51"/>
      <c r="BU43" s="51"/>
      <c r="BV43" s="51"/>
      <c r="BW43" s="51"/>
      <c r="BX43" s="51"/>
      <c r="BY43" s="51"/>
      <c r="BZ43" s="52"/>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50"/>
      <c r="BM44" s="51"/>
      <c r="BN44" s="51"/>
      <c r="BO44" s="51"/>
      <c r="BP44" s="51"/>
      <c r="BQ44" s="51"/>
      <c r="BR44" s="51"/>
      <c r="BS44" s="51"/>
      <c r="BT44" s="51"/>
      <c r="BU44" s="51"/>
      <c r="BV44" s="51"/>
      <c r="BW44" s="51"/>
      <c r="BX44" s="51"/>
      <c r="BY44" s="51"/>
      <c r="BZ44" s="52"/>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118</v>
      </c>
      <c r="BM47" s="51"/>
      <c r="BN47" s="51"/>
      <c r="BO47" s="51"/>
      <c r="BP47" s="51"/>
      <c r="BQ47" s="51"/>
      <c r="BR47" s="51"/>
      <c r="BS47" s="51"/>
      <c r="BT47" s="51"/>
      <c r="BU47" s="51"/>
      <c r="BV47" s="51"/>
      <c r="BW47" s="51"/>
      <c r="BX47" s="51"/>
      <c r="BY47" s="51"/>
      <c r="BZ47" s="52"/>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x14ac:dyDescent="0.15">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x14ac:dyDescent="0.15">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117</v>
      </c>
      <c r="BM66" s="51"/>
      <c r="BN66" s="51"/>
      <c r="BO66" s="51"/>
      <c r="BP66" s="51"/>
      <c r="BQ66" s="51"/>
      <c r="BR66" s="51"/>
      <c r="BS66" s="51"/>
      <c r="BT66" s="51"/>
      <c r="BU66" s="51"/>
      <c r="BV66" s="51"/>
      <c r="BW66" s="51"/>
      <c r="BX66" s="51"/>
      <c r="BY66" s="51"/>
      <c r="BZ66" s="52"/>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x14ac:dyDescent="0.15">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x14ac:dyDescent="0.15">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52027</v>
      </c>
      <c r="D6" s="34">
        <f t="shared" si="3"/>
        <v>46</v>
      </c>
      <c r="E6" s="34">
        <f t="shared" si="3"/>
        <v>1</v>
      </c>
      <c r="F6" s="34">
        <f t="shared" si="3"/>
        <v>0</v>
      </c>
      <c r="G6" s="34">
        <f t="shared" si="3"/>
        <v>1</v>
      </c>
      <c r="H6" s="34" t="str">
        <f t="shared" si="3"/>
        <v>秋田県　能代市</v>
      </c>
      <c r="I6" s="34" t="str">
        <f t="shared" si="3"/>
        <v>法適用</v>
      </c>
      <c r="J6" s="34" t="str">
        <f t="shared" si="3"/>
        <v>水道事業</v>
      </c>
      <c r="K6" s="34" t="str">
        <f t="shared" si="3"/>
        <v>末端給水事業</v>
      </c>
      <c r="L6" s="34" t="str">
        <f t="shared" si="3"/>
        <v>A5</v>
      </c>
      <c r="M6" s="34">
        <f t="shared" si="3"/>
        <v>0</v>
      </c>
      <c r="N6" s="35" t="str">
        <f t="shared" si="3"/>
        <v>-</v>
      </c>
      <c r="O6" s="35">
        <f t="shared" si="3"/>
        <v>51.95</v>
      </c>
      <c r="P6" s="35">
        <f t="shared" si="3"/>
        <v>77.959999999999994</v>
      </c>
      <c r="Q6" s="35">
        <f t="shared" si="3"/>
        <v>3618</v>
      </c>
      <c r="R6" s="35">
        <f t="shared" si="3"/>
        <v>55248</v>
      </c>
      <c r="S6" s="35">
        <f t="shared" si="3"/>
        <v>426.95</v>
      </c>
      <c r="T6" s="35">
        <f t="shared" si="3"/>
        <v>129.4</v>
      </c>
      <c r="U6" s="35">
        <f t="shared" si="3"/>
        <v>42790</v>
      </c>
      <c r="V6" s="35">
        <f t="shared" si="3"/>
        <v>100</v>
      </c>
      <c r="W6" s="35">
        <f t="shared" si="3"/>
        <v>427.9</v>
      </c>
      <c r="X6" s="36">
        <f>IF(X7="",NA(),X7)</f>
        <v>117.28</v>
      </c>
      <c r="Y6" s="36">
        <f t="shared" ref="Y6:AG6" si="4">IF(Y7="",NA(),Y7)</f>
        <v>122.58</v>
      </c>
      <c r="Z6" s="36">
        <f t="shared" si="4"/>
        <v>119.04</v>
      </c>
      <c r="AA6" s="36">
        <f t="shared" si="4"/>
        <v>121.01</v>
      </c>
      <c r="AB6" s="36">
        <f t="shared" si="4"/>
        <v>120.25</v>
      </c>
      <c r="AC6" s="36">
        <f t="shared" si="4"/>
        <v>106.41</v>
      </c>
      <c r="AD6" s="36">
        <f t="shared" si="4"/>
        <v>106.89</v>
      </c>
      <c r="AE6" s="36">
        <f t="shared" si="4"/>
        <v>109.04</v>
      </c>
      <c r="AF6" s="36">
        <f t="shared" si="4"/>
        <v>109.64</v>
      </c>
      <c r="AG6" s="36">
        <f t="shared" si="4"/>
        <v>110.95</v>
      </c>
      <c r="AH6" s="35" t="str">
        <f>IF(AH7="","",IF(AH7="-","【-】","【"&amp;SUBSTITUTE(TEXT(AH7,"#,##0.00"),"-","△")&amp;"】"))</f>
        <v>【114.35】</v>
      </c>
      <c r="AI6" s="35">
        <f>IF(AI7="",NA(),AI7)</f>
        <v>0</v>
      </c>
      <c r="AJ6" s="35">
        <f t="shared" ref="AJ6:AR6" si="5">IF(AJ7="",NA(),AJ7)</f>
        <v>0</v>
      </c>
      <c r="AK6" s="35">
        <f t="shared" si="5"/>
        <v>0</v>
      </c>
      <c r="AL6" s="35">
        <f t="shared" si="5"/>
        <v>0</v>
      </c>
      <c r="AM6" s="35">
        <f t="shared" si="5"/>
        <v>0</v>
      </c>
      <c r="AN6" s="36">
        <f t="shared" si="5"/>
        <v>6.33</v>
      </c>
      <c r="AO6" s="36">
        <f t="shared" si="5"/>
        <v>7.76</v>
      </c>
      <c r="AP6" s="36">
        <f t="shared" si="5"/>
        <v>3.77</v>
      </c>
      <c r="AQ6" s="36">
        <f t="shared" si="5"/>
        <v>3.62</v>
      </c>
      <c r="AR6" s="36">
        <f t="shared" si="5"/>
        <v>3.91</v>
      </c>
      <c r="AS6" s="35" t="str">
        <f>IF(AS7="","",IF(AS7="-","【-】","【"&amp;SUBSTITUTE(TEXT(AS7,"#,##0.00"),"-","△")&amp;"】"))</f>
        <v>【0.79】</v>
      </c>
      <c r="AT6" s="36">
        <f>IF(AT7="",NA(),AT7)</f>
        <v>311.41000000000003</v>
      </c>
      <c r="AU6" s="36">
        <f t="shared" ref="AU6:BC6" si="6">IF(AU7="",NA(),AU7)</f>
        <v>363.93</v>
      </c>
      <c r="AV6" s="36">
        <f t="shared" si="6"/>
        <v>98.13</v>
      </c>
      <c r="AW6" s="36">
        <f t="shared" si="6"/>
        <v>112.44</v>
      </c>
      <c r="AX6" s="36">
        <f t="shared" si="6"/>
        <v>123.55</v>
      </c>
      <c r="AY6" s="36">
        <f t="shared" si="6"/>
        <v>852.01</v>
      </c>
      <c r="AZ6" s="36">
        <f t="shared" si="6"/>
        <v>909.68</v>
      </c>
      <c r="BA6" s="36">
        <f t="shared" si="6"/>
        <v>382.09</v>
      </c>
      <c r="BB6" s="36">
        <f t="shared" si="6"/>
        <v>371.31</v>
      </c>
      <c r="BC6" s="36">
        <f t="shared" si="6"/>
        <v>377.63</v>
      </c>
      <c r="BD6" s="35" t="str">
        <f>IF(BD7="","",IF(BD7="-","【-】","【"&amp;SUBSTITUTE(TEXT(BD7,"#,##0.00"),"-","△")&amp;"】"))</f>
        <v>【262.87】</v>
      </c>
      <c r="BE6" s="36">
        <f>IF(BE7="",NA(),BE7)</f>
        <v>782.44</v>
      </c>
      <c r="BF6" s="36">
        <f t="shared" ref="BF6:BN6" si="7">IF(BF7="",NA(),BF7)</f>
        <v>741.76</v>
      </c>
      <c r="BG6" s="36">
        <f t="shared" si="7"/>
        <v>711.52</v>
      </c>
      <c r="BH6" s="36">
        <f t="shared" si="7"/>
        <v>704.14</v>
      </c>
      <c r="BI6" s="36">
        <f t="shared" si="7"/>
        <v>679.99</v>
      </c>
      <c r="BJ6" s="36">
        <f t="shared" si="7"/>
        <v>391.4</v>
      </c>
      <c r="BK6" s="36">
        <f t="shared" si="7"/>
        <v>382.65</v>
      </c>
      <c r="BL6" s="36">
        <f t="shared" si="7"/>
        <v>385.06</v>
      </c>
      <c r="BM6" s="36">
        <f t="shared" si="7"/>
        <v>373.09</v>
      </c>
      <c r="BN6" s="36">
        <f t="shared" si="7"/>
        <v>364.71</v>
      </c>
      <c r="BO6" s="35" t="str">
        <f>IF(BO7="","",IF(BO7="-","【-】","【"&amp;SUBSTITUTE(TEXT(BO7,"#,##0.00"),"-","△")&amp;"】"))</f>
        <v>【270.87】</v>
      </c>
      <c r="BP6" s="36">
        <f>IF(BP7="",NA(),BP7)</f>
        <v>112.01</v>
      </c>
      <c r="BQ6" s="36">
        <f t="shared" ref="BQ6:BY6" si="8">IF(BQ7="",NA(),BQ7)</f>
        <v>116.92</v>
      </c>
      <c r="BR6" s="36">
        <f t="shared" si="8"/>
        <v>115.75</v>
      </c>
      <c r="BS6" s="36">
        <f t="shared" si="8"/>
        <v>117.06</v>
      </c>
      <c r="BT6" s="36">
        <f t="shared" si="8"/>
        <v>116.21</v>
      </c>
      <c r="BU6" s="36">
        <f t="shared" si="8"/>
        <v>95.91</v>
      </c>
      <c r="BV6" s="36">
        <f t="shared" si="8"/>
        <v>96.1</v>
      </c>
      <c r="BW6" s="36">
        <f t="shared" si="8"/>
        <v>99.07</v>
      </c>
      <c r="BX6" s="36">
        <f t="shared" si="8"/>
        <v>99.99</v>
      </c>
      <c r="BY6" s="36">
        <f t="shared" si="8"/>
        <v>100.65</v>
      </c>
      <c r="BZ6" s="35" t="str">
        <f>IF(BZ7="","",IF(BZ7="-","【-】","【"&amp;SUBSTITUTE(TEXT(BZ7,"#,##0.00"),"-","△")&amp;"】"))</f>
        <v>【105.59】</v>
      </c>
      <c r="CA6" s="36">
        <f>IF(CA7="",NA(),CA7)</f>
        <v>176.75</v>
      </c>
      <c r="CB6" s="36">
        <f t="shared" ref="CB6:CJ6" si="9">IF(CB7="",NA(),CB7)</f>
        <v>173.1</v>
      </c>
      <c r="CC6" s="36">
        <f t="shared" si="9"/>
        <v>174.98</v>
      </c>
      <c r="CD6" s="36">
        <f t="shared" si="9"/>
        <v>173.43</v>
      </c>
      <c r="CE6" s="36">
        <f t="shared" si="9"/>
        <v>175.19</v>
      </c>
      <c r="CF6" s="36">
        <f t="shared" si="9"/>
        <v>179.29</v>
      </c>
      <c r="CG6" s="36">
        <f t="shared" si="9"/>
        <v>178.39</v>
      </c>
      <c r="CH6" s="36">
        <f t="shared" si="9"/>
        <v>173.03</v>
      </c>
      <c r="CI6" s="36">
        <f t="shared" si="9"/>
        <v>171.15</v>
      </c>
      <c r="CJ6" s="36">
        <f t="shared" si="9"/>
        <v>170.19</v>
      </c>
      <c r="CK6" s="35" t="str">
        <f>IF(CK7="","",IF(CK7="-","【-】","【"&amp;SUBSTITUTE(TEXT(CK7,"#,##0.00"),"-","△")&amp;"】"))</f>
        <v>【163.27】</v>
      </c>
      <c r="CL6" s="36">
        <f>IF(CL7="",NA(),CL7)</f>
        <v>53.26</v>
      </c>
      <c r="CM6" s="36">
        <f t="shared" ref="CM6:CU6" si="10">IF(CM7="",NA(),CM7)</f>
        <v>52.51</v>
      </c>
      <c r="CN6" s="36">
        <f t="shared" si="10"/>
        <v>52.07</v>
      </c>
      <c r="CO6" s="36">
        <f t="shared" si="10"/>
        <v>51.24</v>
      </c>
      <c r="CP6" s="36">
        <f t="shared" si="10"/>
        <v>51.02</v>
      </c>
      <c r="CQ6" s="36">
        <f t="shared" si="10"/>
        <v>59.09</v>
      </c>
      <c r="CR6" s="36">
        <f t="shared" si="10"/>
        <v>59.23</v>
      </c>
      <c r="CS6" s="36">
        <f t="shared" si="10"/>
        <v>58.58</v>
      </c>
      <c r="CT6" s="36">
        <f t="shared" si="10"/>
        <v>58.53</v>
      </c>
      <c r="CU6" s="36">
        <f t="shared" si="10"/>
        <v>59.01</v>
      </c>
      <c r="CV6" s="35" t="str">
        <f>IF(CV7="","",IF(CV7="-","【-】","【"&amp;SUBSTITUTE(TEXT(CV7,"#,##0.00"),"-","△")&amp;"】"))</f>
        <v>【59.94】</v>
      </c>
      <c r="CW6" s="36">
        <f>IF(CW7="",NA(),CW7)</f>
        <v>86.36</v>
      </c>
      <c r="CX6" s="36">
        <f t="shared" ref="CX6:DF6" si="11">IF(CX7="",NA(),CX7)</f>
        <v>86.6</v>
      </c>
      <c r="CY6" s="36">
        <f t="shared" si="11"/>
        <v>86.65</v>
      </c>
      <c r="CZ6" s="36">
        <f t="shared" si="11"/>
        <v>86.61</v>
      </c>
      <c r="DA6" s="36">
        <f t="shared" si="11"/>
        <v>86.23</v>
      </c>
      <c r="DB6" s="36">
        <f t="shared" si="11"/>
        <v>85.4</v>
      </c>
      <c r="DC6" s="36">
        <f t="shared" si="11"/>
        <v>85.53</v>
      </c>
      <c r="DD6" s="36">
        <f t="shared" si="11"/>
        <v>85.23</v>
      </c>
      <c r="DE6" s="36">
        <f t="shared" si="11"/>
        <v>85.26</v>
      </c>
      <c r="DF6" s="36">
        <f t="shared" si="11"/>
        <v>85.37</v>
      </c>
      <c r="DG6" s="35" t="str">
        <f>IF(DG7="","",IF(DG7="-","【-】","【"&amp;SUBSTITUTE(TEXT(DG7,"#,##0.00"),"-","△")&amp;"】"))</f>
        <v>【90.22】</v>
      </c>
      <c r="DH6" s="36">
        <f>IF(DH7="",NA(),DH7)</f>
        <v>27.12</v>
      </c>
      <c r="DI6" s="36">
        <f t="shared" ref="DI6:DQ6" si="12">IF(DI7="",NA(),DI7)</f>
        <v>28.42</v>
      </c>
      <c r="DJ6" s="36">
        <f t="shared" si="12"/>
        <v>39.18</v>
      </c>
      <c r="DK6" s="36">
        <f t="shared" si="12"/>
        <v>40.61</v>
      </c>
      <c r="DL6" s="36">
        <f t="shared" si="12"/>
        <v>42.23</v>
      </c>
      <c r="DM6" s="36">
        <f t="shared" si="12"/>
        <v>36.36</v>
      </c>
      <c r="DN6" s="36">
        <f t="shared" si="12"/>
        <v>37.340000000000003</v>
      </c>
      <c r="DO6" s="36">
        <f t="shared" si="12"/>
        <v>44.31</v>
      </c>
      <c r="DP6" s="36">
        <f t="shared" si="12"/>
        <v>45.75</v>
      </c>
      <c r="DQ6" s="36">
        <f t="shared" si="12"/>
        <v>46.9</v>
      </c>
      <c r="DR6" s="35" t="str">
        <f>IF(DR7="","",IF(DR7="-","【-】","【"&amp;SUBSTITUTE(TEXT(DR7,"#,##0.00"),"-","△")&amp;"】"))</f>
        <v>【47.91】</v>
      </c>
      <c r="DS6" s="36">
        <f>IF(DS7="",NA(),DS7)</f>
        <v>5.34</v>
      </c>
      <c r="DT6" s="36">
        <f t="shared" ref="DT6:EB6" si="13">IF(DT7="",NA(),DT7)</f>
        <v>6.12</v>
      </c>
      <c r="DU6" s="36">
        <f t="shared" si="13"/>
        <v>7.52</v>
      </c>
      <c r="DV6" s="36">
        <f t="shared" si="13"/>
        <v>16.559999999999999</v>
      </c>
      <c r="DW6" s="36">
        <f t="shared" si="13"/>
        <v>16.5</v>
      </c>
      <c r="DX6" s="36">
        <f t="shared" si="13"/>
        <v>7.8</v>
      </c>
      <c r="DY6" s="36">
        <f t="shared" si="13"/>
        <v>8.39</v>
      </c>
      <c r="DZ6" s="36">
        <f t="shared" si="13"/>
        <v>10.09</v>
      </c>
      <c r="EA6" s="36">
        <f t="shared" si="13"/>
        <v>10.54</v>
      </c>
      <c r="EB6" s="36">
        <f t="shared" si="13"/>
        <v>12.03</v>
      </c>
      <c r="EC6" s="35" t="str">
        <f>IF(EC7="","",IF(EC7="-","【-】","【"&amp;SUBSTITUTE(TEXT(EC7,"#,##0.00"),"-","△")&amp;"】"))</f>
        <v>【15.00】</v>
      </c>
      <c r="ED6" s="36">
        <f>IF(ED7="",NA(),ED7)</f>
        <v>0.47</v>
      </c>
      <c r="EE6" s="36">
        <f t="shared" ref="EE6:EM6" si="14">IF(EE7="",NA(),EE7)</f>
        <v>0.38</v>
      </c>
      <c r="EF6" s="36">
        <f t="shared" si="14"/>
        <v>0.65</v>
      </c>
      <c r="EG6" s="36">
        <f t="shared" si="14"/>
        <v>0.44</v>
      </c>
      <c r="EH6" s="36">
        <f t="shared" si="14"/>
        <v>0.44</v>
      </c>
      <c r="EI6" s="36">
        <f t="shared" si="14"/>
        <v>0.81</v>
      </c>
      <c r="EJ6" s="36">
        <f t="shared" si="14"/>
        <v>0.59</v>
      </c>
      <c r="EK6" s="36">
        <f t="shared" si="14"/>
        <v>0.6</v>
      </c>
      <c r="EL6" s="36">
        <f t="shared" si="14"/>
        <v>0.56000000000000005</v>
      </c>
      <c r="EM6" s="36">
        <f t="shared" si="14"/>
        <v>0.61</v>
      </c>
      <c r="EN6" s="35" t="str">
        <f>IF(EN7="","",IF(EN7="-","【-】","【"&amp;SUBSTITUTE(TEXT(EN7,"#,##0.00"),"-","△")&amp;"】"))</f>
        <v>【0.76】</v>
      </c>
    </row>
    <row r="7" spans="1:144" s="37" customFormat="1" x14ac:dyDescent="0.15">
      <c r="A7" s="29"/>
      <c r="B7" s="38">
        <v>2016</v>
      </c>
      <c r="C7" s="38">
        <v>52027</v>
      </c>
      <c r="D7" s="38">
        <v>46</v>
      </c>
      <c r="E7" s="38">
        <v>1</v>
      </c>
      <c r="F7" s="38">
        <v>0</v>
      </c>
      <c r="G7" s="38">
        <v>1</v>
      </c>
      <c r="H7" s="38" t="s">
        <v>105</v>
      </c>
      <c r="I7" s="38" t="s">
        <v>106</v>
      </c>
      <c r="J7" s="38" t="s">
        <v>107</v>
      </c>
      <c r="K7" s="38" t="s">
        <v>108</v>
      </c>
      <c r="L7" s="38" t="s">
        <v>109</v>
      </c>
      <c r="M7" s="38"/>
      <c r="N7" s="39" t="s">
        <v>110</v>
      </c>
      <c r="O7" s="39">
        <v>51.95</v>
      </c>
      <c r="P7" s="39">
        <v>77.959999999999994</v>
      </c>
      <c r="Q7" s="39">
        <v>3618</v>
      </c>
      <c r="R7" s="39">
        <v>55248</v>
      </c>
      <c r="S7" s="39">
        <v>426.95</v>
      </c>
      <c r="T7" s="39">
        <v>129.4</v>
      </c>
      <c r="U7" s="39">
        <v>42790</v>
      </c>
      <c r="V7" s="39">
        <v>100</v>
      </c>
      <c r="W7" s="39">
        <v>427.9</v>
      </c>
      <c r="X7" s="39">
        <v>117.28</v>
      </c>
      <c r="Y7" s="39">
        <v>122.58</v>
      </c>
      <c r="Z7" s="39">
        <v>119.04</v>
      </c>
      <c r="AA7" s="39">
        <v>121.01</v>
      </c>
      <c r="AB7" s="39">
        <v>120.25</v>
      </c>
      <c r="AC7" s="39">
        <v>106.41</v>
      </c>
      <c r="AD7" s="39">
        <v>106.89</v>
      </c>
      <c r="AE7" s="39">
        <v>109.04</v>
      </c>
      <c r="AF7" s="39">
        <v>109.64</v>
      </c>
      <c r="AG7" s="39">
        <v>110.95</v>
      </c>
      <c r="AH7" s="39">
        <v>114.35</v>
      </c>
      <c r="AI7" s="39">
        <v>0</v>
      </c>
      <c r="AJ7" s="39">
        <v>0</v>
      </c>
      <c r="AK7" s="39">
        <v>0</v>
      </c>
      <c r="AL7" s="39">
        <v>0</v>
      </c>
      <c r="AM7" s="39">
        <v>0</v>
      </c>
      <c r="AN7" s="39">
        <v>6.33</v>
      </c>
      <c r="AO7" s="39">
        <v>7.76</v>
      </c>
      <c r="AP7" s="39">
        <v>3.77</v>
      </c>
      <c r="AQ7" s="39">
        <v>3.62</v>
      </c>
      <c r="AR7" s="39">
        <v>3.91</v>
      </c>
      <c r="AS7" s="39">
        <v>0.79</v>
      </c>
      <c r="AT7" s="39">
        <v>311.41000000000003</v>
      </c>
      <c r="AU7" s="39">
        <v>363.93</v>
      </c>
      <c r="AV7" s="39">
        <v>98.13</v>
      </c>
      <c r="AW7" s="39">
        <v>112.44</v>
      </c>
      <c r="AX7" s="39">
        <v>123.55</v>
      </c>
      <c r="AY7" s="39">
        <v>852.01</v>
      </c>
      <c r="AZ7" s="39">
        <v>909.68</v>
      </c>
      <c r="BA7" s="39">
        <v>382.09</v>
      </c>
      <c r="BB7" s="39">
        <v>371.31</v>
      </c>
      <c r="BC7" s="39">
        <v>377.63</v>
      </c>
      <c r="BD7" s="39">
        <v>262.87</v>
      </c>
      <c r="BE7" s="39">
        <v>782.44</v>
      </c>
      <c r="BF7" s="39">
        <v>741.76</v>
      </c>
      <c r="BG7" s="39">
        <v>711.52</v>
      </c>
      <c r="BH7" s="39">
        <v>704.14</v>
      </c>
      <c r="BI7" s="39">
        <v>679.99</v>
      </c>
      <c r="BJ7" s="39">
        <v>391.4</v>
      </c>
      <c r="BK7" s="39">
        <v>382.65</v>
      </c>
      <c r="BL7" s="39">
        <v>385.06</v>
      </c>
      <c r="BM7" s="39">
        <v>373.09</v>
      </c>
      <c r="BN7" s="39">
        <v>364.71</v>
      </c>
      <c r="BO7" s="39">
        <v>270.87</v>
      </c>
      <c r="BP7" s="39">
        <v>112.01</v>
      </c>
      <c r="BQ7" s="39">
        <v>116.92</v>
      </c>
      <c r="BR7" s="39">
        <v>115.75</v>
      </c>
      <c r="BS7" s="39">
        <v>117.06</v>
      </c>
      <c r="BT7" s="39">
        <v>116.21</v>
      </c>
      <c r="BU7" s="39">
        <v>95.91</v>
      </c>
      <c r="BV7" s="39">
        <v>96.1</v>
      </c>
      <c r="BW7" s="39">
        <v>99.07</v>
      </c>
      <c r="BX7" s="39">
        <v>99.99</v>
      </c>
      <c r="BY7" s="39">
        <v>100.65</v>
      </c>
      <c r="BZ7" s="39">
        <v>105.59</v>
      </c>
      <c r="CA7" s="39">
        <v>176.75</v>
      </c>
      <c r="CB7" s="39">
        <v>173.1</v>
      </c>
      <c r="CC7" s="39">
        <v>174.98</v>
      </c>
      <c r="CD7" s="39">
        <v>173.43</v>
      </c>
      <c r="CE7" s="39">
        <v>175.19</v>
      </c>
      <c r="CF7" s="39">
        <v>179.29</v>
      </c>
      <c r="CG7" s="39">
        <v>178.39</v>
      </c>
      <c r="CH7" s="39">
        <v>173.03</v>
      </c>
      <c r="CI7" s="39">
        <v>171.15</v>
      </c>
      <c r="CJ7" s="39">
        <v>170.19</v>
      </c>
      <c r="CK7" s="39">
        <v>163.27000000000001</v>
      </c>
      <c r="CL7" s="39">
        <v>53.26</v>
      </c>
      <c r="CM7" s="39">
        <v>52.51</v>
      </c>
      <c r="CN7" s="39">
        <v>52.07</v>
      </c>
      <c r="CO7" s="39">
        <v>51.24</v>
      </c>
      <c r="CP7" s="39">
        <v>51.02</v>
      </c>
      <c r="CQ7" s="39">
        <v>59.09</v>
      </c>
      <c r="CR7" s="39">
        <v>59.23</v>
      </c>
      <c r="CS7" s="39">
        <v>58.58</v>
      </c>
      <c r="CT7" s="39">
        <v>58.53</v>
      </c>
      <c r="CU7" s="39">
        <v>59.01</v>
      </c>
      <c r="CV7" s="39">
        <v>59.94</v>
      </c>
      <c r="CW7" s="39">
        <v>86.36</v>
      </c>
      <c r="CX7" s="39">
        <v>86.6</v>
      </c>
      <c r="CY7" s="39">
        <v>86.65</v>
      </c>
      <c r="CZ7" s="39">
        <v>86.61</v>
      </c>
      <c r="DA7" s="39">
        <v>86.23</v>
      </c>
      <c r="DB7" s="39">
        <v>85.4</v>
      </c>
      <c r="DC7" s="39">
        <v>85.53</v>
      </c>
      <c r="DD7" s="39">
        <v>85.23</v>
      </c>
      <c r="DE7" s="39">
        <v>85.26</v>
      </c>
      <c r="DF7" s="39">
        <v>85.37</v>
      </c>
      <c r="DG7" s="39">
        <v>90.22</v>
      </c>
      <c r="DH7" s="39">
        <v>27.12</v>
      </c>
      <c r="DI7" s="39">
        <v>28.42</v>
      </c>
      <c r="DJ7" s="39">
        <v>39.18</v>
      </c>
      <c r="DK7" s="39">
        <v>40.61</v>
      </c>
      <c r="DL7" s="39">
        <v>42.23</v>
      </c>
      <c r="DM7" s="39">
        <v>36.36</v>
      </c>
      <c r="DN7" s="39">
        <v>37.340000000000003</v>
      </c>
      <c r="DO7" s="39">
        <v>44.31</v>
      </c>
      <c r="DP7" s="39">
        <v>45.75</v>
      </c>
      <c r="DQ7" s="39">
        <v>46.9</v>
      </c>
      <c r="DR7" s="39">
        <v>47.91</v>
      </c>
      <c r="DS7" s="39">
        <v>5.34</v>
      </c>
      <c r="DT7" s="39">
        <v>6.12</v>
      </c>
      <c r="DU7" s="39">
        <v>7.52</v>
      </c>
      <c r="DV7" s="39">
        <v>16.559999999999999</v>
      </c>
      <c r="DW7" s="39">
        <v>16.5</v>
      </c>
      <c r="DX7" s="39">
        <v>7.8</v>
      </c>
      <c r="DY7" s="39">
        <v>8.39</v>
      </c>
      <c r="DZ7" s="39">
        <v>10.09</v>
      </c>
      <c r="EA7" s="39">
        <v>10.54</v>
      </c>
      <c r="EB7" s="39">
        <v>12.03</v>
      </c>
      <c r="EC7" s="39">
        <v>15</v>
      </c>
      <c r="ED7" s="39">
        <v>0.47</v>
      </c>
      <c r="EE7" s="39">
        <v>0.38</v>
      </c>
      <c r="EF7" s="39">
        <v>0.65</v>
      </c>
      <c r="EG7" s="39">
        <v>0.44</v>
      </c>
      <c r="EH7" s="39">
        <v>0.44</v>
      </c>
      <c r="EI7" s="39">
        <v>0.81</v>
      </c>
      <c r="EJ7" s="39">
        <v>0.59</v>
      </c>
      <c r="EK7" s="39">
        <v>0.6</v>
      </c>
      <c r="EL7" s="39">
        <v>0.56000000000000005</v>
      </c>
      <c r="EM7" s="39">
        <v>0.61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2018-02-13T02:34:07Z</cp:lastPrinted>
  <dcterms:created xsi:type="dcterms:W3CDTF">2017-12-25T01:22:04Z</dcterms:created>
  <dcterms:modified xsi:type="dcterms:W3CDTF">2018-02-22T00:07:31Z</dcterms:modified>
</cp:coreProperties>
</file>