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W10" i="4"/>
  <c r="P10" i="4"/>
  <c r="I10" i="4"/>
  <c r="B10" i="4"/>
  <c r="BB8" i="4"/>
  <c r="AT8" i="4"/>
  <c r="AL8" i="4"/>
  <c r="W8" i="4"/>
  <c r="P8" i="4"/>
  <c r="I8" i="4"/>
  <c r="B6" i="4"/>
  <c r="C10" i="5" l="1"/>
  <c r="D10" i="5"/>
  <c r="E10" i="5"/>
  <c r="B10" i="5"/>
</calcChain>
</file>

<file path=xl/sharedStrings.xml><?xml version="1.0" encoding="utf-8"?>
<sst xmlns="http://schemas.openxmlformats.org/spreadsheetml/2006/main" count="235" uniqueCount="123">
  <si>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</si>
  <si>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</si>
  <si>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</si>
  <si>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</si>
  <si>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</si>
  <si>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</si>
  <si>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</si>
  <si>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</si>
  <si>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</si>
  <si>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</si>
  <si>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</si>
  <si>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</si>
  <si>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</si>
  <si>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</si>
  <si>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</si>
  <si>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</si>
  <si>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</si>
  <si>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</si>
  <si>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</si>
  <si>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</si>
  <si>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</si>
  <si>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</si>
  <si>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</si>
  <si>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</si>
  <si>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</si>
  <si>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</si>
  <si>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</si>
  <si>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</si>
  <si>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</si>
  <si>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</si>
  <si>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</si>
  <si>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</si>
  <si>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</si>
  <si>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</si>
  <si>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</si>
  <si>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</si>
  <si>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</si>
  <si>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</si>
  <si>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</si>
  <si>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</si>
  <si>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</si>
  <si>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</si>
  <si>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</si>
  <si>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</si>
  <si>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</si>
  <si>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</si>
  <si>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</si>
  <si>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</si>
  <si>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</si>
  <si>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</si>
  <si>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</si>
  <si>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</si>
  <si>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</si>
  <si>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</si>
  <si>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</si>
  <si>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</si>
  <si>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</si>
  <si>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</si>
  <si>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</si>
  <si>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</si>
  <si>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</si>
  <si>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</si>
  <si>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</si>
  <si>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</si>
  <si>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</si>
  <si>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</si>
  <si>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</si>
  <si>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</si>
  <si>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</si>
  <si>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</si>
  <si>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</si>
  <si>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</si>
  <si>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</si>
  <si>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</si>
  <si>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</si>
  <si>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</si>
  <si>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</si>
  <si>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</si>
  <si>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</si>
  <si>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</si>
  <si>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</si>
  <si>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</si>
  <si>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</si>
  <si>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</si>
  <si>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</si>
  <si>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</si>
  <si>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</si>
  <si>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</si>
  <si>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</si>
  <si>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</si>
  <si>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</si>
  <si>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</si>
  <si>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</si>
  <si>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</si>
  <si>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</si>
  <si>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</si>
  <si>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</si>
  <si>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</si>
  <si>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</si>
  <si>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</si>
  <si>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</si>
  <si>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</si>
  <si>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</si>
  <si>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</si>
  <si>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</si>
  <si>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</si>
  <si>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</si>
  <si>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</si>
  <si>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能代市</t>
  </si>
  <si>
    <t>法適用</t>
  </si>
  <si>
    <t>下水道事業</t>
  </si>
  <si>
    <t>公共下水道</t>
  </si>
  <si>
    <t>Cc1</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</si>
  <si>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</si>
  <si>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</si>
  <si>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</si>
  <si>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</si>
  <si>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</si>
  <si>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</si>
  <si>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収益面では、これまでに実施してきた建設改良事業に伴う減価償却費や企業債利息、施設等の維持管理費の増加が予想され、財源不足が懸念される。
　施設整備においても、区域拡大や老朽施設の更新、増え続ける企業債償還金により、補てん財源不足の恐れがある。
　このため平成２８年度から料金改定を行い使用料の引き上げを行ったほか、策定した経営戦略を基に、引き続き収益構造の改善、経営の効率化を図る。</t>
    <phoneticPr fontId="7"/>
  </si>
  <si>
    <t>非設置</t>
    <rPh sb="0" eb="1">
      <t>ヒ</t>
    </rPh>
    <rPh sb="1" eb="3">
      <t>セッチ</t>
    </rPh>
    <phoneticPr fontId="4"/>
  </si>
  <si>
    <t>　平成24年度から老朽管が多く布設されている市内中心部の合流式下水道区域内にある下水道管を，目視あるいはテレビカメラで詳細に調査を行っている。また、この調査結果に基づき、平成27年度に長寿命化計画を策定し、改良事業費の平準化を図りながら平成29年度から、老朽下水道管の改修工事に着手している。</t>
    <phoneticPr fontId="7"/>
  </si>
  <si>
    <t>　公共下水道事業については、平成２４年度より地方公営企業法を適用している。
　これまでの経営状況については、平成２８年度において下水道使用料改定を実施したことに伴い、下水道使用料収益が増となり、経費回収率は前年度と比較し大きく改善された。しかし、経常収支比率は維持管理費、減価償却費や支払利息の増加により類似団体平均値を下回るなど、収益構造は依然として厳しい状態であるため、維持管理費等の削減や、新たな収益確保が求められる。
　施設整備においては、終末処理場の増設などの大規模建設改良事業が続いており企業債残高も増加している一方で、下水道普及率も５割に満たない状況のため、施設利用率等の数値も低くなっている。
　企業債残高対事業規模比率は昨年度と比較して改善傾向にあるが、これは使用料改定等による一時的なものである。今後も終末処理場の増設や面整備工事等を実施していく必要があり、企業債残高は増加傾向にあるため、引き続き経営を圧迫することのないよう、事業計画や経営戦略に基づき適切な投資を実施していく。</t>
    <rPh sb="54" eb="56">
      <t>ヘイセイ</t>
    </rPh>
    <rPh sb="58" eb="60">
      <t>ネンド</t>
    </rPh>
    <rPh sb="64" eb="67">
      <t>ゲスイドウ</t>
    </rPh>
    <rPh sb="67" eb="70">
      <t>シヨウリョウ</t>
    </rPh>
    <rPh sb="70" eb="72">
      <t>カイテイ</t>
    </rPh>
    <rPh sb="73" eb="75">
      <t>ジッシ</t>
    </rPh>
    <rPh sb="80" eb="81">
      <t>トモナ</t>
    </rPh>
    <rPh sb="83" eb="86">
      <t>ゲスイドウ</t>
    </rPh>
    <rPh sb="86" eb="89">
      <t>シヨウリョウ</t>
    </rPh>
    <rPh sb="89" eb="91">
      <t>シュウエキ</t>
    </rPh>
    <rPh sb="97" eb="99">
      <t>ケイヒ</t>
    </rPh>
    <rPh sb="99" eb="101">
      <t>カイシュウ</t>
    </rPh>
    <rPh sb="101" eb="102">
      <t>リツ</t>
    </rPh>
    <rPh sb="103" eb="104">
      <t>ゼン</t>
    </rPh>
    <rPh sb="104" eb="106">
      <t>ネンド</t>
    </rPh>
    <rPh sb="107" eb="109">
      <t>ヒカク</t>
    </rPh>
    <rPh sb="110" eb="111">
      <t>オオ</t>
    </rPh>
    <rPh sb="113" eb="115">
      <t>カイゼン</t>
    </rPh>
    <rPh sb="130" eb="132">
      <t>イジ</t>
    </rPh>
    <rPh sb="132" eb="135">
      <t>カンリヒ</t>
    </rPh>
    <rPh sb="136" eb="138">
      <t>ゲンカ</t>
    </rPh>
    <rPh sb="138" eb="140">
      <t>ショウキャク</t>
    </rPh>
    <rPh sb="142" eb="144">
      <t>シハライ</t>
    </rPh>
    <rPh sb="144" eb="146">
      <t>リソク</t>
    </rPh>
    <rPh sb="147" eb="149">
      <t>ゾウカ</t>
    </rPh>
    <rPh sb="152" eb="154">
      <t>ルイジ</t>
    </rPh>
    <rPh sb="154" eb="156">
      <t>ダンタイ</t>
    </rPh>
    <rPh sb="156" eb="159">
      <t>ヘイキンチ</t>
    </rPh>
    <rPh sb="160" eb="162">
      <t>シタマワ</t>
    </rPh>
    <rPh sb="171" eb="173">
      <t>イゼン</t>
    </rPh>
    <rPh sb="187" eb="189">
      <t>イジ</t>
    </rPh>
    <rPh sb="189" eb="192">
      <t>カンリヒ</t>
    </rPh>
    <rPh sb="192" eb="193">
      <t>トウ</t>
    </rPh>
    <rPh sb="194" eb="196">
      <t>サクゲン</t>
    </rPh>
    <rPh sb="198" eb="199">
      <t>アラ</t>
    </rPh>
    <rPh sb="201" eb="203">
      <t>シュウエキ</t>
    </rPh>
    <rPh sb="203" eb="205">
      <t>カクホ</t>
    </rPh>
    <rPh sb="206" eb="207">
      <t>モト</t>
    </rPh>
    <rPh sb="306" eb="308">
      <t>キギョウ</t>
    </rPh>
    <rPh sb="308" eb="309">
      <t>サイ</t>
    </rPh>
    <rPh sb="309" eb="311">
      <t>ザンダカ</t>
    </rPh>
    <rPh sb="311" eb="312">
      <t>タイ</t>
    </rPh>
    <rPh sb="312" eb="314">
      <t>ジギョウ</t>
    </rPh>
    <rPh sb="314" eb="316">
      <t>キボ</t>
    </rPh>
    <rPh sb="316" eb="318">
      <t>ヒリツ</t>
    </rPh>
    <rPh sb="319" eb="322">
      <t>サクネンド</t>
    </rPh>
    <rPh sb="323" eb="325">
      <t>ヒカク</t>
    </rPh>
    <rPh sb="327" eb="329">
      <t>カイゼン</t>
    </rPh>
    <rPh sb="329" eb="331">
      <t>ケイコウ</t>
    </rPh>
    <rPh sb="339" eb="342">
      <t>シヨウリョウ</t>
    </rPh>
    <rPh sb="342" eb="344">
      <t>カイテイ</t>
    </rPh>
    <rPh sb="344" eb="345">
      <t>トウ</t>
    </rPh>
    <rPh sb="348" eb="350">
      <t>イチジ</t>
    </rPh>
    <rPh sb="350" eb="351">
      <t>テキ</t>
    </rPh>
    <rPh sb="358" eb="360">
      <t>コンゴ</t>
    </rPh>
    <rPh sb="361" eb="363">
      <t>シュウマツ</t>
    </rPh>
    <rPh sb="363" eb="366">
      <t>ショリジョウ</t>
    </rPh>
    <rPh sb="367" eb="369">
      <t>ゾウセツ</t>
    </rPh>
    <rPh sb="370" eb="371">
      <t>メン</t>
    </rPh>
    <rPh sb="371" eb="373">
      <t>セイビ</t>
    </rPh>
    <rPh sb="373" eb="375">
      <t>コウジ</t>
    </rPh>
    <rPh sb="375" eb="376">
      <t>トウ</t>
    </rPh>
    <rPh sb="377" eb="379">
      <t>ジッシ</t>
    </rPh>
    <rPh sb="383" eb="385">
      <t>ヒツヨウ</t>
    </rPh>
    <rPh sb="389" eb="391">
      <t>キギョウ</t>
    </rPh>
    <rPh sb="391" eb="392">
      <t>サイ</t>
    </rPh>
    <rPh sb="392" eb="394">
      <t>ザンダカ</t>
    </rPh>
    <rPh sb="395" eb="397">
      <t>ゾウカ</t>
    </rPh>
    <rPh sb="397" eb="399">
      <t>ケイコウ</t>
    </rPh>
    <rPh sb="405" eb="406">
      <t>ヒ</t>
    </rPh>
    <rPh sb="407" eb="408">
      <t>ツヅ</t>
    </rPh>
    <rPh sb="409" eb="411">
      <t>ケイエイ</t>
    </rPh>
    <rPh sb="412" eb="414">
      <t>アッパク</t>
    </rPh>
    <rPh sb="424" eb="426">
      <t>ジギョウ</t>
    </rPh>
    <rPh sb="426" eb="428">
      <t>ケイカク</t>
    </rPh>
    <rPh sb="429" eb="431">
      <t>ケイエイ</t>
    </rPh>
    <rPh sb="431" eb="433">
      <t>センリャク</t>
    </rPh>
    <rPh sb="434" eb="435">
      <t>モト</t>
    </rPh>
    <rPh sb="437" eb="439">
      <t>テキセツ</t>
    </rPh>
    <rPh sb="440" eb="442">
      <t>トウシ</t>
    </rPh>
    <rPh sb="443" eb="445">
      <t>ジッシ</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</si>
</sst>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16" fillId="0" borderId="2" xfId="1" applyNumberFormat="1" applyFont="1" applyFill="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1.75</c:v>
                </c:pt>
                <c:pt idx="1">
                  <c:v>3.39</c:v>
                </c:pt>
                <c:pt idx="2">
                  <c:v>2.69</c:v>
                </c:pt>
                <c:pt idx="3">
                  <c:v>0.16</c:v>
                </c:pt>
                <c:pt idx="4">
                  <c:v>0.16</c:v>
                </c:pt>
              </c:numCache>
            </c:numRef>
          </c:val>
        </c:ser>
        <c:dLbls>
          <c:showLegendKey val="0"/>
          <c:showVal val="0"/>
          <c:showCatName val="0"/>
          <c:showSerName val="0"/>
          <c:showPercent val="0"/>
          <c:showBubbleSize val="0"/>
        </c:dLbls>
        <c:gapWidth val="150"/>
        <c:axId val="186406784"/>
        <c:axId val="18641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0.11</c:v>
                </c:pt>
                <c:pt idx="3">
                  <c:v>0.09</c:v>
                </c:pt>
                <c:pt idx="4">
                  <c:v>0.19</c:v>
                </c:pt>
              </c:numCache>
            </c:numRef>
          </c:val>
          <c:smooth val="0"/>
        </c:ser>
        <c:dLbls>
          <c:showLegendKey val="0"/>
          <c:showVal val="0"/>
          <c:showCatName val="0"/>
          <c:showSerName val="0"/>
          <c:showPercent val="0"/>
          <c:showBubbleSize val="0"/>
        </c:dLbls>
        <c:marker val="1"/>
        <c:smooth val="0"/>
        <c:axId val="186406784"/>
        <c:axId val="186417152"/>
      </c:lineChart>
      <c:dateAx>
        <c:axId val="186406784"/>
        <c:scaling>
          <c:orientation val="minMax"/>
        </c:scaling>
        <c:delete val="1"/>
        <c:axPos val="b"/>
        <c:numFmt formatCode="ge" sourceLinked="1"/>
        <c:majorTickMark val="none"/>
        <c:minorTickMark val="none"/>
        <c:tickLblPos val="none"/>
        <c:crossAx val="186417152"/>
        <c:crosses val="autoZero"/>
        <c:auto val="1"/>
        <c:lblOffset val="100"/>
        <c:baseTimeUnit val="years"/>
      </c:dateAx>
      <c:valAx>
        <c:axId val="18641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0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53.77</c:v>
                </c:pt>
                <c:pt idx="1">
                  <c:v>52.63</c:v>
                </c:pt>
                <c:pt idx="2">
                  <c:v>52.36</c:v>
                </c:pt>
                <c:pt idx="3">
                  <c:v>49.33</c:v>
                </c:pt>
                <c:pt idx="4">
                  <c:v>46.35</c:v>
                </c:pt>
              </c:numCache>
            </c:numRef>
          </c:val>
        </c:ser>
        <c:dLbls>
          <c:showLegendKey val="0"/>
          <c:showVal val="0"/>
          <c:showCatName val="0"/>
          <c:showSerName val="0"/>
          <c:showPercent val="0"/>
          <c:showBubbleSize val="0"/>
        </c:dLbls>
        <c:gapWidth val="150"/>
        <c:axId val="194726144"/>
        <c:axId val="19474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64.23</c:v>
                </c:pt>
                <c:pt idx="3">
                  <c:v>59.4</c:v>
                </c:pt>
                <c:pt idx="4">
                  <c:v>59.35</c:v>
                </c:pt>
              </c:numCache>
            </c:numRef>
          </c:val>
          <c:smooth val="0"/>
        </c:ser>
        <c:dLbls>
          <c:showLegendKey val="0"/>
          <c:showVal val="0"/>
          <c:showCatName val="0"/>
          <c:showSerName val="0"/>
          <c:showPercent val="0"/>
          <c:showBubbleSize val="0"/>
        </c:dLbls>
        <c:marker val="1"/>
        <c:smooth val="0"/>
        <c:axId val="194726144"/>
        <c:axId val="194748800"/>
      </c:lineChart>
      <c:dateAx>
        <c:axId val="194726144"/>
        <c:scaling>
          <c:orientation val="minMax"/>
        </c:scaling>
        <c:delete val="1"/>
        <c:axPos val="b"/>
        <c:numFmt formatCode="ge" sourceLinked="1"/>
        <c:majorTickMark val="none"/>
        <c:minorTickMark val="none"/>
        <c:tickLblPos val="none"/>
        <c:crossAx val="194748800"/>
        <c:crosses val="autoZero"/>
        <c:auto val="1"/>
        <c:lblOffset val="100"/>
        <c:baseTimeUnit val="years"/>
      </c:dateAx>
      <c:valAx>
        <c:axId val="19474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2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66.95</c:v>
                </c:pt>
                <c:pt idx="1">
                  <c:v>70.150000000000006</c:v>
                </c:pt>
                <c:pt idx="2">
                  <c:v>72.209999999999994</c:v>
                </c:pt>
                <c:pt idx="3">
                  <c:v>74.36</c:v>
                </c:pt>
                <c:pt idx="4">
                  <c:v>75.260000000000005</c:v>
                </c:pt>
              </c:numCache>
            </c:numRef>
          </c:val>
        </c:ser>
        <c:dLbls>
          <c:showLegendKey val="0"/>
          <c:showVal val="0"/>
          <c:showCatName val="0"/>
          <c:showSerName val="0"/>
          <c:showPercent val="0"/>
          <c:showBubbleSize val="0"/>
        </c:dLbls>
        <c:gapWidth val="150"/>
        <c:axId val="194763008"/>
        <c:axId val="19486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90.22</c:v>
                </c:pt>
                <c:pt idx="3">
                  <c:v>89.81</c:v>
                </c:pt>
                <c:pt idx="4">
                  <c:v>89.88</c:v>
                </c:pt>
              </c:numCache>
            </c:numRef>
          </c:val>
          <c:smooth val="0"/>
        </c:ser>
        <c:dLbls>
          <c:showLegendKey val="0"/>
          <c:showVal val="0"/>
          <c:showCatName val="0"/>
          <c:showSerName val="0"/>
          <c:showPercent val="0"/>
          <c:showBubbleSize val="0"/>
        </c:dLbls>
        <c:marker val="1"/>
        <c:smooth val="0"/>
        <c:axId val="194763008"/>
        <c:axId val="194867200"/>
      </c:lineChart>
      <c:dateAx>
        <c:axId val="194763008"/>
        <c:scaling>
          <c:orientation val="minMax"/>
        </c:scaling>
        <c:delete val="1"/>
        <c:axPos val="b"/>
        <c:numFmt formatCode="ge" sourceLinked="1"/>
        <c:majorTickMark val="none"/>
        <c:minorTickMark val="none"/>
        <c:tickLblPos val="none"/>
        <c:crossAx val="194867200"/>
        <c:crosses val="autoZero"/>
        <c:auto val="1"/>
        <c:lblOffset val="100"/>
        <c:baseTimeUnit val="years"/>
      </c:dateAx>
      <c:valAx>
        <c:axId val="19486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6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107.65</c:v>
                </c:pt>
                <c:pt idx="1">
                  <c:v>101.88</c:v>
                </c:pt>
                <c:pt idx="2">
                  <c:v>100.65</c:v>
                </c:pt>
                <c:pt idx="3">
                  <c:v>105.04</c:v>
                </c:pt>
                <c:pt idx="4">
                  <c:v>103.45</c:v>
                </c:pt>
              </c:numCache>
            </c:numRef>
          </c:val>
        </c:ser>
        <c:dLbls>
          <c:showLegendKey val="0"/>
          <c:showVal val="0"/>
          <c:showCatName val="0"/>
          <c:showSerName val="0"/>
          <c:showPercent val="0"/>
          <c:showBubbleSize val="0"/>
        </c:dLbls>
        <c:gapWidth val="150"/>
        <c:axId val="186447360"/>
        <c:axId val="18644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102.83</c:v>
                </c:pt>
                <c:pt idx="1">
                  <c:v>102.73</c:v>
                </c:pt>
                <c:pt idx="2">
                  <c:v>107.31</c:v>
                </c:pt>
                <c:pt idx="3">
                  <c:v>115.25</c:v>
                </c:pt>
                <c:pt idx="4">
                  <c:v>105.98</c:v>
                </c:pt>
              </c:numCache>
            </c:numRef>
          </c:val>
          <c:smooth val="0"/>
        </c:ser>
        <c:dLbls>
          <c:showLegendKey val="0"/>
          <c:showVal val="0"/>
          <c:showCatName val="0"/>
          <c:showSerName val="0"/>
          <c:showPercent val="0"/>
          <c:showBubbleSize val="0"/>
        </c:dLbls>
        <c:marker val="1"/>
        <c:smooth val="0"/>
        <c:axId val="186447360"/>
        <c:axId val="186449280"/>
      </c:lineChart>
      <c:dateAx>
        <c:axId val="186447360"/>
        <c:scaling>
          <c:orientation val="minMax"/>
        </c:scaling>
        <c:delete val="1"/>
        <c:axPos val="b"/>
        <c:numFmt formatCode="ge" sourceLinked="1"/>
        <c:majorTickMark val="none"/>
        <c:minorTickMark val="none"/>
        <c:tickLblPos val="none"/>
        <c:crossAx val="186449280"/>
        <c:crosses val="autoZero"/>
        <c:auto val="1"/>
        <c:lblOffset val="100"/>
        <c:baseTimeUnit val="years"/>
      </c:dateAx>
      <c:valAx>
        <c:axId val="18644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4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1.79</c:v>
                </c:pt>
                <c:pt idx="1">
                  <c:v>3.43</c:v>
                </c:pt>
                <c:pt idx="2">
                  <c:v>7.86</c:v>
                </c:pt>
                <c:pt idx="3">
                  <c:v>10.1</c:v>
                </c:pt>
                <c:pt idx="4">
                  <c:v>12.65</c:v>
                </c:pt>
              </c:numCache>
            </c:numRef>
          </c:val>
        </c:ser>
        <c:dLbls>
          <c:showLegendKey val="0"/>
          <c:showVal val="0"/>
          <c:showCatName val="0"/>
          <c:showSerName val="0"/>
          <c:showPercent val="0"/>
          <c:showBubbleSize val="0"/>
        </c:dLbls>
        <c:gapWidth val="150"/>
        <c:axId val="188781696"/>
        <c:axId val="18878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10.46</c:v>
                </c:pt>
                <c:pt idx="1">
                  <c:v>11.39</c:v>
                </c:pt>
                <c:pt idx="2">
                  <c:v>33.46</c:v>
                </c:pt>
                <c:pt idx="3">
                  <c:v>30.5</c:v>
                </c:pt>
                <c:pt idx="4">
                  <c:v>27.12</c:v>
                </c:pt>
              </c:numCache>
            </c:numRef>
          </c:val>
          <c:smooth val="0"/>
        </c:ser>
        <c:dLbls>
          <c:showLegendKey val="0"/>
          <c:showVal val="0"/>
          <c:showCatName val="0"/>
          <c:showSerName val="0"/>
          <c:showPercent val="0"/>
          <c:showBubbleSize val="0"/>
        </c:dLbls>
        <c:marker val="1"/>
        <c:smooth val="0"/>
        <c:axId val="188781696"/>
        <c:axId val="188783616"/>
      </c:lineChart>
      <c:dateAx>
        <c:axId val="188781696"/>
        <c:scaling>
          <c:orientation val="minMax"/>
        </c:scaling>
        <c:delete val="1"/>
        <c:axPos val="b"/>
        <c:numFmt formatCode="ge" sourceLinked="1"/>
        <c:majorTickMark val="none"/>
        <c:minorTickMark val="none"/>
        <c:tickLblPos val="none"/>
        <c:crossAx val="188783616"/>
        <c:crosses val="autoZero"/>
        <c:auto val="1"/>
        <c:lblOffset val="100"/>
        <c:baseTimeUnit val="years"/>
      </c:dateAx>
      <c:valAx>
        <c:axId val="18878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8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13.04</c:v>
                </c:pt>
                <c:pt idx="1">
                  <c:v>13.56</c:v>
                </c:pt>
                <c:pt idx="2">
                  <c:v>14.01</c:v>
                </c:pt>
                <c:pt idx="3">
                  <c:v>25.49</c:v>
                </c:pt>
                <c:pt idx="4">
                  <c:v>24.84</c:v>
                </c:pt>
              </c:numCache>
            </c:numRef>
          </c:val>
        </c:ser>
        <c:dLbls>
          <c:showLegendKey val="0"/>
          <c:showVal val="0"/>
          <c:showCatName val="0"/>
          <c:showSerName val="0"/>
          <c:showPercent val="0"/>
          <c:showBubbleSize val="0"/>
        </c:dLbls>
        <c:gapWidth val="150"/>
        <c:axId val="194786048"/>
        <c:axId val="19478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0.66</c:v>
                </c:pt>
                <c:pt idx="1">
                  <c:v>0.78</c:v>
                </c:pt>
                <c:pt idx="2">
                  <c:v>3.12</c:v>
                </c:pt>
                <c:pt idx="3">
                  <c:v>3</c:v>
                </c:pt>
                <c:pt idx="4">
                  <c:v>1.93</c:v>
                </c:pt>
              </c:numCache>
            </c:numRef>
          </c:val>
          <c:smooth val="0"/>
        </c:ser>
        <c:dLbls>
          <c:showLegendKey val="0"/>
          <c:showVal val="0"/>
          <c:showCatName val="0"/>
          <c:showSerName val="0"/>
          <c:showPercent val="0"/>
          <c:showBubbleSize val="0"/>
        </c:dLbls>
        <c:marker val="1"/>
        <c:smooth val="0"/>
        <c:axId val="194786048"/>
        <c:axId val="194787968"/>
      </c:lineChart>
      <c:dateAx>
        <c:axId val="194786048"/>
        <c:scaling>
          <c:orientation val="minMax"/>
        </c:scaling>
        <c:delete val="1"/>
        <c:axPos val="b"/>
        <c:numFmt formatCode="ge" sourceLinked="1"/>
        <c:majorTickMark val="none"/>
        <c:minorTickMark val="none"/>
        <c:tickLblPos val="none"/>
        <c:crossAx val="194787968"/>
        <c:crosses val="autoZero"/>
        <c:auto val="1"/>
        <c:lblOffset val="100"/>
        <c:baseTimeUnit val="years"/>
      </c:dateAx>
      <c:valAx>
        <c:axId val="19478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8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4835200"/>
        <c:axId val="19483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146.78</c:v>
                </c:pt>
                <c:pt idx="1">
                  <c:v>149.66</c:v>
                </c:pt>
                <c:pt idx="2">
                  <c:v>24.54</c:v>
                </c:pt>
                <c:pt idx="3">
                  <c:v>19.440000000000001</c:v>
                </c:pt>
                <c:pt idx="4">
                  <c:v>41.15</c:v>
                </c:pt>
              </c:numCache>
            </c:numRef>
          </c:val>
          <c:smooth val="0"/>
        </c:ser>
        <c:dLbls>
          <c:showLegendKey val="0"/>
          <c:showVal val="0"/>
          <c:showCatName val="0"/>
          <c:showSerName val="0"/>
          <c:showPercent val="0"/>
          <c:showBubbleSize val="0"/>
        </c:dLbls>
        <c:marker val="1"/>
        <c:smooth val="0"/>
        <c:axId val="194835200"/>
        <c:axId val="194837120"/>
      </c:lineChart>
      <c:dateAx>
        <c:axId val="194835200"/>
        <c:scaling>
          <c:orientation val="minMax"/>
        </c:scaling>
        <c:delete val="1"/>
        <c:axPos val="b"/>
        <c:numFmt formatCode="ge" sourceLinked="1"/>
        <c:majorTickMark val="none"/>
        <c:minorTickMark val="none"/>
        <c:tickLblPos val="none"/>
        <c:crossAx val="194837120"/>
        <c:crosses val="autoZero"/>
        <c:auto val="1"/>
        <c:lblOffset val="100"/>
        <c:baseTimeUnit val="years"/>
      </c:dateAx>
      <c:valAx>
        <c:axId val="19483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83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149.72</c:v>
                </c:pt>
                <c:pt idx="1">
                  <c:v>130.33000000000001</c:v>
                </c:pt>
                <c:pt idx="2">
                  <c:v>50.45</c:v>
                </c:pt>
                <c:pt idx="3">
                  <c:v>65.790000000000006</c:v>
                </c:pt>
                <c:pt idx="4">
                  <c:v>41.66</c:v>
                </c:pt>
              </c:numCache>
            </c:numRef>
          </c:val>
        </c:ser>
        <c:dLbls>
          <c:showLegendKey val="0"/>
          <c:showVal val="0"/>
          <c:showCatName val="0"/>
          <c:showSerName val="0"/>
          <c:showPercent val="0"/>
          <c:showBubbleSize val="0"/>
        </c:dLbls>
        <c:gapWidth val="150"/>
        <c:axId val="194541824"/>
        <c:axId val="19454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151.6</c:v>
                </c:pt>
                <c:pt idx="1">
                  <c:v>246.4</c:v>
                </c:pt>
                <c:pt idx="2">
                  <c:v>56.94</c:v>
                </c:pt>
                <c:pt idx="3">
                  <c:v>71.52</c:v>
                </c:pt>
                <c:pt idx="4">
                  <c:v>88.12</c:v>
                </c:pt>
              </c:numCache>
            </c:numRef>
          </c:val>
          <c:smooth val="0"/>
        </c:ser>
        <c:dLbls>
          <c:showLegendKey val="0"/>
          <c:showVal val="0"/>
          <c:showCatName val="0"/>
          <c:showSerName val="0"/>
          <c:showPercent val="0"/>
          <c:showBubbleSize val="0"/>
        </c:dLbls>
        <c:marker val="1"/>
        <c:smooth val="0"/>
        <c:axId val="194541824"/>
        <c:axId val="194548096"/>
      </c:lineChart>
      <c:dateAx>
        <c:axId val="194541824"/>
        <c:scaling>
          <c:orientation val="minMax"/>
        </c:scaling>
        <c:delete val="1"/>
        <c:axPos val="b"/>
        <c:numFmt formatCode="ge" sourceLinked="1"/>
        <c:majorTickMark val="none"/>
        <c:minorTickMark val="none"/>
        <c:tickLblPos val="none"/>
        <c:crossAx val="194548096"/>
        <c:crosses val="autoZero"/>
        <c:auto val="1"/>
        <c:lblOffset val="100"/>
        <c:baseTimeUnit val="years"/>
      </c:dateAx>
      <c:valAx>
        <c:axId val="19454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4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564.11</c:v>
                </c:pt>
                <c:pt idx="1">
                  <c:v>925.68</c:v>
                </c:pt>
                <c:pt idx="2">
                  <c:v>894.95</c:v>
                </c:pt>
                <c:pt idx="3">
                  <c:v>1230.99</c:v>
                </c:pt>
                <c:pt idx="4">
                  <c:v>1011.8</c:v>
                </c:pt>
              </c:numCache>
            </c:numRef>
          </c:val>
        </c:ser>
        <c:dLbls>
          <c:showLegendKey val="0"/>
          <c:showVal val="0"/>
          <c:showCatName val="0"/>
          <c:showSerName val="0"/>
          <c:showPercent val="0"/>
          <c:showBubbleSize val="0"/>
        </c:dLbls>
        <c:gapWidth val="150"/>
        <c:axId val="194574208"/>
        <c:axId val="19458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721.06</c:v>
                </c:pt>
                <c:pt idx="3">
                  <c:v>862.87</c:v>
                </c:pt>
                <c:pt idx="4">
                  <c:v>716.96</c:v>
                </c:pt>
              </c:numCache>
            </c:numRef>
          </c:val>
          <c:smooth val="0"/>
        </c:ser>
        <c:dLbls>
          <c:showLegendKey val="0"/>
          <c:showVal val="0"/>
          <c:showCatName val="0"/>
          <c:showSerName val="0"/>
          <c:showPercent val="0"/>
          <c:showBubbleSize val="0"/>
        </c:dLbls>
        <c:marker val="1"/>
        <c:smooth val="0"/>
        <c:axId val="194574208"/>
        <c:axId val="194584576"/>
      </c:lineChart>
      <c:dateAx>
        <c:axId val="194574208"/>
        <c:scaling>
          <c:orientation val="minMax"/>
        </c:scaling>
        <c:delete val="1"/>
        <c:axPos val="b"/>
        <c:numFmt formatCode="ge" sourceLinked="1"/>
        <c:majorTickMark val="none"/>
        <c:minorTickMark val="none"/>
        <c:tickLblPos val="none"/>
        <c:crossAx val="194584576"/>
        <c:crosses val="autoZero"/>
        <c:auto val="1"/>
        <c:lblOffset val="100"/>
        <c:baseTimeUnit val="years"/>
      </c:dateAx>
      <c:valAx>
        <c:axId val="19458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7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107.36</c:v>
                </c:pt>
                <c:pt idx="1">
                  <c:v>90.2</c:v>
                </c:pt>
                <c:pt idx="2">
                  <c:v>84.14</c:v>
                </c:pt>
                <c:pt idx="3">
                  <c:v>104.3</c:v>
                </c:pt>
                <c:pt idx="4">
                  <c:v>132.12</c:v>
                </c:pt>
              </c:numCache>
            </c:numRef>
          </c:val>
        </c:ser>
        <c:dLbls>
          <c:showLegendKey val="0"/>
          <c:showVal val="0"/>
          <c:showCatName val="0"/>
          <c:showSerName val="0"/>
          <c:showPercent val="0"/>
          <c:showBubbleSize val="0"/>
        </c:dLbls>
        <c:gapWidth val="150"/>
        <c:axId val="194606592"/>
        <c:axId val="19460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84.86</c:v>
                </c:pt>
                <c:pt idx="3">
                  <c:v>85.39</c:v>
                </c:pt>
                <c:pt idx="4">
                  <c:v>88.09</c:v>
                </c:pt>
              </c:numCache>
            </c:numRef>
          </c:val>
          <c:smooth val="0"/>
        </c:ser>
        <c:dLbls>
          <c:showLegendKey val="0"/>
          <c:showVal val="0"/>
          <c:showCatName val="0"/>
          <c:showSerName val="0"/>
          <c:showPercent val="0"/>
          <c:showBubbleSize val="0"/>
        </c:dLbls>
        <c:marker val="1"/>
        <c:smooth val="0"/>
        <c:axId val="194606592"/>
        <c:axId val="194608512"/>
      </c:lineChart>
      <c:dateAx>
        <c:axId val="194606592"/>
        <c:scaling>
          <c:orientation val="minMax"/>
        </c:scaling>
        <c:delete val="1"/>
        <c:axPos val="b"/>
        <c:numFmt formatCode="ge" sourceLinked="1"/>
        <c:majorTickMark val="none"/>
        <c:minorTickMark val="none"/>
        <c:tickLblPos val="none"/>
        <c:crossAx val="194608512"/>
        <c:crosses val="autoZero"/>
        <c:auto val="1"/>
        <c:lblOffset val="100"/>
        <c:baseTimeUnit val="years"/>
      </c:dateAx>
      <c:valAx>
        <c:axId val="19460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0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130.38</c:v>
                </c:pt>
                <c:pt idx="1">
                  <c:v>155.32</c:v>
                </c:pt>
                <c:pt idx="2">
                  <c:v>166.4</c:v>
                </c:pt>
                <c:pt idx="3">
                  <c:v>133.78</c:v>
                </c:pt>
                <c:pt idx="4">
                  <c:v>125.37</c:v>
                </c:pt>
              </c:numCache>
            </c:numRef>
          </c:val>
        </c:ser>
        <c:dLbls>
          <c:showLegendKey val="0"/>
          <c:showVal val="0"/>
          <c:showCatName val="0"/>
          <c:showSerName val="0"/>
          <c:showPercent val="0"/>
          <c:showBubbleSize val="0"/>
        </c:dLbls>
        <c:gapWidth val="150"/>
        <c:axId val="194716416"/>
        <c:axId val="19471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188.14</c:v>
                </c:pt>
                <c:pt idx="3">
                  <c:v>188.79</c:v>
                </c:pt>
                <c:pt idx="4">
                  <c:v>181.8</c:v>
                </c:pt>
              </c:numCache>
            </c:numRef>
          </c:val>
          <c:smooth val="0"/>
        </c:ser>
        <c:dLbls>
          <c:showLegendKey val="0"/>
          <c:showVal val="0"/>
          <c:showCatName val="0"/>
          <c:showSerName val="0"/>
          <c:showPercent val="0"/>
          <c:showBubbleSize val="0"/>
        </c:dLbls>
        <c:marker val="1"/>
        <c:smooth val="0"/>
        <c:axId val="194716416"/>
        <c:axId val="194718336"/>
      </c:lineChart>
      <c:dateAx>
        <c:axId val="194716416"/>
        <c:scaling>
          <c:orientation val="minMax"/>
        </c:scaling>
        <c:delete val="1"/>
        <c:axPos val="b"/>
        <c:numFmt formatCode="ge" sourceLinked="1"/>
        <c:majorTickMark val="none"/>
        <c:minorTickMark val="none"/>
        <c:tickLblPos val="none"/>
        <c:crossAx val="194718336"/>
        <c:crosses val="autoZero"/>
        <c:auto val="1"/>
        <c:lblOffset val="100"/>
        <c:baseTimeUnit val="years"/>
      </c:dateAx>
      <c:valAx>
        <c:axId val="19471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1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6" t="str">
        <f>データ!H6</f>
        <v>秋田県　能代市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4"/>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4"/>
      <c r="BK7" s="4"/>
      <c r="BL7" s="5" t="s">
        <v>9</v>
      </c>
      <c r="BM7" s="6"/>
      <c r="BN7" s="6"/>
      <c r="BO7" s="6"/>
      <c r="BP7" s="6"/>
      <c r="BQ7" s="6"/>
      <c r="BR7" s="6"/>
      <c r="BS7" s="6"/>
      <c r="BT7" s="6"/>
      <c r="BU7" s="6"/>
      <c r="BV7" s="6"/>
      <c r="BW7" s="6"/>
      <c r="BX7" s="6"/>
      <c r="BY7" s="7"/>
    </row>
    <row r="8" spans="1:78" ht="18.75" customHeight="1" x14ac:dyDescent="0.15">
      <c r="A8" s="2"/>
      <c r="B8" s="73" t="str">
        <f>データ!I6</f>
        <v>法適用</v>
      </c>
      <c r="C8" s="73"/>
      <c r="D8" s="73"/>
      <c r="E8" s="73"/>
      <c r="F8" s="73"/>
      <c r="G8" s="73"/>
      <c r="H8" s="73"/>
      <c r="I8" s="73" t="str">
        <f>データ!J6</f>
        <v>下水道事業</v>
      </c>
      <c r="J8" s="73"/>
      <c r="K8" s="73"/>
      <c r="L8" s="73"/>
      <c r="M8" s="73"/>
      <c r="N8" s="73"/>
      <c r="O8" s="73"/>
      <c r="P8" s="73" t="str">
        <f>データ!K6</f>
        <v>公共下水道</v>
      </c>
      <c r="Q8" s="73"/>
      <c r="R8" s="73"/>
      <c r="S8" s="73"/>
      <c r="T8" s="73"/>
      <c r="U8" s="73"/>
      <c r="V8" s="73"/>
      <c r="W8" s="73" t="str">
        <f>データ!L6</f>
        <v>Cc1</v>
      </c>
      <c r="X8" s="73"/>
      <c r="Y8" s="73"/>
      <c r="Z8" s="73"/>
      <c r="AA8" s="73"/>
      <c r="AB8" s="73"/>
      <c r="AC8" s="73"/>
      <c r="AD8" s="74" t="s">
        <v>120</v>
      </c>
      <c r="AE8" s="74"/>
      <c r="AF8" s="74"/>
      <c r="AG8" s="74"/>
      <c r="AH8" s="74"/>
      <c r="AI8" s="74"/>
      <c r="AJ8" s="74"/>
      <c r="AK8" s="4"/>
      <c r="AL8" s="68">
        <f>データ!S6</f>
        <v>55248</v>
      </c>
      <c r="AM8" s="68"/>
      <c r="AN8" s="68"/>
      <c r="AO8" s="68"/>
      <c r="AP8" s="68"/>
      <c r="AQ8" s="68"/>
      <c r="AR8" s="68"/>
      <c r="AS8" s="68"/>
      <c r="AT8" s="67">
        <f>データ!T6</f>
        <v>426.95</v>
      </c>
      <c r="AU8" s="67"/>
      <c r="AV8" s="67"/>
      <c r="AW8" s="67"/>
      <c r="AX8" s="67"/>
      <c r="AY8" s="67"/>
      <c r="AZ8" s="67"/>
      <c r="BA8" s="67"/>
      <c r="BB8" s="67">
        <f>データ!U6</f>
        <v>129.4</v>
      </c>
      <c r="BC8" s="67"/>
      <c r="BD8" s="67"/>
      <c r="BE8" s="67"/>
      <c r="BF8" s="67"/>
      <c r="BG8" s="67"/>
      <c r="BH8" s="67"/>
      <c r="BI8" s="67"/>
      <c r="BJ8" s="4"/>
      <c r="BK8" s="4"/>
      <c r="BL8" s="71" t="s">
        <v>10</v>
      </c>
      <c r="BM8" s="72"/>
      <c r="BN8" s="8" t="s">
        <v>11</v>
      </c>
      <c r="BO8" s="9"/>
      <c r="BP8" s="9"/>
      <c r="BQ8" s="9"/>
      <c r="BR8" s="9"/>
      <c r="BS8" s="9"/>
      <c r="BT8" s="9"/>
      <c r="BU8" s="9"/>
      <c r="BV8" s="9"/>
      <c r="BW8" s="9"/>
      <c r="BX8" s="9"/>
      <c r="BY8" s="10"/>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4"/>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4"/>
      <c r="BK9" s="4"/>
      <c r="BL9" s="65" t="s">
        <v>20</v>
      </c>
      <c r="BM9" s="66"/>
      <c r="BN9" s="11" t="s">
        <v>21</v>
      </c>
      <c r="BO9" s="12"/>
      <c r="BP9" s="12"/>
      <c r="BQ9" s="12"/>
      <c r="BR9" s="12"/>
      <c r="BS9" s="12"/>
      <c r="BT9" s="12"/>
      <c r="BU9" s="12"/>
      <c r="BV9" s="12"/>
      <c r="BW9" s="12"/>
      <c r="BX9" s="12"/>
      <c r="BY9" s="13"/>
    </row>
    <row r="10" spans="1:78" ht="18.75" customHeight="1" x14ac:dyDescent="0.15">
      <c r="A10" s="2"/>
      <c r="B10" s="67" t="str">
        <f>データ!N6</f>
        <v>-</v>
      </c>
      <c r="C10" s="67"/>
      <c r="D10" s="67"/>
      <c r="E10" s="67"/>
      <c r="F10" s="67"/>
      <c r="G10" s="67"/>
      <c r="H10" s="67"/>
      <c r="I10" s="67">
        <f>データ!O6</f>
        <v>45.88</v>
      </c>
      <c r="J10" s="67"/>
      <c r="K10" s="67"/>
      <c r="L10" s="67"/>
      <c r="M10" s="67"/>
      <c r="N10" s="67"/>
      <c r="O10" s="67"/>
      <c r="P10" s="67">
        <f>データ!P6</f>
        <v>46.69</v>
      </c>
      <c r="Q10" s="67"/>
      <c r="R10" s="67"/>
      <c r="S10" s="67"/>
      <c r="T10" s="67"/>
      <c r="U10" s="67"/>
      <c r="V10" s="67"/>
      <c r="W10" s="67">
        <f>データ!Q6</f>
        <v>74.95</v>
      </c>
      <c r="X10" s="67"/>
      <c r="Y10" s="67"/>
      <c r="Z10" s="67"/>
      <c r="AA10" s="67"/>
      <c r="AB10" s="67"/>
      <c r="AC10" s="67"/>
      <c r="AD10" s="68">
        <f>データ!R6</f>
        <v>3339</v>
      </c>
      <c r="AE10" s="68"/>
      <c r="AF10" s="68"/>
      <c r="AG10" s="68"/>
      <c r="AH10" s="68"/>
      <c r="AI10" s="68"/>
      <c r="AJ10" s="68"/>
      <c r="AK10" s="2"/>
      <c r="AL10" s="68">
        <f>データ!V6</f>
        <v>25626</v>
      </c>
      <c r="AM10" s="68"/>
      <c r="AN10" s="68"/>
      <c r="AO10" s="68"/>
      <c r="AP10" s="68"/>
      <c r="AQ10" s="68"/>
      <c r="AR10" s="68"/>
      <c r="AS10" s="68"/>
      <c r="AT10" s="67">
        <f>データ!W6</f>
        <v>8.08</v>
      </c>
      <c r="AU10" s="67"/>
      <c r="AV10" s="67"/>
      <c r="AW10" s="67"/>
      <c r="AX10" s="67"/>
      <c r="AY10" s="67"/>
      <c r="AZ10" s="67"/>
      <c r="BA10" s="67"/>
      <c r="BB10" s="67">
        <f>データ!X6</f>
        <v>3171.53</v>
      </c>
      <c r="BC10" s="67"/>
      <c r="BD10" s="67"/>
      <c r="BE10" s="67"/>
      <c r="BF10" s="67"/>
      <c r="BG10" s="67"/>
      <c r="BH10" s="67"/>
      <c r="BI10" s="67"/>
      <c r="BJ10" s="2"/>
      <c r="BK10" s="2"/>
      <c r="BL10" s="69" t="s">
        <v>22</v>
      </c>
      <c r="BM10" s="70"/>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26</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122</v>
      </c>
      <c r="BM16" s="50"/>
      <c r="BN16" s="50"/>
      <c r="BO16" s="50"/>
      <c r="BP16" s="50"/>
      <c r="BQ16" s="50"/>
      <c r="BR16" s="50"/>
      <c r="BS16" s="50"/>
      <c r="BT16" s="50"/>
      <c r="BU16" s="50"/>
      <c r="BV16" s="50"/>
      <c r="BW16" s="50"/>
      <c r="BX16" s="50"/>
      <c r="BY16" s="50"/>
      <c r="BZ16" s="5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121</v>
      </c>
      <c r="BM47" s="50"/>
      <c r="BN47" s="50"/>
      <c r="BO47" s="50"/>
      <c r="BP47" s="50"/>
      <c r="BQ47" s="50"/>
      <c r="BR47" s="50"/>
      <c r="BS47" s="50"/>
      <c r="BT47" s="50"/>
      <c r="BU47" s="50"/>
      <c r="BV47" s="50"/>
      <c r="BW47" s="50"/>
      <c r="BX47" s="50"/>
      <c r="BY47" s="50"/>
      <c r="BZ47" s="5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56" t="s">
        <v>36</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119</v>
      </c>
      <c r="BM66" s="50"/>
      <c r="BN66" s="50"/>
      <c r="BO66" s="50"/>
      <c r="BP66" s="50"/>
      <c r="BQ66" s="50"/>
      <c r="BR66" s="50"/>
      <c r="BS66" s="50"/>
      <c r="BT66" s="50"/>
      <c r="BU66" s="50"/>
      <c r="BV66" s="50"/>
      <c r="BW66" s="50"/>
      <c r="BX66" s="50"/>
      <c r="BY66" s="50"/>
      <c r="BZ66" s="5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52027</v>
      </c>
      <c r="D6" s="34">
        <f t="shared" si="3"/>
        <v>46</v>
      </c>
      <c r="E6" s="34">
        <f t="shared" si="3"/>
        <v>17</v>
      </c>
      <c r="F6" s="34">
        <f t="shared" si="3"/>
        <v>1</v>
      </c>
      <c r="G6" s="34">
        <f t="shared" si="3"/>
        <v>0</v>
      </c>
      <c r="H6" s="34" t="str">
        <f t="shared" si="3"/>
        <v>秋田県　能代市</v>
      </c>
      <c r="I6" s="34" t="str">
        <f t="shared" si="3"/>
        <v>法適用</v>
      </c>
      <c r="J6" s="34" t="str">
        <f t="shared" si="3"/>
        <v>下水道事業</v>
      </c>
      <c r="K6" s="34" t="str">
        <f t="shared" si="3"/>
        <v>公共下水道</v>
      </c>
      <c r="L6" s="34" t="str">
        <f t="shared" si="3"/>
        <v>Cc1</v>
      </c>
      <c r="M6" s="34">
        <f t="shared" si="3"/>
        <v>0</v>
      </c>
      <c r="N6" s="35" t="str">
        <f t="shared" si="3"/>
        <v>-</v>
      </c>
      <c r="O6" s="35">
        <f t="shared" si="3"/>
        <v>45.88</v>
      </c>
      <c r="P6" s="35">
        <f t="shared" si="3"/>
        <v>46.69</v>
      </c>
      <c r="Q6" s="35">
        <f t="shared" si="3"/>
        <v>74.95</v>
      </c>
      <c r="R6" s="35">
        <f t="shared" si="3"/>
        <v>3339</v>
      </c>
      <c r="S6" s="35">
        <f t="shared" si="3"/>
        <v>55248</v>
      </c>
      <c r="T6" s="35">
        <f t="shared" si="3"/>
        <v>426.95</v>
      </c>
      <c r="U6" s="35">
        <f t="shared" si="3"/>
        <v>129.4</v>
      </c>
      <c r="V6" s="35">
        <f t="shared" si="3"/>
        <v>25626</v>
      </c>
      <c r="W6" s="35">
        <f t="shared" si="3"/>
        <v>8.08</v>
      </c>
      <c r="X6" s="35">
        <f t="shared" si="3"/>
        <v>3171.53</v>
      </c>
      <c r="Y6" s="36">
        <f>IF(Y7="",NA(),Y7)</f>
        <v>107.65</v>
      </c>
      <c r="Z6" s="36">
        <f t="shared" ref="Z6:AH6" si="4">IF(Z7="",NA(),Z7)</f>
        <v>101.88</v>
      </c>
      <c r="AA6" s="36">
        <f t="shared" si="4"/>
        <v>100.65</v>
      </c>
      <c r="AB6" s="36">
        <f t="shared" si="4"/>
        <v>105.04</v>
      </c>
      <c r="AC6" s="36">
        <f t="shared" si="4"/>
        <v>103.45</v>
      </c>
      <c r="AD6" s="36">
        <f t="shared" si="4"/>
        <v>102.83</v>
      </c>
      <c r="AE6" s="36">
        <f t="shared" si="4"/>
        <v>102.73</v>
      </c>
      <c r="AF6" s="36">
        <f t="shared" si="4"/>
        <v>107.31</v>
      </c>
      <c r="AG6" s="36">
        <f t="shared" si="4"/>
        <v>115.25</v>
      </c>
      <c r="AH6" s="36">
        <f t="shared" si="4"/>
        <v>105.98</v>
      </c>
      <c r="AI6" s="35" t="str">
        <f>IF(AI7="","",IF(AI7="-","【-】","【"&amp;SUBSTITUTE(TEXT(AI7,"#,##0.00"),"-","△")&amp;"】"))</f>
        <v>【108.57】</v>
      </c>
      <c r="AJ6" s="35">
        <f>IF(AJ7="",NA(),AJ7)</f>
        <v>0</v>
      </c>
      <c r="AK6" s="35">
        <f t="shared" ref="AK6:AS6" si="5">IF(AK7="",NA(),AK7)</f>
        <v>0</v>
      </c>
      <c r="AL6" s="35">
        <f t="shared" si="5"/>
        <v>0</v>
      </c>
      <c r="AM6" s="35">
        <f t="shared" si="5"/>
        <v>0</v>
      </c>
      <c r="AN6" s="35">
        <f t="shared" si="5"/>
        <v>0</v>
      </c>
      <c r="AO6" s="36">
        <f t="shared" si="5"/>
        <v>146.78</v>
      </c>
      <c r="AP6" s="36">
        <f t="shared" si="5"/>
        <v>149.66</v>
      </c>
      <c r="AQ6" s="36">
        <f t="shared" si="5"/>
        <v>24.54</v>
      </c>
      <c r="AR6" s="36">
        <f t="shared" si="5"/>
        <v>19.440000000000001</v>
      </c>
      <c r="AS6" s="36">
        <f t="shared" si="5"/>
        <v>41.15</v>
      </c>
      <c r="AT6" s="35" t="str">
        <f>IF(AT7="","",IF(AT7="-","【-】","【"&amp;SUBSTITUTE(TEXT(AT7,"#,##0.00"),"-","△")&amp;"】"))</f>
        <v>【4.38】</v>
      </c>
      <c r="AU6" s="36">
        <f>IF(AU7="",NA(),AU7)</f>
        <v>149.72</v>
      </c>
      <c r="AV6" s="36">
        <f t="shared" ref="AV6:BD6" si="6">IF(AV7="",NA(),AV7)</f>
        <v>130.33000000000001</v>
      </c>
      <c r="AW6" s="36">
        <f t="shared" si="6"/>
        <v>50.45</v>
      </c>
      <c r="AX6" s="36">
        <f t="shared" si="6"/>
        <v>65.790000000000006</v>
      </c>
      <c r="AY6" s="36">
        <f t="shared" si="6"/>
        <v>41.66</v>
      </c>
      <c r="AZ6" s="36">
        <f t="shared" si="6"/>
        <v>151.6</v>
      </c>
      <c r="BA6" s="36">
        <f t="shared" si="6"/>
        <v>246.4</v>
      </c>
      <c r="BB6" s="36">
        <f t="shared" si="6"/>
        <v>56.94</v>
      </c>
      <c r="BC6" s="36">
        <f t="shared" si="6"/>
        <v>71.52</v>
      </c>
      <c r="BD6" s="36">
        <f t="shared" si="6"/>
        <v>88.12</v>
      </c>
      <c r="BE6" s="35" t="str">
        <f>IF(BE7="","",IF(BE7="-","【-】","【"&amp;SUBSTITUTE(TEXT(BE7,"#,##0.00"),"-","△")&amp;"】"))</f>
        <v>【59.95】</v>
      </c>
      <c r="BF6" s="36">
        <f>IF(BF7="",NA(),BF7)</f>
        <v>564.11</v>
      </c>
      <c r="BG6" s="36">
        <f t="shared" ref="BG6:BO6" si="7">IF(BG7="",NA(),BG7)</f>
        <v>925.68</v>
      </c>
      <c r="BH6" s="36">
        <f t="shared" si="7"/>
        <v>894.95</v>
      </c>
      <c r="BI6" s="36">
        <f t="shared" si="7"/>
        <v>1230.99</v>
      </c>
      <c r="BJ6" s="36">
        <f t="shared" si="7"/>
        <v>1011.8</v>
      </c>
      <c r="BK6" s="36">
        <f t="shared" si="7"/>
        <v>1273.52</v>
      </c>
      <c r="BL6" s="36">
        <f t="shared" si="7"/>
        <v>1209.95</v>
      </c>
      <c r="BM6" s="36">
        <f t="shared" si="7"/>
        <v>721.06</v>
      </c>
      <c r="BN6" s="36">
        <f t="shared" si="7"/>
        <v>862.87</v>
      </c>
      <c r="BO6" s="36">
        <f t="shared" si="7"/>
        <v>716.96</v>
      </c>
      <c r="BP6" s="35" t="str">
        <f>IF(BP7="","",IF(BP7="-","【-】","【"&amp;SUBSTITUTE(TEXT(BP7,"#,##0.00"),"-","△")&amp;"】"))</f>
        <v>【728.30】</v>
      </c>
      <c r="BQ6" s="36">
        <f>IF(BQ7="",NA(),BQ7)</f>
        <v>107.36</v>
      </c>
      <c r="BR6" s="36">
        <f t="shared" ref="BR6:BZ6" si="8">IF(BR7="",NA(),BR7)</f>
        <v>90.2</v>
      </c>
      <c r="BS6" s="36">
        <f t="shared" si="8"/>
        <v>84.14</v>
      </c>
      <c r="BT6" s="36">
        <f t="shared" si="8"/>
        <v>104.3</v>
      </c>
      <c r="BU6" s="36">
        <f t="shared" si="8"/>
        <v>132.12</v>
      </c>
      <c r="BV6" s="36">
        <f t="shared" si="8"/>
        <v>67.849999999999994</v>
      </c>
      <c r="BW6" s="36">
        <f t="shared" si="8"/>
        <v>69.48</v>
      </c>
      <c r="BX6" s="36">
        <f t="shared" si="8"/>
        <v>84.86</v>
      </c>
      <c r="BY6" s="36">
        <f t="shared" si="8"/>
        <v>85.39</v>
      </c>
      <c r="BZ6" s="36">
        <f t="shared" si="8"/>
        <v>88.09</v>
      </c>
      <c r="CA6" s="35" t="str">
        <f>IF(CA7="","",IF(CA7="-","【-】","【"&amp;SUBSTITUTE(TEXT(CA7,"#,##0.00"),"-","△")&amp;"】"))</f>
        <v>【100.04】</v>
      </c>
      <c r="CB6" s="36">
        <f>IF(CB7="",NA(),CB7)</f>
        <v>130.38</v>
      </c>
      <c r="CC6" s="36">
        <f t="shared" ref="CC6:CK6" si="9">IF(CC7="",NA(),CC7)</f>
        <v>155.32</v>
      </c>
      <c r="CD6" s="36">
        <f t="shared" si="9"/>
        <v>166.4</v>
      </c>
      <c r="CE6" s="36">
        <f t="shared" si="9"/>
        <v>133.78</v>
      </c>
      <c r="CF6" s="36">
        <f t="shared" si="9"/>
        <v>125.37</v>
      </c>
      <c r="CG6" s="36">
        <f t="shared" si="9"/>
        <v>224.94</v>
      </c>
      <c r="CH6" s="36">
        <f t="shared" si="9"/>
        <v>220.67</v>
      </c>
      <c r="CI6" s="36">
        <f t="shared" si="9"/>
        <v>188.14</v>
      </c>
      <c r="CJ6" s="36">
        <f t="shared" si="9"/>
        <v>188.79</v>
      </c>
      <c r="CK6" s="36">
        <f t="shared" si="9"/>
        <v>181.8</v>
      </c>
      <c r="CL6" s="35" t="str">
        <f>IF(CL7="","",IF(CL7="-","【-】","【"&amp;SUBSTITUTE(TEXT(CL7,"#,##0.00"),"-","△")&amp;"】"))</f>
        <v>【137.82】</v>
      </c>
      <c r="CM6" s="36">
        <f>IF(CM7="",NA(),CM7)</f>
        <v>53.77</v>
      </c>
      <c r="CN6" s="36">
        <f t="shared" ref="CN6:CV6" si="10">IF(CN7="",NA(),CN7)</f>
        <v>52.63</v>
      </c>
      <c r="CO6" s="36">
        <f t="shared" si="10"/>
        <v>52.36</v>
      </c>
      <c r="CP6" s="36">
        <f t="shared" si="10"/>
        <v>49.33</v>
      </c>
      <c r="CQ6" s="36">
        <f t="shared" si="10"/>
        <v>46.35</v>
      </c>
      <c r="CR6" s="36">
        <f t="shared" si="10"/>
        <v>55.41</v>
      </c>
      <c r="CS6" s="36">
        <f t="shared" si="10"/>
        <v>55.81</v>
      </c>
      <c r="CT6" s="36">
        <f t="shared" si="10"/>
        <v>64.23</v>
      </c>
      <c r="CU6" s="36">
        <f t="shared" si="10"/>
        <v>59.4</v>
      </c>
      <c r="CV6" s="36">
        <f t="shared" si="10"/>
        <v>59.35</v>
      </c>
      <c r="CW6" s="35" t="str">
        <f>IF(CW7="","",IF(CW7="-","【-】","【"&amp;SUBSTITUTE(TEXT(CW7,"#,##0.00"),"-","△")&amp;"】"))</f>
        <v>【60.09】</v>
      </c>
      <c r="CX6" s="36">
        <f>IF(CX7="",NA(),CX7)</f>
        <v>66.95</v>
      </c>
      <c r="CY6" s="36">
        <f t="shared" ref="CY6:DG6" si="11">IF(CY7="",NA(),CY7)</f>
        <v>70.150000000000006</v>
      </c>
      <c r="CZ6" s="36">
        <f t="shared" si="11"/>
        <v>72.209999999999994</v>
      </c>
      <c r="DA6" s="36">
        <f t="shared" si="11"/>
        <v>74.36</v>
      </c>
      <c r="DB6" s="36">
        <f t="shared" si="11"/>
        <v>75.260000000000005</v>
      </c>
      <c r="DC6" s="36">
        <f t="shared" si="11"/>
        <v>84.12</v>
      </c>
      <c r="DD6" s="36">
        <f t="shared" si="11"/>
        <v>84.41</v>
      </c>
      <c r="DE6" s="36">
        <f t="shared" si="11"/>
        <v>90.22</v>
      </c>
      <c r="DF6" s="36">
        <f t="shared" si="11"/>
        <v>89.81</v>
      </c>
      <c r="DG6" s="36">
        <f t="shared" si="11"/>
        <v>89.88</v>
      </c>
      <c r="DH6" s="35" t="str">
        <f>IF(DH7="","",IF(DH7="-","【-】","【"&amp;SUBSTITUTE(TEXT(DH7,"#,##0.00"),"-","△")&amp;"】"))</f>
        <v>【94.90】</v>
      </c>
      <c r="DI6" s="36">
        <f>IF(DI7="",NA(),DI7)</f>
        <v>1.79</v>
      </c>
      <c r="DJ6" s="36">
        <f t="shared" ref="DJ6:DR6" si="12">IF(DJ7="",NA(),DJ7)</f>
        <v>3.43</v>
      </c>
      <c r="DK6" s="36">
        <f t="shared" si="12"/>
        <v>7.86</v>
      </c>
      <c r="DL6" s="36">
        <f t="shared" si="12"/>
        <v>10.1</v>
      </c>
      <c r="DM6" s="36">
        <f t="shared" si="12"/>
        <v>12.65</v>
      </c>
      <c r="DN6" s="36">
        <f t="shared" si="12"/>
        <v>10.46</v>
      </c>
      <c r="DO6" s="36">
        <f t="shared" si="12"/>
        <v>11.39</v>
      </c>
      <c r="DP6" s="36">
        <f t="shared" si="12"/>
        <v>33.46</v>
      </c>
      <c r="DQ6" s="36">
        <f t="shared" si="12"/>
        <v>30.5</v>
      </c>
      <c r="DR6" s="36">
        <f t="shared" si="12"/>
        <v>27.12</v>
      </c>
      <c r="DS6" s="35" t="str">
        <f>IF(DS7="","",IF(DS7="-","【-】","【"&amp;SUBSTITUTE(TEXT(DS7,"#,##0.00"),"-","△")&amp;"】"))</f>
        <v>【37.36】</v>
      </c>
      <c r="DT6" s="36">
        <f>IF(DT7="",NA(),DT7)</f>
        <v>13.04</v>
      </c>
      <c r="DU6" s="36">
        <f t="shared" ref="DU6:EC6" si="13">IF(DU7="",NA(),DU7)</f>
        <v>13.56</v>
      </c>
      <c r="DV6" s="36">
        <f t="shared" si="13"/>
        <v>14.01</v>
      </c>
      <c r="DW6" s="36">
        <f t="shared" si="13"/>
        <v>25.49</v>
      </c>
      <c r="DX6" s="36">
        <f t="shared" si="13"/>
        <v>24.84</v>
      </c>
      <c r="DY6" s="36">
        <f t="shared" si="13"/>
        <v>0.66</v>
      </c>
      <c r="DZ6" s="36">
        <f t="shared" si="13"/>
        <v>0.78</v>
      </c>
      <c r="EA6" s="36">
        <f t="shared" si="13"/>
        <v>3.12</v>
      </c>
      <c r="EB6" s="36">
        <f t="shared" si="13"/>
        <v>3</v>
      </c>
      <c r="EC6" s="36">
        <f t="shared" si="13"/>
        <v>1.93</v>
      </c>
      <c r="ED6" s="35" t="str">
        <f>IF(ED7="","",IF(ED7="-","【-】","【"&amp;SUBSTITUTE(TEXT(ED7,"#,##0.00"),"-","△")&amp;"】"))</f>
        <v>【4.96】</v>
      </c>
      <c r="EE6" s="36">
        <f>IF(EE7="",NA(),EE7)</f>
        <v>1.75</v>
      </c>
      <c r="EF6" s="36">
        <f t="shared" ref="EF6:EN6" si="14">IF(EF7="",NA(),EF7)</f>
        <v>3.39</v>
      </c>
      <c r="EG6" s="36">
        <f t="shared" si="14"/>
        <v>2.69</v>
      </c>
      <c r="EH6" s="36">
        <f t="shared" si="14"/>
        <v>0.16</v>
      </c>
      <c r="EI6" s="36">
        <f t="shared" si="14"/>
        <v>0.16</v>
      </c>
      <c r="EJ6" s="36">
        <f t="shared" si="14"/>
        <v>0.1</v>
      </c>
      <c r="EK6" s="36">
        <f t="shared" si="14"/>
        <v>7.0000000000000007E-2</v>
      </c>
      <c r="EL6" s="36">
        <f t="shared" si="14"/>
        <v>0.11</v>
      </c>
      <c r="EM6" s="36">
        <f t="shared" si="14"/>
        <v>0.09</v>
      </c>
      <c r="EN6" s="36">
        <f t="shared" si="14"/>
        <v>0.19</v>
      </c>
      <c r="EO6" s="35" t="str">
        <f>IF(EO7="","",IF(EO7="-","【-】","【"&amp;SUBSTITUTE(TEXT(EO7,"#,##0.00"),"-","△")&amp;"】"))</f>
        <v>【0.27】</v>
      </c>
    </row>
    <row r="7" spans="1:148" s="37" customFormat="1" x14ac:dyDescent="0.15">
      <c r="A7" s="29"/>
      <c r="B7" s="38">
        <v>2016</v>
      </c>
      <c r="C7" s="38">
        <v>52027</v>
      </c>
      <c r="D7" s="38">
        <v>46</v>
      </c>
      <c r="E7" s="38">
        <v>17</v>
      </c>
      <c r="F7" s="38">
        <v>1</v>
      </c>
      <c r="G7" s="38">
        <v>0</v>
      </c>
      <c r="H7" s="38" t="s">
        <v>108</v>
      </c>
      <c r="I7" s="38" t="s">
        <v>109</v>
      </c>
      <c r="J7" s="38" t="s">
        <v>110</v>
      </c>
      <c r="K7" s="38" t="s">
        <v>111</v>
      </c>
      <c r="L7" s="38" t="s">
        <v>112</v>
      </c>
      <c r="M7" s="38"/>
      <c r="N7" s="39" t="s">
        <v>113</v>
      </c>
      <c r="O7" s="39">
        <v>45.88</v>
      </c>
      <c r="P7" s="39">
        <v>46.69</v>
      </c>
      <c r="Q7" s="39">
        <v>74.95</v>
      </c>
      <c r="R7" s="39">
        <v>3339</v>
      </c>
      <c r="S7" s="39">
        <v>55248</v>
      </c>
      <c r="T7" s="39">
        <v>426.95</v>
      </c>
      <c r="U7" s="39">
        <v>129.4</v>
      </c>
      <c r="V7" s="39">
        <v>25626</v>
      </c>
      <c r="W7" s="39">
        <v>8.08</v>
      </c>
      <c r="X7" s="39">
        <v>3171.53</v>
      </c>
      <c r="Y7" s="39">
        <v>107.65</v>
      </c>
      <c r="Z7" s="39">
        <v>101.88</v>
      </c>
      <c r="AA7" s="39">
        <v>100.65</v>
      </c>
      <c r="AB7" s="39">
        <v>105.04</v>
      </c>
      <c r="AC7" s="39">
        <v>103.45</v>
      </c>
      <c r="AD7" s="39">
        <v>102.83</v>
      </c>
      <c r="AE7" s="39">
        <v>102.73</v>
      </c>
      <c r="AF7" s="39">
        <v>107.31</v>
      </c>
      <c r="AG7" s="39">
        <v>115.25</v>
      </c>
      <c r="AH7" s="39">
        <v>105.98</v>
      </c>
      <c r="AI7" s="39">
        <v>108.57</v>
      </c>
      <c r="AJ7" s="39">
        <v>0</v>
      </c>
      <c r="AK7" s="39">
        <v>0</v>
      </c>
      <c r="AL7" s="39">
        <v>0</v>
      </c>
      <c r="AM7" s="39">
        <v>0</v>
      </c>
      <c r="AN7" s="39">
        <v>0</v>
      </c>
      <c r="AO7" s="39">
        <v>146.78</v>
      </c>
      <c r="AP7" s="39">
        <v>149.66</v>
      </c>
      <c r="AQ7" s="39">
        <v>24.54</v>
      </c>
      <c r="AR7" s="39">
        <v>19.440000000000001</v>
      </c>
      <c r="AS7" s="39">
        <v>41.15</v>
      </c>
      <c r="AT7" s="39">
        <v>4.38</v>
      </c>
      <c r="AU7" s="39">
        <v>149.72</v>
      </c>
      <c r="AV7" s="39">
        <v>130.33000000000001</v>
      </c>
      <c r="AW7" s="39">
        <v>50.45</v>
      </c>
      <c r="AX7" s="39">
        <v>65.790000000000006</v>
      </c>
      <c r="AY7" s="39">
        <v>41.66</v>
      </c>
      <c r="AZ7" s="39">
        <v>151.6</v>
      </c>
      <c r="BA7" s="39">
        <v>246.4</v>
      </c>
      <c r="BB7" s="39">
        <v>56.94</v>
      </c>
      <c r="BC7" s="39">
        <v>71.52</v>
      </c>
      <c r="BD7" s="39">
        <v>88.12</v>
      </c>
      <c r="BE7" s="39">
        <v>59.95</v>
      </c>
      <c r="BF7" s="39">
        <v>564.11</v>
      </c>
      <c r="BG7" s="39">
        <v>925.68</v>
      </c>
      <c r="BH7" s="39">
        <v>894.95</v>
      </c>
      <c r="BI7" s="39">
        <v>1230.99</v>
      </c>
      <c r="BJ7" s="39">
        <v>1011.8</v>
      </c>
      <c r="BK7" s="39">
        <v>1273.52</v>
      </c>
      <c r="BL7" s="39">
        <v>1209.95</v>
      </c>
      <c r="BM7" s="39">
        <v>721.06</v>
      </c>
      <c r="BN7" s="39">
        <v>862.87</v>
      </c>
      <c r="BO7" s="39">
        <v>716.96</v>
      </c>
      <c r="BP7" s="39">
        <v>728.3</v>
      </c>
      <c r="BQ7" s="39">
        <v>107.36</v>
      </c>
      <c r="BR7" s="39">
        <v>90.2</v>
      </c>
      <c r="BS7" s="39">
        <v>84.14</v>
      </c>
      <c r="BT7" s="39">
        <v>104.3</v>
      </c>
      <c r="BU7" s="39">
        <v>132.12</v>
      </c>
      <c r="BV7" s="39">
        <v>67.849999999999994</v>
      </c>
      <c r="BW7" s="39">
        <v>69.48</v>
      </c>
      <c r="BX7" s="39">
        <v>84.86</v>
      </c>
      <c r="BY7" s="39">
        <v>85.39</v>
      </c>
      <c r="BZ7" s="39">
        <v>88.09</v>
      </c>
      <c r="CA7" s="39">
        <v>100.04</v>
      </c>
      <c r="CB7" s="39">
        <v>130.38</v>
      </c>
      <c r="CC7" s="39">
        <v>155.32</v>
      </c>
      <c r="CD7" s="39">
        <v>166.4</v>
      </c>
      <c r="CE7" s="39">
        <v>133.78</v>
      </c>
      <c r="CF7" s="39">
        <v>125.37</v>
      </c>
      <c r="CG7" s="39">
        <v>224.94</v>
      </c>
      <c r="CH7" s="39">
        <v>220.67</v>
      </c>
      <c r="CI7" s="39">
        <v>188.14</v>
      </c>
      <c r="CJ7" s="39">
        <v>188.79</v>
      </c>
      <c r="CK7" s="39">
        <v>181.8</v>
      </c>
      <c r="CL7" s="39">
        <v>137.82</v>
      </c>
      <c r="CM7" s="39">
        <v>53.77</v>
      </c>
      <c r="CN7" s="39">
        <v>52.63</v>
      </c>
      <c r="CO7" s="39">
        <v>52.36</v>
      </c>
      <c r="CP7" s="39">
        <v>49.33</v>
      </c>
      <c r="CQ7" s="39">
        <v>46.35</v>
      </c>
      <c r="CR7" s="39">
        <v>55.41</v>
      </c>
      <c r="CS7" s="39">
        <v>55.81</v>
      </c>
      <c r="CT7" s="39">
        <v>64.23</v>
      </c>
      <c r="CU7" s="39">
        <v>59.4</v>
      </c>
      <c r="CV7" s="39">
        <v>59.35</v>
      </c>
      <c r="CW7" s="39">
        <v>60.09</v>
      </c>
      <c r="CX7" s="39">
        <v>66.95</v>
      </c>
      <c r="CY7" s="39">
        <v>70.150000000000006</v>
      </c>
      <c r="CZ7" s="39">
        <v>72.209999999999994</v>
      </c>
      <c r="DA7" s="39">
        <v>74.36</v>
      </c>
      <c r="DB7" s="39">
        <v>75.260000000000005</v>
      </c>
      <c r="DC7" s="39">
        <v>84.12</v>
      </c>
      <c r="DD7" s="39">
        <v>84.41</v>
      </c>
      <c r="DE7" s="39">
        <v>90.22</v>
      </c>
      <c r="DF7" s="39">
        <v>89.81</v>
      </c>
      <c r="DG7" s="39">
        <v>89.88</v>
      </c>
      <c r="DH7" s="39">
        <v>94.9</v>
      </c>
      <c r="DI7" s="39">
        <v>1.79</v>
      </c>
      <c r="DJ7" s="39">
        <v>3.43</v>
      </c>
      <c r="DK7" s="39">
        <v>7.86</v>
      </c>
      <c r="DL7" s="39">
        <v>10.1</v>
      </c>
      <c r="DM7" s="39">
        <v>12.65</v>
      </c>
      <c r="DN7" s="39">
        <v>10.46</v>
      </c>
      <c r="DO7" s="39">
        <v>11.39</v>
      </c>
      <c r="DP7" s="39">
        <v>33.46</v>
      </c>
      <c r="DQ7" s="39">
        <v>30.5</v>
      </c>
      <c r="DR7" s="39">
        <v>27.12</v>
      </c>
      <c r="DS7" s="39">
        <v>37.36</v>
      </c>
      <c r="DT7" s="39">
        <v>13.04</v>
      </c>
      <c r="DU7" s="39">
        <v>13.56</v>
      </c>
      <c r="DV7" s="39">
        <v>14.01</v>
      </c>
      <c r="DW7" s="39">
        <v>25.49</v>
      </c>
      <c r="DX7" s="39">
        <v>24.84</v>
      </c>
      <c r="DY7" s="39">
        <v>0.66</v>
      </c>
      <c r="DZ7" s="39">
        <v>0.78</v>
      </c>
      <c r="EA7" s="39">
        <v>3.12</v>
      </c>
      <c r="EB7" s="39">
        <v>3</v>
      </c>
      <c r="EC7" s="39">
        <v>1.93</v>
      </c>
      <c r="ED7" s="39">
        <v>4.96</v>
      </c>
      <c r="EE7" s="39">
        <v>1.75</v>
      </c>
      <c r="EF7" s="39">
        <v>3.39</v>
      </c>
      <c r="EG7" s="39">
        <v>2.69</v>
      </c>
      <c r="EH7" s="39">
        <v>0.16</v>
      </c>
      <c r="EI7" s="39">
        <v>0.16</v>
      </c>
      <c r="EJ7" s="39">
        <v>0.1</v>
      </c>
      <c r="EK7" s="39">
        <v>7.0000000000000007E-2</v>
      </c>
      <c r="EL7" s="39">
        <v>0.11</v>
      </c>
      <c r="EM7" s="39">
        <v>0.09</v>
      </c>
      <c r="EN7" s="39">
        <v>0.19</v>
      </c>
      <c r="EO7" s="39">
        <v>0.27</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2018-02-13T04:38:32Z</cp:lastPrinted>
  <dcterms:created xsi:type="dcterms:W3CDTF">2017-12-25T01:49:59Z</dcterms:created>
  <dcterms:modified xsi:type="dcterms:W3CDTF">2018-02-22T00:07:53Z</dcterms:modified>
</cp:coreProperties>
</file>