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<sst xmlns="http://schemas.openxmlformats.org/spreadsheetml/2006/main" count="240" uniqueCount="125">
  <si>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</si>
  <si>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</si>
  <si>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</si>
  <si>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</si>
  <si>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</si>
  <si>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</si>
  <si>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</si>
  <si>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</si>
  <si>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</si>
  <si>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</si>
  <si>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</si>
  <si>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</si>
  <si>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</si>
  <si>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</si>
  <si>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</si>
  <si>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</si>
  <si>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</si>
  <si>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</si>
  <si>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</si>
  <si>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</si>
  <si>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</si>
  <si>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</si>
  <si>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</si>
  <si>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</si>
  <si>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</si>
  <si>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</si>
  <si>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</si>
  <si>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</si>
  <si>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</si>
  <si>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</si>
  <si>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</si>
  <si>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</si>
  <si>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</si>
  <si>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</si>
  <si>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</si>
  <si>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</si>
  <si>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</si>
  <si>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</si>
  <si>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</si>
  <si>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</si>
  <si>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</si>
  <si>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</si>
  <si>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</si>
  <si>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</si>
  <si>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</si>
  <si>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</si>
  <si>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</si>
  <si>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</si>
  <si>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</si>
  <si>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</si>
  <si>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</si>
  <si>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</si>
  <si>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</si>
  <si>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</si>
  <si>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</si>
  <si>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</si>
  <si>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</si>
  <si>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</si>
  <si>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</si>
  <si>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</si>
  <si>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</si>
  <si>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</si>
  <si>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</si>
  <si>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</si>
  <si>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</si>
  <si>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</si>
  <si>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</si>
  <si>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</si>
  <si>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</si>
  <si>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</si>
  <si>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</si>
  <si>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</si>
  <si>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</si>
  <si>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</si>
  <si>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</si>
  <si>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</si>
  <si>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</si>
  <si>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</si>
  <si>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</si>
  <si>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</si>
  <si>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</si>
  <si>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</si>
  <si>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</si>
  <si>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</si>
  <si>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</si>
  <si>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</si>
  <si>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</si>
  <si>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</si>
  <si>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</si>
  <si>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</si>
  <si>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</si>
  <si>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</si>
  <si>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</si>
  <si>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</si>
  <si>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</si>
  <si>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</si>
  <si>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</si>
  <si>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</si>
  <si>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</si>
  <si>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</si>
  <si>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</si>
  <si>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</si>
  <si>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</si>
  <si>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</si>
  <si>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</si>
  <si>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</si>
  <si>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</si>
  <si>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</si>
  <si>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</si>
  <si>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羽後町</t>
  </si>
  <si>
    <t>法非適用</t>
  </si>
  <si>
    <t>下水道事業</t>
  </si>
  <si>
    <t>特定環境保全公共下水道</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</si>
  <si>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</si>
  <si>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</si>
  <si>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</si>
  <si>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</si>
  <si>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</si>
  <si>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</si>
  <si>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</si>
  <si>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</si>
  <si>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</si>
  <si>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下水道の水洗化率を向上するための第一歩として整備計画を検証することです。
　そのため平成29年度において策定済みの整備構想の見直しを図り、誘致企業を取込みつつも過大な建設投資を回避することにより将来の資本費の削減を図っていきます。
　また、人口減少により、施設の稼働率低下・使用料の増収が見込めない現状を考慮し、機械設備修繕等への汎用部品の採用、資材・薬品等の仕入れに関して、事業担当者・維持管理業者が連携して創意工夫をし、経常経費全体の削減に努めていきます。</t>
    <rPh sb="1" eb="4">
      <t>ゲスイドウ</t>
    </rPh>
    <rPh sb="5" eb="8">
      <t>スイセンカ</t>
    </rPh>
    <rPh sb="8" eb="9">
      <t>リツ</t>
    </rPh>
    <rPh sb="10" eb="12">
      <t>コウジョウ</t>
    </rPh>
    <rPh sb="23" eb="25">
      <t>セイビ</t>
    </rPh>
    <rPh sb="25" eb="27">
      <t>ケイカク</t>
    </rPh>
    <rPh sb="53" eb="55">
      <t>サクテイ</t>
    </rPh>
    <rPh sb="55" eb="56">
      <t>ズ</t>
    </rPh>
    <rPh sb="58" eb="60">
      <t>セイビ</t>
    </rPh>
    <rPh sb="60" eb="62">
      <t>コウソウ</t>
    </rPh>
    <rPh sb="63" eb="65">
      <t>ミナオ</t>
    </rPh>
    <rPh sb="67" eb="68">
      <t>ハカ</t>
    </rPh>
    <rPh sb="70" eb="72">
      <t>ユウチ</t>
    </rPh>
    <rPh sb="72" eb="74">
      <t>キギョウ</t>
    </rPh>
    <rPh sb="75" eb="77">
      <t>トリコミ</t>
    </rPh>
    <rPh sb="81" eb="83">
      <t>カダイ</t>
    </rPh>
    <rPh sb="84" eb="86">
      <t>ケンセツ</t>
    </rPh>
    <rPh sb="86" eb="88">
      <t>トウシ</t>
    </rPh>
    <rPh sb="89" eb="91">
      <t>カイヒ</t>
    </rPh>
    <rPh sb="98" eb="100">
      <t>ショウライ</t>
    </rPh>
    <rPh sb="101" eb="103">
      <t>シホン</t>
    </rPh>
    <rPh sb="103" eb="104">
      <t>ヒ</t>
    </rPh>
    <rPh sb="105" eb="107">
      <t>サクゲン</t>
    </rPh>
    <rPh sb="108" eb="109">
      <t>ハカ</t>
    </rPh>
    <phoneticPr fontId="4"/>
  </si>
  <si>
    <r>
      <t>　特定環境委保全公共下水道は現在も管渠整備を実施中であり、財源の約半分が国からの交付金と残りの半分を企業債で賄っており、面整備を平成31年度までに概成させることを目標としています。
　公共下水道の維持管理費と企業債の返済などの費用と下水道使用料を比較する「収益的収支比率」が増加し、</t>
    </r>
    <r>
      <rPr>
        <sz val="11"/>
        <rFont val="ＭＳ ゴシック"/>
        <family val="3"/>
        <charset val="128"/>
      </rPr>
      <t>「経費回収率」は19％ほど</t>
    </r>
    <r>
      <rPr>
        <sz val="11"/>
        <color theme="1"/>
        <rFont val="ＭＳ ゴシック"/>
        <family val="3"/>
        <charset val="128"/>
      </rPr>
      <t>類似団体平均値を上回っています。
　少子高齢化による高齢者世帯の増加や経済的な理由により水洗化率が53％と類似団体より低いレベルとなっています。
　</t>
    </r>
    <r>
      <rPr>
        <sz val="11"/>
        <rFont val="ＭＳ ゴシック"/>
        <family val="3"/>
        <charset val="128"/>
      </rPr>
      <t>今後も下水道施設の効率的運用に努めていきますが、</t>
    </r>
    <r>
      <rPr>
        <sz val="11"/>
        <color theme="1"/>
        <rFont val="ＭＳ ゴシック"/>
        <family val="3"/>
        <charset val="128"/>
      </rPr>
      <t>維持管理費が増加することが見込まれるため、現行料金単価の実態を精査し１割以上の使用料引き上げを目指していきます。</t>
    </r>
    <rPh sb="29" eb="31">
      <t>ザイゲン</t>
    </rPh>
    <rPh sb="32" eb="33">
      <t>ヤク</t>
    </rPh>
    <rPh sb="33" eb="35">
      <t>ハンブン</t>
    </rPh>
    <rPh sb="36" eb="37">
      <t>クニ</t>
    </rPh>
    <rPh sb="40" eb="43">
      <t>コウフキン</t>
    </rPh>
    <rPh sb="44" eb="45">
      <t>ノコ</t>
    </rPh>
    <rPh sb="47" eb="49">
      <t>ハンブン</t>
    </rPh>
    <rPh sb="50" eb="52">
      <t>キギョウ</t>
    </rPh>
    <rPh sb="52" eb="53">
      <t>サイ</t>
    </rPh>
    <rPh sb="54" eb="55">
      <t>マカナ</t>
    </rPh>
    <rPh sb="92" eb="94">
      <t>コウキョウ</t>
    </rPh>
    <rPh sb="94" eb="97">
      <t>ゲスイドウ</t>
    </rPh>
    <rPh sb="98" eb="100">
      <t>イジ</t>
    </rPh>
    <rPh sb="100" eb="102">
      <t>カンリ</t>
    </rPh>
    <rPh sb="102" eb="103">
      <t>ヒ</t>
    </rPh>
    <rPh sb="104" eb="106">
      <t>キギョウ</t>
    </rPh>
    <rPh sb="106" eb="107">
      <t>サイ</t>
    </rPh>
    <rPh sb="108" eb="110">
      <t>ヘンサイ</t>
    </rPh>
    <rPh sb="113" eb="115">
      <t>ヒヨウ</t>
    </rPh>
    <rPh sb="116" eb="119">
      <t>ゲスイドウ</t>
    </rPh>
    <rPh sb="119" eb="122">
      <t>シヨウリョウ</t>
    </rPh>
    <rPh sb="123" eb="125">
      <t>ヒカク</t>
    </rPh>
    <rPh sb="128" eb="131">
      <t>シュウエキテキ</t>
    </rPh>
    <rPh sb="131" eb="133">
      <t>シュウシ</t>
    </rPh>
    <rPh sb="133" eb="135">
      <t>ヒリツ</t>
    </rPh>
    <rPh sb="137" eb="139">
      <t>ゾウカ</t>
    </rPh>
    <rPh sb="142" eb="144">
      <t>ケイヒ</t>
    </rPh>
    <rPh sb="144" eb="146">
      <t>カイシュウ</t>
    </rPh>
    <rPh sb="146" eb="147">
      <t>リツ</t>
    </rPh>
    <rPh sb="154" eb="156">
      <t>ルイジ</t>
    </rPh>
    <rPh sb="156" eb="158">
      <t>ダンタイ</t>
    </rPh>
    <rPh sb="158" eb="161">
      <t>ヘイキンチ</t>
    </rPh>
    <rPh sb="162" eb="164">
      <t>ウワマワ</t>
    </rPh>
    <rPh sb="172" eb="174">
      <t>ショウシ</t>
    </rPh>
    <rPh sb="174" eb="177">
      <t>コウレイカ</t>
    </rPh>
    <rPh sb="180" eb="183">
      <t>コウレイシャ</t>
    </rPh>
    <rPh sb="183" eb="185">
      <t>セタイ</t>
    </rPh>
    <rPh sb="186" eb="188">
      <t>ゾウカ</t>
    </rPh>
    <rPh sb="189" eb="192">
      <t>ケイザイテキ</t>
    </rPh>
    <rPh sb="193" eb="195">
      <t>リユウ</t>
    </rPh>
    <rPh sb="213" eb="214">
      <t>ヒク</t>
    </rPh>
    <rPh sb="228" eb="230">
      <t>コンゴ</t>
    </rPh>
    <rPh sb="231" eb="234">
      <t>ゲスイドウ</t>
    </rPh>
    <rPh sb="234" eb="236">
      <t>シセツ</t>
    </rPh>
    <rPh sb="237" eb="240">
      <t>コウリツテキ</t>
    </rPh>
    <rPh sb="240" eb="242">
      <t>ウンヨウ</t>
    </rPh>
    <rPh sb="243" eb="244">
      <t>ツト</t>
    </rPh>
    <rPh sb="252" eb="254">
      <t>イジ</t>
    </rPh>
    <rPh sb="254" eb="256">
      <t>カンリ</t>
    </rPh>
    <rPh sb="256" eb="257">
      <t>ヒ</t>
    </rPh>
    <rPh sb="258" eb="260">
      <t>ゾウカ</t>
    </rPh>
    <rPh sb="265" eb="267">
      <t>ミコ</t>
    </rPh>
    <rPh sb="273" eb="275">
      <t>ゲンコウ</t>
    </rPh>
    <rPh sb="275" eb="277">
      <t>リョウキン</t>
    </rPh>
    <rPh sb="277" eb="279">
      <t>タンカ</t>
    </rPh>
    <rPh sb="280" eb="282">
      <t>ジッタイ</t>
    </rPh>
    <rPh sb="283" eb="285">
      <t>セイサ</t>
    </rPh>
    <rPh sb="287" eb="288">
      <t>ワリ</t>
    </rPh>
    <rPh sb="288" eb="290">
      <t>イジョウ</t>
    </rPh>
    <rPh sb="291" eb="294">
      <t>シヨウリョウ</t>
    </rPh>
    <rPh sb="294" eb="295">
      <t>ヒ</t>
    </rPh>
    <rPh sb="296" eb="297">
      <t>ア</t>
    </rPh>
    <rPh sb="299" eb="301">
      <t>メザ</t>
    </rPh>
    <phoneticPr fontId="4"/>
  </si>
  <si>
    <r>
      <t>　平成16年3月に供用開始した特定環境保全公共下水道の処理施設「西馬音内浄化センター」も稼働から12年を経過し、主要施設の主機材のオーバーホール、修繕費が今後の維持管理費を大きく圧迫するようになってきました。
　対策として今後策定予定の長寿命化計画に基づき機械・電気設備を中心に</t>
    </r>
    <r>
      <rPr>
        <sz val="11"/>
        <rFont val="ＭＳ ゴシック"/>
        <family val="3"/>
        <charset val="128"/>
      </rPr>
      <t>耐用年数</t>
    </r>
    <r>
      <rPr>
        <sz val="11"/>
        <color theme="1"/>
        <rFont val="ＭＳ ゴシック"/>
        <family val="3"/>
        <charset val="128"/>
      </rPr>
      <t>を重視しながら計画的修繕・更新計画を立案します。
　ただし今後整備に係る起債の償還金が年々増加するため、一般会計からの繰入金が現在より極端に増額とならない様、綿密な長期財源計画と照査する必要があります。</t>
    </r>
    <rPh sb="139" eb="141">
      <t>タイヨウ</t>
    </rPh>
    <rPh sb="141" eb="143">
      <t>ネンスウ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</si>
</sst>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2.13</c:v>
                </c:pt>
                <c:pt idx="4">
                  <c:v>0</c:v>
                </c:pt>
              </c:numCache>
            </c:numRef>
          </c:val>
        </c:ser>
        <c:dLbls>
          <c:showLegendKey val="0"/>
          <c:showVal val="0"/>
          <c:showCatName val="0"/>
          <c:showSerName val="0"/>
          <c:showPercent val="0"/>
          <c:showBubbleSize val="0"/>
        </c:dLbls>
        <c:gapWidth val="150"/>
        <c:axId val="36263808"/>
        <c:axId val="3627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ser>
        <c:dLbls>
          <c:showLegendKey val="0"/>
          <c:showVal val="0"/>
          <c:showCatName val="0"/>
          <c:showSerName val="0"/>
          <c:showPercent val="0"/>
          <c:showBubbleSize val="0"/>
        </c:dLbls>
        <c:marker val="1"/>
        <c:smooth val="0"/>
        <c:axId val="36263808"/>
        <c:axId val="36278272"/>
      </c:lineChart>
      <c:dateAx>
        <c:axId val="36263808"/>
        <c:scaling>
          <c:orientation val="minMax"/>
        </c:scaling>
        <c:delete val="1"/>
        <c:axPos val="b"/>
        <c:numFmt formatCode="ge" sourceLinked="1"/>
        <c:majorTickMark val="none"/>
        <c:minorTickMark val="none"/>
        <c:tickLblPos val="none"/>
        <c:crossAx val="36278272"/>
        <c:crosses val="autoZero"/>
        <c:auto val="1"/>
        <c:lblOffset val="100"/>
        <c:baseTimeUnit val="years"/>
      </c:dateAx>
      <c:valAx>
        <c:axId val="3627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6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36.5</c:v>
                </c:pt>
                <c:pt idx="1">
                  <c:v>39.32</c:v>
                </c:pt>
                <c:pt idx="2">
                  <c:v>40.909999999999997</c:v>
                </c:pt>
                <c:pt idx="3">
                  <c:v>41.91</c:v>
                </c:pt>
                <c:pt idx="4">
                  <c:v>43.64</c:v>
                </c:pt>
              </c:numCache>
            </c:numRef>
          </c:val>
        </c:ser>
        <c:dLbls>
          <c:showLegendKey val="0"/>
          <c:showVal val="0"/>
          <c:showCatName val="0"/>
          <c:showSerName val="0"/>
          <c:showPercent val="0"/>
          <c:showBubbleSize val="0"/>
        </c:dLbls>
        <c:gapWidth val="150"/>
        <c:axId val="37964032"/>
        <c:axId val="3799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ser>
        <c:dLbls>
          <c:showLegendKey val="0"/>
          <c:showVal val="0"/>
          <c:showCatName val="0"/>
          <c:showSerName val="0"/>
          <c:showPercent val="0"/>
          <c:showBubbleSize val="0"/>
        </c:dLbls>
        <c:marker val="1"/>
        <c:smooth val="0"/>
        <c:axId val="37964032"/>
        <c:axId val="37990784"/>
      </c:lineChart>
      <c:dateAx>
        <c:axId val="37964032"/>
        <c:scaling>
          <c:orientation val="minMax"/>
        </c:scaling>
        <c:delete val="1"/>
        <c:axPos val="b"/>
        <c:numFmt formatCode="ge" sourceLinked="1"/>
        <c:majorTickMark val="none"/>
        <c:minorTickMark val="none"/>
        <c:tickLblPos val="none"/>
        <c:crossAx val="37990784"/>
        <c:crosses val="autoZero"/>
        <c:auto val="1"/>
        <c:lblOffset val="100"/>
        <c:baseTimeUnit val="years"/>
      </c:dateAx>
      <c:valAx>
        <c:axId val="3799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6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40.99</c:v>
                </c:pt>
                <c:pt idx="1">
                  <c:v>46.59</c:v>
                </c:pt>
                <c:pt idx="2">
                  <c:v>47.62</c:v>
                </c:pt>
                <c:pt idx="3">
                  <c:v>50.75</c:v>
                </c:pt>
                <c:pt idx="4">
                  <c:v>53.03</c:v>
                </c:pt>
              </c:numCache>
            </c:numRef>
          </c:val>
        </c:ser>
        <c:dLbls>
          <c:showLegendKey val="0"/>
          <c:showVal val="0"/>
          <c:showCatName val="0"/>
          <c:showSerName val="0"/>
          <c:showPercent val="0"/>
          <c:showBubbleSize val="0"/>
        </c:dLbls>
        <c:gapWidth val="150"/>
        <c:axId val="38098816"/>
        <c:axId val="3810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ser>
        <c:dLbls>
          <c:showLegendKey val="0"/>
          <c:showVal val="0"/>
          <c:showCatName val="0"/>
          <c:showSerName val="0"/>
          <c:showPercent val="0"/>
          <c:showBubbleSize val="0"/>
        </c:dLbls>
        <c:marker val="1"/>
        <c:smooth val="0"/>
        <c:axId val="38098816"/>
        <c:axId val="38100992"/>
      </c:lineChart>
      <c:dateAx>
        <c:axId val="38098816"/>
        <c:scaling>
          <c:orientation val="minMax"/>
        </c:scaling>
        <c:delete val="1"/>
        <c:axPos val="b"/>
        <c:numFmt formatCode="ge" sourceLinked="1"/>
        <c:majorTickMark val="none"/>
        <c:minorTickMark val="none"/>
        <c:tickLblPos val="none"/>
        <c:crossAx val="38100992"/>
        <c:crosses val="autoZero"/>
        <c:auto val="1"/>
        <c:lblOffset val="100"/>
        <c:baseTimeUnit val="years"/>
      </c:dateAx>
      <c:valAx>
        <c:axId val="3810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9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85.15</c:v>
                </c:pt>
                <c:pt idx="1">
                  <c:v>84.52</c:v>
                </c:pt>
                <c:pt idx="2">
                  <c:v>84.46</c:v>
                </c:pt>
                <c:pt idx="3">
                  <c:v>82.92</c:v>
                </c:pt>
                <c:pt idx="4">
                  <c:v>85.35</c:v>
                </c:pt>
              </c:numCache>
            </c:numRef>
          </c:val>
        </c:ser>
        <c:dLbls>
          <c:showLegendKey val="0"/>
          <c:showVal val="0"/>
          <c:showCatName val="0"/>
          <c:showSerName val="0"/>
          <c:showPercent val="0"/>
          <c:showBubbleSize val="0"/>
        </c:dLbls>
        <c:gapWidth val="150"/>
        <c:axId val="36304384"/>
        <c:axId val="363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304384"/>
        <c:axId val="36306304"/>
      </c:lineChart>
      <c:dateAx>
        <c:axId val="36304384"/>
        <c:scaling>
          <c:orientation val="minMax"/>
        </c:scaling>
        <c:delete val="1"/>
        <c:axPos val="b"/>
        <c:numFmt formatCode="ge" sourceLinked="1"/>
        <c:majorTickMark val="none"/>
        <c:minorTickMark val="none"/>
        <c:tickLblPos val="none"/>
        <c:crossAx val="36306304"/>
        <c:crosses val="autoZero"/>
        <c:auto val="1"/>
        <c:lblOffset val="100"/>
        <c:baseTimeUnit val="years"/>
      </c:dateAx>
      <c:valAx>
        <c:axId val="363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0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655680"/>
        <c:axId val="3765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655680"/>
        <c:axId val="37657600"/>
      </c:lineChart>
      <c:dateAx>
        <c:axId val="37655680"/>
        <c:scaling>
          <c:orientation val="minMax"/>
        </c:scaling>
        <c:delete val="1"/>
        <c:axPos val="b"/>
        <c:numFmt formatCode="ge" sourceLinked="1"/>
        <c:majorTickMark val="none"/>
        <c:minorTickMark val="none"/>
        <c:tickLblPos val="none"/>
        <c:crossAx val="37657600"/>
        <c:crosses val="autoZero"/>
        <c:auto val="1"/>
        <c:lblOffset val="100"/>
        <c:baseTimeUnit val="years"/>
      </c:dateAx>
      <c:valAx>
        <c:axId val="3765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5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023936"/>
        <c:axId val="3802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023936"/>
        <c:axId val="38025856"/>
      </c:lineChart>
      <c:dateAx>
        <c:axId val="38023936"/>
        <c:scaling>
          <c:orientation val="minMax"/>
        </c:scaling>
        <c:delete val="1"/>
        <c:axPos val="b"/>
        <c:numFmt formatCode="ge" sourceLinked="1"/>
        <c:majorTickMark val="none"/>
        <c:minorTickMark val="none"/>
        <c:tickLblPos val="none"/>
        <c:crossAx val="38025856"/>
        <c:crosses val="autoZero"/>
        <c:auto val="1"/>
        <c:lblOffset val="100"/>
        <c:baseTimeUnit val="years"/>
      </c:dateAx>
      <c:valAx>
        <c:axId val="3802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2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068992"/>
        <c:axId val="3807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068992"/>
        <c:axId val="38070912"/>
      </c:lineChart>
      <c:dateAx>
        <c:axId val="38068992"/>
        <c:scaling>
          <c:orientation val="minMax"/>
        </c:scaling>
        <c:delete val="1"/>
        <c:axPos val="b"/>
        <c:numFmt formatCode="ge" sourceLinked="1"/>
        <c:majorTickMark val="none"/>
        <c:minorTickMark val="none"/>
        <c:tickLblPos val="none"/>
        <c:crossAx val="38070912"/>
        <c:crosses val="autoZero"/>
        <c:auto val="1"/>
        <c:lblOffset val="100"/>
        <c:baseTimeUnit val="years"/>
      </c:dateAx>
      <c:valAx>
        <c:axId val="3807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6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779712"/>
        <c:axId val="3778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79712"/>
        <c:axId val="37785984"/>
      </c:lineChart>
      <c:dateAx>
        <c:axId val="37779712"/>
        <c:scaling>
          <c:orientation val="minMax"/>
        </c:scaling>
        <c:delete val="1"/>
        <c:axPos val="b"/>
        <c:numFmt formatCode="ge" sourceLinked="1"/>
        <c:majorTickMark val="none"/>
        <c:minorTickMark val="none"/>
        <c:tickLblPos val="none"/>
        <c:crossAx val="37785984"/>
        <c:crosses val="autoZero"/>
        <c:auto val="1"/>
        <c:lblOffset val="100"/>
        <c:baseTimeUnit val="years"/>
      </c:dateAx>
      <c:valAx>
        <c:axId val="3778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7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1667.48</c:v>
                </c:pt>
                <c:pt idx="1">
                  <c:v>1599.46</c:v>
                </c:pt>
                <c:pt idx="2">
                  <c:v>1492.77</c:v>
                </c:pt>
                <c:pt idx="3">
                  <c:v>1444.99</c:v>
                </c:pt>
                <c:pt idx="4">
                  <c:v>1391.84</c:v>
                </c:pt>
              </c:numCache>
            </c:numRef>
          </c:val>
        </c:ser>
        <c:dLbls>
          <c:showLegendKey val="0"/>
          <c:showVal val="0"/>
          <c:showCatName val="0"/>
          <c:showSerName val="0"/>
          <c:showPercent val="0"/>
          <c:showBubbleSize val="0"/>
        </c:dLbls>
        <c:gapWidth val="150"/>
        <c:axId val="37812096"/>
        <c:axId val="3782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ser>
        <c:dLbls>
          <c:showLegendKey val="0"/>
          <c:showVal val="0"/>
          <c:showCatName val="0"/>
          <c:showSerName val="0"/>
          <c:showPercent val="0"/>
          <c:showBubbleSize val="0"/>
        </c:dLbls>
        <c:marker val="1"/>
        <c:smooth val="0"/>
        <c:axId val="37812096"/>
        <c:axId val="37822464"/>
      </c:lineChart>
      <c:dateAx>
        <c:axId val="37812096"/>
        <c:scaling>
          <c:orientation val="minMax"/>
        </c:scaling>
        <c:delete val="1"/>
        <c:axPos val="b"/>
        <c:numFmt formatCode="ge" sourceLinked="1"/>
        <c:majorTickMark val="none"/>
        <c:minorTickMark val="none"/>
        <c:tickLblPos val="none"/>
        <c:crossAx val="37822464"/>
        <c:crosses val="autoZero"/>
        <c:auto val="1"/>
        <c:lblOffset val="100"/>
        <c:baseTimeUnit val="years"/>
      </c:dateAx>
      <c:valAx>
        <c:axId val="378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1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76.09</c:v>
                </c:pt>
                <c:pt idx="1">
                  <c:v>79.599999999999994</c:v>
                </c:pt>
                <c:pt idx="2">
                  <c:v>77.459999999999994</c:v>
                </c:pt>
                <c:pt idx="3">
                  <c:v>68.27</c:v>
                </c:pt>
                <c:pt idx="4">
                  <c:v>72.569999999999993</c:v>
                </c:pt>
              </c:numCache>
            </c:numRef>
          </c:val>
        </c:ser>
        <c:dLbls>
          <c:showLegendKey val="0"/>
          <c:showVal val="0"/>
          <c:showCatName val="0"/>
          <c:showSerName val="0"/>
          <c:showPercent val="0"/>
          <c:showBubbleSize val="0"/>
        </c:dLbls>
        <c:gapWidth val="150"/>
        <c:axId val="37844480"/>
        <c:axId val="3784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ser>
        <c:dLbls>
          <c:showLegendKey val="0"/>
          <c:showVal val="0"/>
          <c:showCatName val="0"/>
          <c:showSerName val="0"/>
          <c:showPercent val="0"/>
          <c:showBubbleSize val="0"/>
        </c:dLbls>
        <c:marker val="1"/>
        <c:smooth val="0"/>
        <c:axId val="37844480"/>
        <c:axId val="37846400"/>
      </c:lineChart>
      <c:dateAx>
        <c:axId val="37844480"/>
        <c:scaling>
          <c:orientation val="minMax"/>
        </c:scaling>
        <c:delete val="1"/>
        <c:axPos val="b"/>
        <c:numFmt formatCode="ge" sourceLinked="1"/>
        <c:majorTickMark val="none"/>
        <c:minorTickMark val="none"/>
        <c:tickLblPos val="none"/>
        <c:crossAx val="37846400"/>
        <c:crosses val="autoZero"/>
        <c:auto val="1"/>
        <c:lblOffset val="100"/>
        <c:baseTimeUnit val="years"/>
      </c:dateAx>
      <c:valAx>
        <c:axId val="3784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4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228.95</c:v>
                </c:pt>
                <c:pt idx="1">
                  <c:v>219.11</c:v>
                </c:pt>
                <c:pt idx="2">
                  <c:v>229.4</c:v>
                </c:pt>
                <c:pt idx="3">
                  <c:v>259.58999999999997</c:v>
                </c:pt>
                <c:pt idx="4">
                  <c:v>245.37</c:v>
                </c:pt>
              </c:numCache>
            </c:numRef>
          </c:val>
        </c:ser>
        <c:dLbls>
          <c:showLegendKey val="0"/>
          <c:showVal val="0"/>
          <c:showCatName val="0"/>
          <c:showSerName val="0"/>
          <c:showPercent val="0"/>
          <c:showBubbleSize val="0"/>
        </c:dLbls>
        <c:gapWidth val="150"/>
        <c:axId val="37954304"/>
        <c:axId val="3795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ser>
        <c:dLbls>
          <c:showLegendKey val="0"/>
          <c:showVal val="0"/>
          <c:showCatName val="0"/>
          <c:showSerName val="0"/>
          <c:showPercent val="0"/>
          <c:showBubbleSize val="0"/>
        </c:dLbls>
        <c:marker val="1"/>
        <c:smooth val="0"/>
        <c:axId val="37954304"/>
        <c:axId val="37956224"/>
      </c:lineChart>
      <c:dateAx>
        <c:axId val="37954304"/>
        <c:scaling>
          <c:orientation val="minMax"/>
        </c:scaling>
        <c:delete val="1"/>
        <c:axPos val="b"/>
        <c:numFmt formatCode="ge" sourceLinked="1"/>
        <c:majorTickMark val="none"/>
        <c:minorTickMark val="none"/>
        <c:tickLblPos val="none"/>
        <c:crossAx val="37956224"/>
        <c:crosses val="autoZero"/>
        <c:auto val="1"/>
        <c:lblOffset val="100"/>
        <c:baseTimeUnit val="years"/>
      </c:dateAx>
      <c:valAx>
        <c:axId val="3795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5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羽後町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D3</v>
      </c>
      <c r="X8" s="72"/>
      <c r="Y8" s="72"/>
      <c r="Z8" s="72"/>
      <c r="AA8" s="72"/>
      <c r="AB8" s="72"/>
      <c r="AC8" s="72"/>
      <c r="AD8" s="73" t="s">
        <v>121</v>
      </c>
      <c r="AE8" s="73"/>
      <c r="AF8" s="73"/>
      <c r="AG8" s="73"/>
      <c r="AH8" s="73"/>
      <c r="AI8" s="73"/>
      <c r="AJ8" s="73"/>
      <c r="AK8" s="4"/>
      <c r="AL8" s="67">
        <f>データ!S6</f>
        <v>15692</v>
      </c>
      <c r="AM8" s="67"/>
      <c r="AN8" s="67"/>
      <c r="AO8" s="67"/>
      <c r="AP8" s="67"/>
      <c r="AQ8" s="67"/>
      <c r="AR8" s="67"/>
      <c r="AS8" s="67"/>
      <c r="AT8" s="66">
        <f>データ!T6</f>
        <v>230.78</v>
      </c>
      <c r="AU8" s="66"/>
      <c r="AV8" s="66"/>
      <c r="AW8" s="66"/>
      <c r="AX8" s="66"/>
      <c r="AY8" s="66"/>
      <c r="AZ8" s="66"/>
      <c r="BA8" s="66"/>
      <c r="BB8" s="66">
        <f>データ!U6</f>
        <v>68</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40.71</v>
      </c>
      <c r="Q10" s="66"/>
      <c r="R10" s="66"/>
      <c r="S10" s="66"/>
      <c r="T10" s="66"/>
      <c r="U10" s="66"/>
      <c r="V10" s="66"/>
      <c r="W10" s="66">
        <f>データ!Q6</f>
        <v>89.42</v>
      </c>
      <c r="X10" s="66"/>
      <c r="Y10" s="66"/>
      <c r="Z10" s="66"/>
      <c r="AA10" s="66"/>
      <c r="AB10" s="66"/>
      <c r="AC10" s="66"/>
      <c r="AD10" s="67">
        <f>データ!R6</f>
        <v>3230</v>
      </c>
      <c r="AE10" s="67"/>
      <c r="AF10" s="67"/>
      <c r="AG10" s="67"/>
      <c r="AH10" s="67"/>
      <c r="AI10" s="67"/>
      <c r="AJ10" s="67"/>
      <c r="AK10" s="2"/>
      <c r="AL10" s="67">
        <f>データ!V6</f>
        <v>6330</v>
      </c>
      <c r="AM10" s="67"/>
      <c r="AN10" s="67"/>
      <c r="AO10" s="67"/>
      <c r="AP10" s="67"/>
      <c r="AQ10" s="67"/>
      <c r="AR10" s="67"/>
      <c r="AS10" s="67"/>
      <c r="AT10" s="66">
        <f>データ!W6</f>
        <v>2.23</v>
      </c>
      <c r="AU10" s="66"/>
      <c r="AV10" s="66"/>
      <c r="AW10" s="66"/>
      <c r="AX10" s="66"/>
      <c r="AY10" s="66"/>
      <c r="AZ10" s="66"/>
      <c r="BA10" s="66"/>
      <c r="BB10" s="66">
        <f>データ!X6</f>
        <v>2838.57</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54631</v>
      </c>
      <c r="D6" s="33">
        <f t="shared" si="3"/>
        <v>47</v>
      </c>
      <c r="E6" s="33">
        <f t="shared" si="3"/>
        <v>17</v>
      </c>
      <c r="F6" s="33">
        <f t="shared" si="3"/>
        <v>4</v>
      </c>
      <c r="G6" s="33">
        <f t="shared" si="3"/>
        <v>0</v>
      </c>
      <c r="H6" s="33" t="str">
        <f t="shared" si="3"/>
        <v>秋田県　羽後町</v>
      </c>
      <c r="I6" s="33" t="str">
        <f t="shared" si="3"/>
        <v>法非適用</v>
      </c>
      <c r="J6" s="33" t="str">
        <f t="shared" si="3"/>
        <v>下水道事業</v>
      </c>
      <c r="K6" s="33" t="str">
        <f t="shared" si="3"/>
        <v>特定環境保全公共下水道</v>
      </c>
      <c r="L6" s="33" t="str">
        <f t="shared" si="3"/>
        <v>D3</v>
      </c>
      <c r="M6" s="33">
        <f t="shared" si="3"/>
        <v>0</v>
      </c>
      <c r="N6" s="34" t="str">
        <f t="shared" si="3"/>
        <v>-</v>
      </c>
      <c r="O6" s="34" t="str">
        <f t="shared" si="3"/>
        <v>該当数値なし</v>
      </c>
      <c r="P6" s="34">
        <f t="shared" si="3"/>
        <v>40.71</v>
      </c>
      <c r="Q6" s="34">
        <f t="shared" si="3"/>
        <v>89.42</v>
      </c>
      <c r="R6" s="34">
        <f t="shared" si="3"/>
        <v>3230</v>
      </c>
      <c r="S6" s="34">
        <f t="shared" si="3"/>
        <v>15692</v>
      </c>
      <c r="T6" s="34">
        <f t="shared" si="3"/>
        <v>230.78</v>
      </c>
      <c r="U6" s="34">
        <f t="shared" si="3"/>
        <v>68</v>
      </c>
      <c r="V6" s="34">
        <f t="shared" si="3"/>
        <v>6330</v>
      </c>
      <c r="W6" s="34">
        <f t="shared" si="3"/>
        <v>2.23</v>
      </c>
      <c r="X6" s="34">
        <f t="shared" si="3"/>
        <v>2838.57</v>
      </c>
      <c r="Y6" s="35">
        <f>IF(Y7="",NA(),Y7)</f>
        <v>85.15</v>
      </c>
      <c r="Z6" s="35">
        <f t="shared" ref="Z6:AH6" si="4">IF(Z7="",NA(),Z7)</f>
        <v>84.52</v>
      </c>
      <c r="AA6" s="35">
        <f t="shared" si="4"/>
        <v>84.46</v>
      </c>
      <c r="AB6" s="35">
        <f t="shared" si="4"/>
        <v>82.92</v>
      </c>
      <c r="AC6" s="35">
        <f t="shared" si="4"/>
        <v>85.35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1667.48</v>
      </c>
      <c r="BG6" s="35">
        <f t="shared" ref="BG6:BO6" si="7">IF(BG7="",NA(),BG7)</f>
        <v>1599.46</v>
      </c>
      <c r="BH6" s="35">
        <f t="shared" si="7"/>
        <v>1492.77</v>
      </c>
      <c r="BI6" s="35">
        <f t="shared" si="7"/>
        <v>1444.99</v>
      </c>
      <c r="BJ6" s="35">
        <f t="shared" si="7"/>
        <v>1391.84</v>
      </c>
      <c r="BK6" s="35">
        <f t="shared" si="7"/>
        <v>1716.82</v>
      </c>
      <c r="BL6" s="35">
        <f t="shared" si="7"/>
        <v>1554.05</v>
      </c>
      <c r="BM6" s="35">
        <f t="shared" si="7"/>
        <v>1671.86</v>
      </c>
      <c r="BN6" s="35">
        <f t="shared" si="7"/>
        <v>1673.47</v>
      </c>
      <c r="BO6" s="35">
        <f t="shared" si="7"/>
        <v>1592.72</v>
      </c>
      <c r="BP6" s="34" t="str">
        <f>IF(BP7="","",IF(BP7="-","【-】","【"&amp;SUBSTITUTE(TEXT(BP7,"#,##0.00"),"-","△")&amp;"】"))</f>
        <v>【1,348.09】</v>
      </c>
      <c r="BQ6" s="35">
        <f>IF(BQ7="",NA(),BQ7)</f>
        <v>76.09</v>
      </c>
      <c r="BR6" s="35">
        <f t="shared" ref="BR6:BZ6" si="8">IF(BR7="",NA(),BR7)</f>
        <v>79.599999999999994</v>
      </c>
      <c r="BS6" s="35">
        <f t="shared" si="8"/>
        <v>77.459999999999994</v>
      </c>
      <c r="BT6" s="35">
        <f t="shared" si="8"/>
        <v>68.27</v>
      </c>
      <c r="BU6" s="35">
        <f t="shared" si="8"/>
        <v>72.569999999999993</v>
      </c>
      <c r="BV6" s="35">
        <f t="shared" si="8"/>
        <v>51.73</v>
      </c>
      <c r="BW6" s="35">
        <f t="shared" si="8"/>
        <v>53.01</v>
      </c>
      <c r="BX6" s="35">
        <f t="shared" si="8"/>
        <v>50.54</v>
      </c>
      <c r="BY6" s="35">
        <f t="shared" si="8"/>
        <v>49.22</v>
      </c>
      <c r="BZ6" s="35">
        <f t="shared" si="8"/>
        <v>53.7</v>
      </c>
      <c r="CA6" s="34" t="str">
        <f>IF(CA7="","",IF(CA7="-","【-】","【"&amp;SUBSTITUTE(TEXT(CA7,"#,##0.00"),"-","△")&amp;"】"))</f>
        <v>【69.80】</v>
      </c>
      <c r="CB6" s="35">
        <f>IF(CB7="",NA(),CB7)</f>
        <v>228.95</v>
      </c>
      <c r="CC6" s="35">
        <f t="shared" ref="CC6:CK6" si="9">IF(CC7="",NA(),CC7)</f>
        <v>219.11</v>
      </c>
      <c r="CD6" s="35">
        <f t="shared" si="9"/>
        <v>229.4</v>
      </c>
      <c r="CE6" s="35">
        <f t="shared" si="9"/>
        <v>259.58999999999997</v>
      </c>
      <c r="CF6" s="35">
        <f t="shared" si="9"/>
        <v>245.37</v>
      </c>
      <c r="CG6" s="35">
        <f t="shared" si="9"/>
        <v>310.47000000000003</v>
      </c>
      <c r="CH6" s="35">
        <f t="shared" si="9"/>
        <v>299.39</v>
      </c>
      <c r="CI6" s="35">
        <f t="shared" si="9"/>
        <v>320.36</v>
      </c>
      <c r="CJ6" s="35">
        <f t="shared" si="9"/>
        <v>332.02</v>
      </c>
      <c r="CK6" s="35">
        <f t="shared" si="9"/>
        <v>300.35000000000002</v>
      </c>
      <c r="CL6" s="34" t="str">
        <f>IF(CL7="","",IF(CL7="-","【-】","【"&amp;SUBSTITUTE(TEXT(CL7,"#,##0.00"),"-","△")&amp;"】"))</f>
        <v>【232.54】</v>
      </c>
      <c r="CM6" s="35">
        <f>IF(CM7="",NA(),CM7)</f>
        <v>36.5</v>
      </c>
      <c r="CN6" s="35">
        <f t="shared" ref="CN6:CV6" si="10">IF(CN7="",NA(),CN7)</f>
        <v>39.32</v>
      </c>
      <c r="CO6" s="35">
        <f t="shared" si="10"/>
        <v>40.909999999999997</v>
      </c>
      <c r="CP6" s="35">
        <f t="shared" si="10"/>
        <v>41.91</v>
      </c>
      <c r="CQ6" s="35">
        <f t="shared" si="10"/>
        <v>43.64</v>
      </c>
      <c r="CR6" s="35">
        <f t="shared" si="10"/>
        <v>36.67</v>
      </c>
      <c r="CS6" s="35">
        <f t="shared" si="10"/>
        <v>36.200000000000003</v>
      </c>
      <c r="CT6" s="35">
        <f t="shared" si="10"/>
        <v>34.74</v>
      </c>
      <c r="CU6" s="35">
        <f t="shared" si="10"/>
        <v>36.65</v>
      </c>
      <c r="CV6" s="35">
        <f t="shared" si="10"/>
        <v>37.72</v>
      </c>
      <c r="CW6" s="34" t="str">
        <f>IF(CW7="","",IF(CW7="-","【-】","【"&amp;SUBSTITUTE(TEXT(CW7,"#,##0.00"),"-","△")&amp;"】"))</f>
        <v>【42.17】</v>
      </c>
      <c r="CX6" s="35">
        <f>IF(CX7="",NA(),CX7)</f>
        <v>40.99</v>
      </c>
      <c r="CY6" s="35">
        <f t="shared" ref="CY6:DG6" si="11">IF(CY7="",NA(),CY7)</f>
        <v>46.59</v>
      </c>
      <c r="CZ6" s="35">
        <f t="shared" si="11"/>
        <v>47.62</v>
      </c>
      <c r="DA6" s="35">
        <f t="shared" si="11"/>
        <v>50.75</v>
      </c>
      <c r="DB6" s="35">
        <f t="shared" si="11"/>
        <v>53.03</v>
      </c>
      <c r="DC6" s="35">
        <f t="shared" si="11"/>
        <v>71.239999999999995</v>
      </c>
      <c r="DD6" s="35">
        <f t="shared" si="11"/>
        <v>71.069999999999993</v>
      </c>
      <c r="DE6" s="35">
        <f t="shared" si="11"/>
        <v>70.14</v>
      </c>
      <c r="DF6" s="35">
        <f t="shared" si="11"/>
        <v>68.83</v>
      </c>
      <c r="DG6" s="35">
        <f t="shared" si="11"/>
        <v>68.459999999999994</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2.13</v>
      </c>
      <c r="EI6" s="34">
        <f t="shared" si="14"/>
        <v>0</v>
      </c>
      <c r="EJ6" s="35">
        <f t="shared" si="14"/>
        <v>0.05</v>
      </c>
      <c r="EK6" s="35">
        <f t="shared" si="14"/>
        <v>7.0000000000000007E-2</v>
      </c>
      <c r="EL6" s="35">
        <f t="shared" si="14"/>
        <v>0.08</v>
      </c>
      <c r="EM6" s="35">
        <f t="shared" si="14"/>
        <v>0.26</v>
      </c>
      <c r="EN6" s="35">
        <f t="shared" si="14"/>
        <v>0.13</v>
      </c>
      <c r="EO6" s="34" t="str">
        <f>IF(EO7="","",IF(EO7="-","【-】","【"&amp;SUBSTITUTE(TEXT(EO7,"#,##0.00"),"-","△")&amp;"】"))</f>
        <v>【0.09】</v>
      </c>
    </row>
    <row r="7" spans="1:145" s="36" customFormat="1" x14ac:dyDescent="0.15">
      <c r="A7" s="28"/>
      <c r="B7" s="37">
        <v>2016</v>
      </c>
      <c r="C7" s="37">
        <v>54631</v>
      </c>
      <c r="D7" s="37">
        <v>47</v>
      </c>
      <c r="E7" s="37">
        <v>17</v>
      </c>
      <c r="F7" s="37">
        <v>4</v>
      </c>
      <c r="G7" s="37">
        <v>0</v>
      </c>
      <c r="H7" s="37" t="s">
        <v>109</v>
      </c>
      <c r="I7" s="37" t="s">
        <v>110</v>
      </c>
      <c r="J7" s="37" t="s">
        <v>111</v>
      </c>
      <c r="K7" s="37" t="s">
        <v>112</v>
      </c>
      <c r="L7" s="37" t="s">
        <v>113</v>
      </c>
      <c r="M7" s="37"/>
      <c r="N7" s="38" t="s">
        <v>114</v>
      </c>
      <c r="O7" s="38" t="s">
        <v>115</v>
      </c>
      <c r="P7" s="38">
        <v>40.71</v>
      </c>
      <c r="Q7" s="38">
        <v>89.42</v>
      </c>
      <c r="R7" s="38">
        <v>3230</v>
      </c>
      <c r="S7" s="38">
        <v>15692</v>
      </c>
      <c r="T7" s="38">
        <v>230.78</v>
      </c>
      <c r="U7" s="38">
        <v>68</v>
      </c>
      <c r="V7" s="38">
        <v>6330</v>
      </c>
      <c r="W7" s="38">
        <v>2.23</v>
      </c>
      <c r="X7" s="38">
        <v>2838.57</v>
      </c>
      <c r="Y7" s="38">
        <v>85.15</v>
      </c>
      <c r="Z7" s="38">
        <v>84.52</v>
      </c>
      <c r="AA7" s="38">
        <v>84.46</v>
      </c>
      <c r="AB7" s="38">
        <v>82.92</v>
      </c>
      <c r="AC7" s="38">
        <v>85.35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1667.48</v>
      </c>
      <c r="BG7" s="38">
        <v>1599.46</v>
      </c>
      <c r="BH7" s="38">
        <v>1492.77</v>
      </c>
      <c r="BI7" s="38">
        <v>1444.99</v>
      </c>
      <c r="BJ7" s="38">
        <v>1391.84</v>
      </c>
      <c r="BK7" s="38">
        <v>1716.82</v>
      </c>
      <c r="BL7" s="38">
        <v>1554.05</v>
      </c>
      <c r="BM7" s="38">
        <v>1671.86</v>
      </c>
      <c r="BN7" s="38">
        <v>1673.47</v>
      </c>
      <c r="BO7" s="38">
        <v>1592.72</v>
      </c>
      <c r="BP7" s="38">
        <v>1348.09</v>
      </c>
      <c r="BQ7" s="38">
        <v>76.09</v>
      </c>
      <c r="BR7" s="38">
        <v>79.599999999999994</v>
      </c>
      <c r="BS7" s="38">
        <v>77.459999999999994</v>
      </c>
      <c r="BT7" s="38">
        <v>68.27</v>
      </c>
      <c r="BU7" s="38">
        <v>72.569999999999993</v>
      </c>
      <c r="BV7" s="38">
        <v>51.73</v>
      </c>
      <c r="BW7" s="38">
        <v>53.01</v>
      </c>
      <c r="BX7" s="38">
        <v>50.54</v>
      </c>
      <c r="BY7" s="38">
        <v>49.22</v>
      </c>
      <c r="BZ7" s="38">
        <v>53.7</v>
      </c>
      <c r="CA7" s="38">
        <v>69.8</v>
      </c>
      <c r="CB7" s="38">
        <v>228.95</v>
      </c>
      <c r="CC7" s="38">
        <v>219.11</v>
      </c>
      <c r="CD7" s="38">
        <v>229.4</v>
      </c>
      <c r="CE7" s="38">
        <v>259.58999999999997</v>
      </c>
      <c r="CF7" s="38">
        <v>245.37</v>
      </c>
      <c r="CG7" s="38">
        <v>310.47000000000003</v>
      </c>
      <c r="CH7" s="38">
        <v>299.39</v>
      </c>
      <c r="CI7" s="38">
        <v>320.36</v>
      </c>
      <c r="CJ7" s="38">
        <v>332.02</v>
      </c>
      <c r="CK7" s="38">
        <v>300.35000000000002</v>
      </c>
      <c r="CL7" s="38">
        <v>232.54</v>
      </c>
      <c r="CM7" s="38">
        <v>36.5</v>
      </c>
      <c r="CN7" s="38">
        <v>39.32</v>
      </c>
      <c r="CO7" s="38">
        <v>40.909999999999997</v>
      </c>
      <c r="CP7" s="38">
        <v>41.91</v>
      </c>
      <c r="CQ7" s="38">
        <v>43.64</v>
      </c>
      <c r="CR7" s="38">
        <v>36.67</v>
      </c>
      <c r="CS7" s="38">
        <v>36.200000000000003</v>
      </c>
      <c r="CT7" s="38">
        <v>34.74</v>
      </c>
      <c r="CU7" s="38">
        <v>36.65</v>
      </c>
      <c r="CV7" s="38">
        <v>37.72</v>
      </c>
      <c r="CW7" s="38">
        <v>42.17</v>
      </c>
      <c r="CX7" s="38">
        <v>40.99</v>
      </c>
      <c r="CY7" s="38">
        <v>46.59</v>
      </c>
      <c r="CZ7" s="38">
        <v>47.62</v>
      </c>
      <c r="DA7" s="38">
        <v>50.75</v>
      </c>
      <c r="DB7" s="38">
        <v>53.03</v>
      </c>
      <c r="DC7" s="38">
        <v>71.239999999999995</v>
      </c>
      <c r="DD7" s="38">
        <v>71.069999999999993</v>
      </c>
      <c r="DE7" s="38">
        <v>70.14</v>
      </c>
      <c r="DF7" s="38">
        <v>68.83</v>
      </c>
      <c r="DG7" s="38">
        <v>68.459999999999994</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2.13</v>
      </c>
      <c r="EI7" s="38">
        <v>0</v>
      </c>
      <c r="EJ7" s="38">
        <v>0.05</v>
      </c>
      <c r="EK7" s="38">
        <v>7.0000000000000007E-2</v>
      </c>
      <c r="EL7" s="38">
        <v>0.08</v>
      </c>
      <c r="EM7" s="38">
        <v>0.26</v>
      </c>
      <c r="EN7" s="38">
        <v>0.13</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2018-01-30T07:45:27Z</cp:lastPrinted>
  <dcterms:created xsi:type="dcterms:W3CDTF">2017-12-25T02:16:54Z</dcterms:created>
  <dcterms:modified xsi:type="dcterms:W3CDTF">2018-02-22T01:05:13Z</dcterms:modified>
</cp:coreProperties>
</file>