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W10" i="4" s="1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I10" i="4"/>
  <c r="B10" i="4"/>
  <c r="BB8" i="4"/>
  <c r="AL8" i="4"/>
  <c r="P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<sst xmlns="http://schemas.openxmlformats.org/spreadsheetml/2006/main" count="251" uniqueCount="126">
  <si>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</si>
  <si>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</si>
  <si>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</si>
  <si>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</si>
  <si>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</si>
  <si>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</si>
  <si>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</si>
  <si>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</si>
  <si>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</si>
  <si>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</si>
  <si>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</si>
  <si>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</si>
  <si>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</si>
  <si>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</si>
  <si>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</si>
  <si>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</si>
  <si>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</si>
  <si>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</si>
  <si>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</si>
  <si>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</si>
  <si>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</si>
  <si>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</si>
  <si>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</si>
  <si>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</si>
  <si>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</si>
  <si>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</si>
  <si>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</si>
  <si>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</si>
  <si>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</si>
  <si>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</si>
  <si>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</si>
  <si>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</si>
  <si>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</si>
  <si>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</si>
  <si>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</si>
  <si>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</si>
  <si>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</si>
  <si>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</si>
  <si>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</si>
  <si>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</si>
  <si>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</si>
  <si>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</si>
  <si>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</si>
  <si>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</si>
  <si>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</si>
  <si>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</si>
  <si>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</si>
  <si>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</si>
  <si>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</si>
  <si>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</si>
  <si>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</si>
  <si>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</si>
  <si>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</si>
  <si>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</si>
  <si>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</si>
  <si>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</si>
  <si>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</si>
  <si>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</si>
  <si>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</si>
  <si>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</si>
  <si>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</si>
  <si>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</si>
  <si>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</si>
  <si>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</si>
  <si>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</si>
  <si>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</si>
  <si>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</si>
  <si>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</si>
  <si>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</si>
  <si>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</si>
  <si>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</si>
  <si>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</si>
  <si>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</si>
  <si>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</si>
  <si>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</si>
  <si>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</si>
  <si>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</si>
  <si>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</si>
  <si>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</si>
  <si>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</si>
  <si>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</si>
  <si>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</si>
  <si>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</si>
  <si>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</si>
  <si>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</si>
  <si>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</si>
  <si>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</si>
  <si>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</si>
  <si>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</si>
  <si>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</si>
  <si>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</si>
  <si>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</si>
  <si>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</si>
  <si>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</si>
  <si>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</si>
  <si>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</si>
  <si>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</si>
  <si>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</si>
  <si>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</si>
  <si>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</si>
  <si>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</si>
  <si>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</si>
  <si>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</si>
  <si>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</si>
  <si>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</si>
  <si>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</si>
  <si>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</si>
  <si>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</si>
  <si>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</si>
  <si>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</si>
  <si>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仙北市</t>
  </si>
  <si>
    <t>法非適用</t>
  </si>
  <si>
    <t>下水道事業</t>
  </si>
  <si>
    <t>個別排水処理</t>
  </si>
  <si>
    <t>L2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</si>
  <si>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</si>
  <si>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</si>
  <si>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</si>
  <si>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</si>
  <si>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</si>
  <si>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</si>
  <si>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</si>
  <si>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今後、年数経過に対して個別対応が問題となるので、市内の状況を確認しつつ検討が必要。
特定地域生活排水処理と併せて対応していきたい。</t>
    <phoneticPr fontId="4"/>
  </si>
  <si>
    <t>　今後、公共・農集など市で行う下水道事業と調整を図りながら、市民の理解を得られる範囲で段階的な料金改定により、収入の増加につなげたい。
　工事に要した起債元利償還金の推移に傾注しながら、今後、施設運営など見直し、掛かる経費の削減に努める。
　維持管理費、資本費を使用料金でまかなう事が公営企業会計の原則であるが、現在は維持管理費の一部充当となっている。水洗化率の向上、適正な料金価格設定、経費の見直しによる削減で各経営指標の向上を目指していく。</t>
    <phoneticPr fontId="4"/>
  </si>
  <si>
    <t>非設置</t>
    <rPh sb="0" eb="1">
      <t>ヒ</t>
    </rPh>
    <rPh sb="1" eb="3">
      <t>セッチ</t>
    </rPh>
    <phoneticPr fontId="4"/>
  </si>
  <si>
    <r>
      <t>①収益的収支比率　総費用と地方債償還金にしめる総収益の比率　70％以上の数値ではあるが、会計規模が小さいため数値の増減幅が大きくなっている。今回は73.65％
④企業債残高対事業規模比較率　料金収入に対する企業債残高の割合　事業規模が小さいため数値の増減が率（％）に大きく影響する。一般会計繰入額の数値が変更が影響し今回の数値となった。今後とも返済額の増減に留意する。
⑤経費回収率　使用料で賄うべき経費の比率　現在は44.93％。経費の大きい割合を占める起債償還額がピークに向け増加傾向、回収率の上下には注意していく。
⑥汚水処理原価　１㎥当たり汚水処理に要した費用　</t>
    </r>
    <r>
      <rPr>
        <sz val="11"/>
        <color theme="0"/>
        <rFont val="ＭＳ ゴシック"/>
        <family val="3"/>
        <charset val="128"/>
      </rPr>
      <t>。</t>
    </r>
    <r>
      <rPr>
        <sz val="11"/>
        <color theme="1"/>
        <rFont val="ＭＳ ゴシック"/>
        <family val="3"/>
        <charset val="128"/>
      </rPr>
      <t>近年は類似団体と比べ高額となっている。引き続き経費の見直し等で数値の改善を図る。
⑦施設利用率　施設の処理能力（一日）に対する日平均の処理水量の割合　事業規模の小ささからか、比較的高い数値で推移している。
⑧水洗化率　処理区域内汚水処理人口割合　事業の特性から水洗化率は100％。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</si>
</sst>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05024"/>
        <c:axId val="192319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05024"/>
        <c:axId val="192319488"/>
      </c:lineChart>
      <c:dateAx>
        <c:axId val="1923050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319488"/>
        <c:crosses val="autoZero"/>
        <c:auto val="1"/>
        <c:lblOffset val="100"/>
        <c:baseTimeUnit val="years"/>
      </c:dateAx>
      <c:valAx>
        <c:axId val="192319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305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72.22</c:v>
                </c:pt>
                <c:pt idx="1">
                  <c:v>72.22</c:v>
                </c:pt>
                <c:pt idx="2">
                  <c:v>72.22</c:v>
                </c:pt>
                <c:pt idx="3">
                  <c:v>72.22</c:v>
                </c:pt>
                <c:pt idx="4">
                  <c:v>72.22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96480"/>
        <c:axId val="195019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58.58</c:v>
                </c:pt>
                <c:pt idx="1">
                  <c:v>48.69</c:v>
                </c:pt>
                <c:pt idx="2">
                  <c:v>52.52</c:v>
                </c:pt>
                <c:pt idx="3">
                  <c:v>54.14</c:v>
                </c:pt>
                <c:pt idx="4">
                  <c:v>132.99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6480"/>
        <c:axId val="195019136"/>
      </c:lineChart>
      <c:dateAx>
        <c:axId val="1949964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5019136"/>
        <c:crosses val="autoZero"/>
        <c:auto val="1"/>
        <c:lblOffset val="100"/>
        <c:baseTimeUnit val="years"/>
      </c:dateAx>
      <c:valAx>
        <c:axId val="195019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996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664320"/>
        <c:axId val="194666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72.31</c:v>
                </c:pt>
                <c:pt idx="1">
                  <c:v>87.42</c:v>
                </c:pt>
                <c:pt idx="2">
                  <c:v>84.94</c:v>
                </c:pt>
                <c:pt idx="3">
                  <c:v>84.69</c:v>
                </c:pt>
                <c:pt idx="4">
                  <c:v>82.94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64320"/>
        <c:axId val="194666496"/>
      </c:lineChart>
      <c:dateAx>
        <c:axId val="194664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666496"/>
        <c:crosses val="autoZero"/>
        <c:auto val="1"/>
        <c:lblOffset val="100"/>
        <c:baseTimeUnit val="years"/>
      </c:dateAx>
      <c:valAx>
        <c:axId val="194666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664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77.62</c:v>
                </c:pt>
                <c:pt idx="1">
                  <c:v>74.47</c:v>
                </c:pt>
                <c:pt idx="2">
                  <c:v>75.84</c:v>
                </c:pt>
                <c:pt idx="3">
                  <c:v>77.7</c:v>
                </c:pt>
                <c:pt idx="4">
                  <c:v>73.650000000000006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45600"/>
        <c:axId val="192347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45600"/>
        <c:axId val="192347520"/>
      </c:lineChart>
      <c:dateAx>
        <c:axId val="1923456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347520"/>
        <c:crosses val="autoZero"/>
        <c:auto val="1"/>
        <c:lblOffset val="100"/>
        <c:baseTimeUnit val="years"/>
      </c:dateAx>
      <c:valAx>
        <c:axId val="192347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345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89568"/>
        <c:axId val="192191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89568"/>
        <c:axId val="192191488"/>
      </c:lineChart>
      <c:dateAx>
        <c:axId val="192189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191488"/>
        <c:crosses val="autoZero"/>
        <c:auto val="1"/>
        <c:lblOffset val="100"/>
        <c:baseTimeUnit val="years"/>
      </c:dateAx>
      <c:valAx>
        <c:axId val="192191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189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1216"/>
        <c:axId val="19236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61216"/>
        <c:axId val="192363136"/>
      </c:lineChart>
      <c:dateAx>
        <c:axId val="192361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363136"/>
        <c:crosses val="autoZero"/>
        <c:auto val="1"/>
        <c:lblOffset val="100"/>
        <c:baseTimeUnit val="years"/>
      </c:dateAx>
      <c:valAx>
        <c:axId val="19236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361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411904"/>
        <c:axId val="194515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11904"/>
        <c:axId val="194515328"/>
      </c:lineChart>
      <c:dateAx>
        <c:axId val="192411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515328"/>
        <c:crosses val="autoZero"/>
        <c:auto val="1"/>
        <c:lblOffset val="100"/>
        <c:baseTimeUnit val="years"/>
      </c:dateAx>
      <c:valAx>
        <c:axId val="194515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411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41824"/>
        <c:axId val="194548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41824"/>
        <c:axId val="194548096"/>
      </c:lineChart>
      <c:dateAx>
        <c:axId val="19454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548096"/>
        <c:crosses val="autoZero"/>
        <c:auto val="1"/>
        <c:lblOffset val="100"/>
        <c:baseTimeUnit val="years"/>
      </c:dateAx>
      <c:valAx>
        <c:axId val="194548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54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1157.32</c:v>
                </c:pt>
                <c:pt idx="1">
                  <c:v>1081</c:v>
                </c:pt>
                <c:pt idx="2">
                  <c:v>997.77</c:v>
                </c:pt>
                <c:pt idx="3">
                  <c:v>1468.29</c:v>
                </c:pt>
                <c:pt idx="4">
                  <c:v>638.41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208"/>
        <c:axId val="194584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862.78</c:v>
                </c:pt>
                <c:pt idx="1">
                  <c:v>799.41</c:v>
                </c:pt>
                <c:pt idx="2">
                  <c:v>701.33</c:v>
                </c:pt>
                <c:pt idx="3">
                  <c:v>663.76</c:v>
                </c:pt>
                <c:pt idx="4">
                  <c:v>566.35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74208"/>
        <c:axId val="194584576"/>
      </c:lineChart>
      <c:dateAx>
        <c:axId val="194574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584576"/>
        <c:crosses val="autoZero"/>
        <c:auto val="1"/>
        <c:lblOffset val="100"/>
        <c:baseTimeUnit val="years"/>
      </c:dateAx>
      <c:valAx>
        <c:axId val="194584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574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44.05</c:v>
                </c:pt>
                <c:pt idx="1">
                  <c:v>50.69</c:v>
                </c:pt>
                <c:pt idx="2">
                  <c:v>48.86</c:v>
                </c:pt>
                <c:pt idx="3">
                  <c:v>46.2</c:v>
                </c:pt>
                <c:pt idx="4">
                  <c:v>44.93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606208"/>
        <c:axId val="194608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54.55</c:v>
                </c:pt>
                <c:pt idx="1">
                  <c:v>51.57</c:v>
                </c:pt>
                <c:pt idx="2">
                  <c:v>53.48</c:v>
                </c:pt>
                <c:pt idx="3">
                  <c:v>53.76</c:v>
                </c:pt>
                <c:pt idx="4">
                  <c:v>52.27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6208"/>
        <c:axId val="194608128"/>
      </c:lineChart>
      <c:dateAx>
        <c:axId val="194606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608128"/>
        <c:crosses val="autoZero"/>
        <c:auto val="1"/>
        <c:lblOffset val="100"/>
        <c:baseTimeUnit val="years"/>
      </c:dateAx>
      <c:valAx>
        <c:axId val="194608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606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311.81</c:v>
                </c:pt>
                <c:pt idx="1">
                  <c:v>267.63</c:v>
                </c:pt>
                <c:pt idx="2">
                  <c:v>285.75</c:v>
                </c:pt>
                <c:pt idx="3">
                  <c:v>301.61</c:v>
                </c:pt>
                <c:pt idx="4">
                  <c:v>301.89999999999998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632320"/>
        <c:axId val="194982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275.64999999999998</c:v>
                </c:pt>
                <c:pt idx="1">
                  <c:v>282.5</c:v>
                </c:pt>
                <c:pt idx="2">
                  <c:v>277.29000000000002</c:v>
                </c:pt>
                <c:pt idx="3">
                  <c:v>275.25</c:v>
                </c:pt>
                <c:pt idx="4">
                  <c:v>291.01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2320"/>
        <c:axId val="194982656"/>
      </c:lineChart>
      <c:dateAx>
        <c:axId val="194632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982656"/>
        <c:crosses val="autoZero"/>
        <c:auto val="1"/>
        <c:lblOffset val="100"/>
        <c:baseTimeUnit val="years"/>
      </c:dateAx>
      <c:valAx>
        <c:axId val="194982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632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【559.52】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【295.20】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75" t="str">
        <f>データ!H6</f>
        <v>秋田県　仙北市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63" t="s">
        <v>1</v>
      </c>
      <c r="C7" s="63"/>
      <c r="D7" s="63"/>
      <c r="E7" s="63"/>
      <c r="F7" s="63"/>
      <c r="G7" s="63"/>
      <c r="H7" s="63"/>
      <c r="I7" s="63" t="s">
        <v>2</v>
      </c>
      <c r="J7" s="63"/>
      <c r="K7" s="63"/>
      <c r="L7" s="63"/>
      <c r="M7" s="63"/>
      <c r="N7" s="63"/>
      <c r="O7" s="63"/>
      <c r="P7" s="63" t="s">
        <v>3</v>
      </c>
      <c r="Q7" s="63"/>
      <c r="R7" s="63"/>
      <c r="S7" s="63"/>
      <c r="T7" s="63"/>
      <c r="U7" s="63"/>
      <c r="V7" s="63"/>
      <c r="W7" s="63" t="s">
        <v>4</v>
      </c>
      <c r="X7" s="63"/>
      <c r="Y7" s="63"/>
      <c r="Z7" s="63"/>
      <c r="AA7" s="63"/>
      <c r="AB7" s="63"/>
      <c r="AC7" s="63"/>
      <c r="AD7" s="63" t="s">
        <v>5</v>
      </c>
      <c r="AE7" s="63"/>
      <c r="AF7" s="63"/>
      <c r="AG7" s="63"/>
      <c r="AH7" s="63"/>
      <c r="AI7" s="63"/>
      <c r="AJ7" s="63"/>
      <c r="AK7" s="4"/>
      <c r="AL7" s="63" t="s">
        <v>6</v>
      </c>
      <c r="AM7" s="63"/>
      <c r="AN7" s="63"/>
      <c r="AO7" s="63"/>
      <c r="AP7" s="63"/>
      <c r="AQ7" s="63"/>
      <c r="AR7" s="63"/>
      <c r="AS7" s="63"/>
      <c r="AT7" s="63" t="s">
        <v>7</v>
      </c>
      <c r="AU7" s="63"/>
      <c r="AV7" s="63"/>
      <c r="AW7" s="63"/>
      <c r="AX7" s="63"/>
      <c r="AY7" s="63"/>
      <c r="AZ7" s="63"/>
      <c r="BA7" s="63"/>
      <c r="BB7" s="63" t="s">
        <v>8</v>
      </c>
      <c r="BC7" s="63"/>
      <c r="BD7" s="63"/>
      <c r="BE7" s="63"/>
      <c r="BF7" s="63"/>
      <c r="BG7" s="63"/>
      <c r="BH7" s="63"/>
      <c r="BI7" s="63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個別排水処理</v>
      </c>
      <c r="Q8" s="72"/>
      <c r="R8" s="72"/>
      <c r="S8" s="72"/>
      <c r="T8" s="72"/>
      <c r="U8" s="72"/>
      <c r="V8" s="72"/>
      <c r="W8" s="72" t="str">
        <f>データ!L6</f>
        <v>L2</v>
      </c>
      <c r="X8" s="72"/>
      <c r="Y8" s="72"/>
      <c r="Z8" s="72"/>
      <c r="AA8" s="72"/>
      <c r="AB8" s="72"/>
      <c r="AC8" s="72"/>
      <c r="AD8" s="73" t="s">
        <v>124</v>
      </c>
      <c r="AE8" s="73"/>
      <c r="AF8" s="73"/>
      <c r="AG8" s="73"/>
      <c r="AH8" s="73"/>
      <c r="AI8" s="73"/>
      <c r="AJ8" s="73"/>
      <c r="AK8" s="4"/>
      <c r="AL8" s="67">
        <f>データ!S6</f>
        <v>27533</v>
      </c>
      <c r="AM8" s="67"/>
      <c r="AN8" s="67"/>
      <c r="AO8" s="67"/>
      <c r="AP8" s="67"/>
      <c r="AQ8" s="67"/>
      <c r="AR8" s="67"/>
      <c r="AS8" s="67"/>
      <c r="AT8" s="66">
        <f>データ!T6</f>
        <v>1093.56</v>
      </c>
      <c r="AU8" s="66"/>
      <c r="AV8" s="66"/>
      <c r="AW8" s="66"/>
      <c r="AX8" s="66"/>
      <c r="AY8" s="66"/>
      <c r="AZ8" s="66"/>
      <c r="BA8" s="66"/>
      <c r="BB8" s="66">
        <f>データ!U6</f>
        <v>25.18</v>
      </c>
      <c r="BC8" s="66"/>
      <c r="BD8" s="66"/>
      <c r="BE8" s="66"/>
      <c r="BF8" s="66"/>
      <c r="BG8" s="66"/>
      <c r="BH8" s="66"/>
      <c r="BI8" s="66"/>
      <c r="BJ8" s="4"/>
      <c r="BK8" s="4"/>
      <c r="BL8" s="70" t="s">
        <v>10</v>
      </c>
      <c r="BM8" s="71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63" t="s">
        <v>12</v>
      </c>
      <c r="C9" s="63"/>
      <c r="D9" s="63"/>
      <c r="E9" s="63"/>
      <c r="F9" s="63"/>
      <c r="G9" s="63"/>
      <c r="H9" s="63"/>
      <c r="I9" s="63" t="s">
        <v>13</v>
      </c>
      <c r="J9" s="63"/>
      <c r="K9" s="63"/>
      <c r="L9" s="63"/>
      <c r="M9" s="63"/>
      <c r="N9" s="63"/>
      <c r="O9" s="63"/>
      <c r="P9" s="63" t="s">
        <v>14</v>
      </c>
      <c r="Q9" s="63"/>
      <c r="R9" s="63"/>
      <c r="S9" s="63"/>
      <c r="T9" s="63"/>
      <c r="U9" s="63"/>
      <c r="V9" s="63"/>
      <c r="W9" s="63" t="s">
        <v>15</v>
      </c>
      <c r="X9" s="63"/>
      <c r="Y9" s="63"/>
      <c r="Z9" s="63"/>
      <c r="AA9" s="63"/>
      <c r="AB9" s="63"/>
      <c r="AC9" s="63"/>
      <c r="AD9" s="63" t="s">
        <v>16</v>
      </c>
      <c r="AE9" s="63"/>
      <c r="AF9" s="63"/>
      <c r="AG9" s="63"/>
      <c r="AH9" s="63"/>
      <c r="AI9" s="63"/>
      <c r="AJ9" s="63"/>
      <c r="AK9" s="4"/>
      <c r="AL9" s="63" t="s">
        <v>17</v>
      </c>
      <c r="AM9" s="63"/>
      <c r="AN9" s="63"/>
      <c r="AO9" s="63"/>
      <c r="AP9" s="63"/>
      <c r="AQ9" s="63"/>
      <c r="AR9" s="63"/>
      <c r="AS9" s="63"/>
      <c r="AT9" s="63" t="s">
        <v>18</v>
      </c>
      <c r="AU9" s="63"/>
      <c r="AV9" s="63"/>
      <c r="AW9" s="63"/>
      <c r="AX9" s="63"/>
      <c r="AY9" s="63"/>
      <c r="AZ9" s="63"/>
      <c r="BA9" s="63"/>
      <c r="BB9" s="63" t="s">
        <v>19</v>
      </c>
      <c r="BC9" s="63"/>
      <c r="BD9" s="63"/>
      <c r="BE9" s="63"/>
      <c r="BF9" s="63"/>
      <c r="BG9" s="63"/>
      <c r="BH9" s="63"/>
      <c r="BI9" s="63"/>
      <c r="BJ9" s="4"/>
      <c r="BK9" s="4"/>
      <c r="BL9" s="64" t="s">
        <v>20</v>
      </c>
      <c r="BM9" s="65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6" t="str">
        <f>データ!N6</f>
        <v>-</v>
      </c>
      <c r="C10" s="66"/>
      <c r="D10" s="66"/>
      <c r="E10" s="66"/>
      <c r="F10" s="66"/>
      <c r="G10" s="66"/>
      <c r="H10" s="66"/>
      <c r="I10" s="66" t="str">
        <f>データ!O6</f>
        <v>該当数値なし</v>
      </c>
      <c r="J10" s="66"/>
      <c r="K10" s="66"/>
      <c r="L10" s="66"/>
      <c r="M10" s="66"/>
      <c r="N10" s="66"/>
      <c r="O10" s="66"/>
      <c r="P10" s="66">
        <f>データ!P6</f>
        <v>0.13</v>
      </c>
      <c r="Q10" s="66"/>
      <c r="R10" s="66"/>
      <c r="S10" s="66"/>
      <c r="T10" s="66"/>
      <c r="U10" s="66"/>
      <c r="V10" s="66"/>
      <c r="W10" s="66">
        <f>データ!Q6</f>
        <v>100</v>
      </c>
      <c r="X10" s="66"/>
      <c r="Y10" s="66"/>
      <c r="Z10" s="66"/>
      <c r="AA10" s="66"/>
      <c r="AB10" s="66"/>
      <c r="AC10" s="66"/>
      <c r="AD10" s="67">
        <f>データ!R6</f>
        <v>3240</v>
      </c>
      <c r="AE10" s="67"/>
      <c r="AF10" s="67"/>
      <c r="AG10" s="67"/>
      <c r="AH10" s="67"/>
      <c r="AI10" s="67"/>
      <c r="AJ10" s="67"/>
      <c r="AK10" s="2"/>
      <c r="AL10" s="67">
        <f>データ!V6</f>
        <v>35</v>
      </c>
      <c r="AM10" s="67"/>
      <c r="AN10" s="67"/>
      <c r="AO10" s="67"/>
      <c r="AP10" s="67"/>
      <c r="AQ10" s="67"/>
      <c r="AR10" s="67"/>
      <c r="AS10" s="67"/>
      <c r="AT10" s="66">
        <f>データ!W6</f>
        <v>0.01</v>
      </c>
      <c r="AU10" s="66"/>
      <c r="AV10" s="66"/>
      <c r="AW10" s="66"/>
      <c r="AX10" s="66"/>
      <c r="AY10" s="66"/>
      <c r="AZ10" s="66"/>
      <c r="BA10" s="66"/>
      <c r="BB10" s="66">
        <f>データ!X6</f>
        <v>3500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22</v>
      </c>
      <c r="BM10" s="69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8" t="s">
        <v>24</v>
      </c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</row>
    <row r="14" spans="1:78" ht="13.5" customHeight="1" x14ac:dyDescent="0.15">
      <c r="A14" s="2"/>
      <c r="B14" s="60" t="s">
        <v>25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2"/>
      <c r="BK14" s="2"/>
      <c r="BL14" s="42" t="s">
        <v>26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4"/>
    </row>
    <row r="15" spans="1:78" ht="13.5" customHeight="1" x14ac:dyDescent="0.15">
      <c r="A15" s="2"/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7"/>
      <c r="BK15" s="2"/>
      <c r="BL15" s="45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7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48" t="s">
        <v>125</v>
      </c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50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48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50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48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50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48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50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48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50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48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50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48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50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48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50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48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50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48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50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48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50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48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50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48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50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48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50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48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50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48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50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48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50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48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50"/>
    </row>
    <row r="34" spans="1:78" ht="13.5" customHeight="1" x14ac:dyDescent="0.15">
      <c r="A34" s="2"/>
      <c r="B34" s="17"/>
      <c r="C34" s="54" t="s">
        <v>27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20"/>
      <c r="R34" s="54" t="s">
        <v>28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20"/>
      <c r="AG34" s="54" t="s">
        <v>29</v>
      </c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20"/>
      <c r="AV34" s="54" t="s">
        <v>30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19"/>
      <c r="BK34" s="2"/>
      <c r="BL34" s="48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50"/>
    </row>
    <row r="35" spans="1:78" ht="13.5" customHeight="1" x14ac:dyDescent="0.15">
      <c r="A35" s="2"/>
      <c r="B35" s="17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20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20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20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19"/>
      <c r="BK35" s="2"/>
      <c r="BL35" s="48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50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48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50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48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50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48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50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48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50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48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50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48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50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48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50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48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50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42" t="s">
        <v>31</v>
      </c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4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45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7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48" t="s">
        <v>122</v>
      </c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50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48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50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48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50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48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50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48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50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48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50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48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50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48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50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48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50"/>
    </row>
    <row r="56" spans="1:78" ht="13.5" customHeight="1" x14ac:dyDescent="0.15">
      <c r="A56" s="2"/>
      <c r="B56" s="17"/>
      <c r="C56" s="54" t="s">
        <v>32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20"/>
      <c r="R56" s="54" t="s">
        <v>33</v>
      </c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20"/>
      <c r="AG56" s="54" t="s">
        <v>34</v>
      </c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20"/>
      <c r="AV56" s="54" t="s">
        <v>35</v>
      </c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19"/>
      <c r="BK56" s="2"/>
      <c r="BL56" s="48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50"/>
    </row>
    <row r="57" spans="1:78" ht="13.5" customHeight="1" x14ac:dyDescent="0.15">
      <c r="A57" s="2"/>
      <c r="B57" s="17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20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20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20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19"/>
      <c r="BK57" s="2"/>
      <c r="BL57" s="48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50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48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50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8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50"/>
    </row>
    <row r="60" spans="1:78" ht="13.5" customHeight="1" x14ac:dyDescent="0.15">
      <c r="A60" s="2"/>
      <c r="B60" s="55" t="s">
        <v>36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  <c r="BK60" s="2"/>
      <c r="BL60" s="48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50"/>
    </row>
    <row r="61" spans="1:78" ht="13.5" customHeight="1" x14ac:dyDescent="0.15">
      <c r="A61" s="2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  <c r="BK61" s="2"/>
      <c r="BL61" s="48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50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48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50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42" t="s">
        <v>37</v>
      </c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4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45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7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48" t="s">
        <v>123</v>
      </c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50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48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50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48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50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48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50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48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50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48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50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48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50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48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50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48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50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48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50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48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50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48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50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48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50"/>
    </row>
    <row r="79" spans="1:78" ht="13.5" customHeight="1" x14ac:dyDescent="0.15">
      <c r="A79" s="2"/>
      <c r="B79" s="17"/>
      <c r="C79" s="54" t="s">
        <v>38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20"/>
      <c r="V79" s="20"/>
      <c r="W79" s="54" t="s">
        <v>39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20"/>
      <c r="AP79" s="20"/>
      <c r="AQ79" s="54" t="s">
        <v>40</v>
      </c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18"/>
      <c r="BJ79" s="19"/>
      <c r="BK79" s="2"/>
      <c r="BL79" s="48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50"/>
    </row>
    <row r="80" spans="1:78" ht="13.5" customHeight="1" x14ac:dyDescent="0.15">
      <c r="A80" s="2"/>
      <c r="B80" s="17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20"/>
      <c r="V80" s="20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20"/>
      <c r="AP80" s="20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18"/>
      <c r="BJ80" s="19"/>
      <c r="BK80" s="2"/>
      <c r="BL80" s="48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50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48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5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【559.52】</v>
      </c>
      <c r="I86" s="26" t="str">
        <f>データ!CA6</f>
        <v>【52.20】</v>
      </c>
      <c r="J86" s="26" t="str">
        <f>データ!CL6</f>
        <v>【295.20】</v>
      </c>
      <c r="K86" s="26" t="str">
        <f>データ!CW6</f>
        <v>【122.90】</v>
      </c>
      <c r="L86" s="26" t="str">
        <f>データ!DH6</f>
        <v>【81.31】</v>
      </c>
      <c r="M86" s="26" t="s">
        <v>56</v>
      </c>
      <c r="N86" s="26" t="s">
        <v>56</v>
      </c>
      <c r="O86" s="26" t="str">
        <f>データ!EO6</f>
        <v>【-】</v>
      </c>
    </row>
  </sheetData>
  <sheetProtection password="B319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57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58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59</v>
      </c>
      <c r="B3" s="29" t="s">
        <v>60</v>
      </c>
      <c r="C3" s="29" t="s">
        <v>61</v>
      </c>
      <c r="D3" s="29" t="s">
        <v>62</v>
      </c>
      <c r="E3" s="29" t="s">
        <v>63</v>
      </c>
      <c r="F3" s="29" t="s">
        <v>64</v>
      </c>
      <c r="G3" s="29" t="s">
        <v>65</v>
      </c>
      <c r="H3" s="77" t="s">
        <v>66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67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69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70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71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72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73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74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75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76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77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78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79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80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81</v>
      </c>
      <c r="B5" s="31"/>
      <c r="C5" s="31"/>
      <c r="D5" s="31"/>
      <c r="E5" s="31"/>
      <c r="F5" s="31"/>
      <c r="G5" s="31"/>
      <c r="H5" s="32" t="s">
        <v>82</v>
      </c>
      <c r="I5" s="32" t="s">
        <v>83</v>
      </c>
      <c r="J5" s="32" t="s">
        <v>84</v>
      </c>
      <c r="K5" s="32" t="s">
        <v>85</v>
      </c>
      <c r="L5" s="32" t="s">
        <v>86</v>
      </c>
      <c r="M5" s="32" t="s">
        <v>5</v>
      </c>
      <c r="N5" s="32" t="s">
        <v>87</v>
      </c>
      <c r="O5" s="32" t="s">
        <v>88</v>
      </c>
      <c r="P5" s="32" t="s">
        <v>89</v>
      </c>
      <c r="Q5" s="32" t="s">
        <v>90</v>
      </c>
      <c r="R5" s="32" t="s">
        <v>91</v>
      </c>
      <c r="S5" s="32" t="s">
        <v>92</v>
      </c>
      <c r="T5" s="32" t="s">
        <v>93</v>
      </c>
      <c r="U5" s="32" t="s">
        <v>94</v>
      </c>
      <c r="V5" s="32" t="s">
        <v>95</v>
      </c>
      <c r="W5" s="32" t="s">
        <v>96</v>
      </c>
      <c r="X5" s="32" t="s">
        <v>97</v>
      </c>
      <c r="Y5" s="32" t="s">
        <v>98</v>
      </c>
      <c r="Z5" s="32" t="s">
        <v>99</v>
      </c>
      <c r="AA5" s="32" t="s">
        <v>100</v>
      </c>
      <c r="AB5" s="32" t="s">
        <v>101</v>
      </c>
      <c r="AC5" s="32" t="s">
        <v>102</v>
      </c>
      <c r="AD5" s="32" t="s">
        <v>103</v>
      </c>
      <c r="AE5" s="32" t="s">
        <v>104</v>
      </c>
      <c r="AF5" s="32" t="s">
        <v>105</v>
      </c>
      <c r="AG5" s="32" t="s">
        <v>106</v>
      </c>
      <c r="AH5" s="32" t="s">
        <v>107</v>
      </c>
      <c r="AI5" s="32" t="s">
        <v>43</v>
      </c>
      <c r="AJ5" s="32" t="s">
        <v>98</v>
      </c>
      <c r="AK5" s="32" t="s">
        <v>99</v>
      </c>
      <c r="AL5" s="32" t="s">
        <v>100</v>
      </c>
      <c r="AM5" s="32" t="s">
        <v>101</v>
      </c>
      <c r="AN5" s="32" t="s">
        <v>102</v>
      </c>
      <c r="AO5" s="32" t="s">
        <v>103</v>
      </c>
      <c r="AP5" s="32" t="s">
        <v>104</v>
      </c>
      <c r="AQ5" s="32" t="s">
        <v>105</v>
      </c>
      <c r="AR5" s="32" t="s">
        <v>106</v>
      </c>
      <c r="AS5" s="32" t="s">
        <v>107</v>
      </c>
      <c r="AT5" s="32" t="s">
        <v>108</v>
      </c>
      <c r="AU5" s="32" t="s">
        <v>98</v>
      </c>
      <c r="AV5" s="32" t="s">
        <v>99</v>
      </c>
      <c r="AW5" s="32" t="s">
        <v>100</v>
      </c>
      <c r="AX5" s="32" t="s">
        <v>101</v>
      </c>
      <c r="AY5" s="32" t="s">
        <v>102</v>
      </c>
      <c r="AZ5" s="32" t="s">
        <v>103</v>
      </c>
      <c r="BA5" s="32" t="s">
        <v>104</v>
      </c>
      <c r="BB5" s="32" t="s">
        <v>105</v>
      </c>
      <c r="BC5" s="32" t="s">
        <v>106</v>
      </c>
      <c r="BD5" s="32" t="s">
        <v>107</v>
      </c>
      <c r="BE5" s="32" t="s">
        <v>108</v>
      </c>
      <c r="BF5" s="32" t="s">
        <v>98</v>
      </c>
      <c r="BG5" s="32" t="s">
        <v>99</v>
      </c>
      <c r="BH5" s="32" t="s">
        <v>100</v>
      </c>
      <c r="BI5" s="32" t="s">
        <v>101</v>
      </c>
      <c r="BJ5" s="32" t="s">
        <v>102</v>
      </c>
      <c r="BK5" s="32" t="s">
        <v>103</v>
      </c>
      <c r="BL5" s="32" t="s">
        <v>104</v>
      </c>
      <c r="BM5" s="32" t="s">
        <v>105</v>
      </c>
      <c r="BN5" s="32" t="s">
        <v>106</v>
      </c>
      <c r="BO5" s="32" t="s">
        <v>107</v>
      </c>
      <c r="BP5" s="32" t="s">
        <v>108</v>
      </c>
      <c r="BQ5" s="32" t="s">
        <v>98</v>
      </c>
      <c r="BR5" s="32" t="s">
        <v>99</v>
      </c>
      <c r="BS5" s="32" t="s">
        <v>100</v>
      </c>
      <c r="BT5" s="32" t="s">
        <v>101</v>
      </c>
      <c r="BU5" s="32" t="s">
        <v>102</v>
      </c>
      <c r="BV5" s="32" t="s">
        <v>103</v>
      </c>
      <c r="BW5" s="32" t="s">
        <v>104</v>
      </c>
      <c r="BX5" s="32" t="s">
        <v>105</v>
      </c>
      <c r="BY5" s="32" t="s">
        <v>106</v>
      </c>
      <c r="BZ5" s="32" t="s">
        <v>107</v>
      </c>
      <c r="CA5" s="32" t="s">
        <v>108</v>
      </c>
      <c r="CB5" s="32" t="s">
        <v>98</v>
      </c>
      <c r="CC5" s="32" t="s">
        <v>99</v>
      </c>
      <c r="CD5" s="32" t="s">
        <v>100</v>
      </c>
      <c r="CE5" s="32" t="s">
        <v>101</v>
      </c>
      <c r="CF5" s="32" t="s">
        <v>102</v>
      </c>
      <c r="CG5" s="32" t="s">
        <v>103</v>
      </c>
      <c r="CH5" s="32" t="s">
        <v>104</v>
      </c>
      <c r="CI5" s="32" t="s">
        <v>105</v>
      </c>
      <c r="CJ5" s="32" t="s">
        <v>106</v>
      </c>
      <c r="CK5" s="32" t="s">
        <v>107</v>
      </c>
      <c r="CL5" s="32" t="s">
        <v>108</v>
      </c>
      <c r="CM5" s="32" t="s">
        <v>98</v>
      </c>
      <c r="CN5" s="32" t="s">
        <v>99</v>
      </c>
      <c r="CO5" s="32" t="s">
        <v>100</v>
      </c>
      <c r="CP5" s="32" t="s">
        <v>101</v>
      </c>
      <c r="CQ5" s="32" t="s">
        <v>102</v>
      </c>
      <c r="CR5" s="32" t="s">
        <v>103</v>
      </c>
      <c r="CS5" s="32" t="s">
        <v>104</v>
      </c>
      <c r="CT5" s="32" t="s">
        <v>105</v>
      </c>
      <c r="CU5" s="32" t="s">
        <v>106</v>
      </c>
      <c r="CV5" s="32" t="s">
        <v>107</v>
      </c>
      <c r="CW5" s="32" t="s">
        <v>108</v>
      </c>
      <c r="CX5" s="32" t="s">
        <v>98</v>
      </c>
      <c r="CY5" s="32" t="s">
        <v>99</v>
      </c>
      <c r="CZ5" s="32" t="s">
        <v>100</v>
      </c>
      <c r="DA5" s="32" t="s">
        <v>101</v>
      </c>
      <c r="DB5" s="32" t="s">
        <v>102</v>
      </c>
      <c r="DC5" s="32" t="s">
        <v>103</v>
      </c>
      <c r="DD5" s="32" t="s">
        <v>104</v>
      </c>
      <c r="DE5" s="32" t="s">
        <v>105</v>
      </c>
      <c r="DF5" s="32" t="s">
        <v>106</v>
      </c>
      <c r="DG5" s="32" t="s">
        <v>107</v>
      </c>
      <c r="DH5" s="32" t="s">
        <v>108</v>
      </c>
      <c r="DI5" s="32" t="s">
        <v>98</v>
      </c>
      <c r="DJ5" s="32" t="s">
        <v>99</v>
      </c>
      <c r="DK5" s="32" t="s">
        <v>100</v>
      </c>
      <c r="DL5" s="32" t="s">
        <v>101</v>
      </c>
      <c r="DM5" s="32" t="s">
        <v>102</v>
      </c>
      <c r="DN5" s="32" t="s">
        <v>103</v>
      </c>
      <c r="DO5" s="32" t="s">
        <v>104</v>
      </c>
      <c r="DP5" s="32" t="s">
        <v>105</v>
      </c>
      <c r="DQ5" s="32" t="s">
        <v>106</v>
      </c>
      <c r="DR5" s="32" t="s">
        <v>107</v>
      </c>
      <c r="DS5" s="32" t="s">
        <v>108</v>
      </c>
      <c r="DT5" s="32" t="s">
        <v>98</v>
      </c>
      <c r="DU5" s="32" t="s">
        <v>99</v>
      </c>
      <c r="DV5" s="32" t="s">
        <v>100</v>
      </c>
      <c r="DW5" s="32" t="s">
        <v>101</v>
      </c>
      <c r="DX5" s="32" t="s">
        <v>102</v>
      </c>
      <c r="DY5" s="32" t="s">
        <v>103</v>
      </c>
      <c r="DZ5" s="32" t="s">
        <v>104</v>
      </c>
      <c r="EA5" s="32" t="s">
        <v>105</v>
      </c>
      <c r="EB5" s="32" t="s">
        <v>106</v>
      </c>
      <c r="EC5" s="32" t="s">
        <v>107</v>
      </c>
      <c r="ED5" s="32" t="s">
        <v>108</v>
      </c>
      <c r="EE5" s="32" t="s">
        <v>98</v>
      </c>
      <c r="EF5" s="32" t="s">
        <v>99</v>
      </c>
      <c r="EG5" s="32" t="s">
        <v>100</v>
      </c>
      <c r="EH5" s="32" t="s">
        <v>101</v>
      </c>
      <c r="EI5" s="32" t="s">
        <v>102</v>
      </c>
      <c r="EJ5" s="32" t="s">
        <v>103</v>
      </c>
      <c r="EK5" s="32" t="s">
        <v>104</v>
      </c>
      <c r="EL5" s="32" t="s">
        <v>105</v>
      </c>
      <c r="EM5" s="32" t="s">
        <v>106</v>
      </c>
      <c r="EN5" s="32" t="s">
        <v>107</v>
      </c>
      <c r="EO5" s="32" t="s">
        <v>108</v>
      </c>
    </row>
    <row r="6" spans="1:145" s="36" customFormat="1" x14ac:dyDescent="0.15">
      <c r="A6" s="28" t="s">
        <v>109</v>
      </c>
      <c r="B6" s="33">
        <f>B7</f>
        <v>2016</v>
      </c>
      <c r="C6" s="33">
        <f t="shared" ref="C6:X6" si="3">C7</f>
        <v>52159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仙北市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0.13</v>
      </c>
      <c r="Q6" s="34">
        <f t="shared" si="3"/>
        <v>100</v>
      </c>
      <c r="R6" s="34">
        <f t="shared" si="3"/>
        <v>3240</v>
      </c>
      <c r="S6" s="34">
        <f t="shared" si="3"/>
        <v>27533</v>
      </c>
      <c r="T6" s="34">
        <f t="shared" si="3"/>
        <v>1093.56</v>
      </c>
      <c r="U6" s="34">
        <f t="shared" si="3"/>
        <v>25.18</v>
      </c>
      <c r="V6" s="34">
        <f t="shared" si="3"/>
        <v>35</v>
      </c>
      <c r="W6" s="34">
        <f t="shared" si="3"/>
        <v>0.01</v>
      </c>
      <c r="X6" s="34">
        <f t="shared" si="3"/>
        <v>3500</v>
      </c>
      <c r="Y6" s="35">
        <f>IF(Y7="",NA(),Y7)</f>
        <v>77.62</v>
      </c>
      <c r="Z6" s="35">
        <f t="shared" ref="Z6:AH6" si="4">IF(Z7="",NA(),Z7)</f>
        <v>74.47</v>
      </c>
      <c r="AA6" s="35">
        <f t="shared" si="4"/>
        <v>75.84</v>
      </c>
      <c r="AB6" s="35">
        <f t="shared" si="4"/>
        <v>77.7</v>
      </c>
      <c r="AC6" s="35">
        <f t="shared" si="4"/>
        <v>73.650000000000006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1157.32</v>
      </c>
      <c r="BG6" s="35">
        <f t="shared" ref="BG6:BO6" si="7">IF(BG7="",NA(),BG7)</f>
        <v>1081</v>
      </c>
      <c r="BH6" s="35">
        <f t="shared" si="7"/>
        <v>997.77</v>
      </c>
      <c r="BI6" s="35">
        <f t="shared" si="7"/>
        <v>1468.29</v>
      </c>
      <c r="BJ6" s="35">
        <f t="shared" si="7"/>
        <v>638.41</v>
      </c>
      <c r="BK6" s="35">
        <f t="shared" si="7"/>
        <v>862.78</v>
      </c>
      <c r="BL6" s="35">
        <f t="shared" si="7"/>
        <v>799.41</v>
      </c>
      <c r="BM6" s="35">
        <f t="shared" si="7"/>
        <v>701.33</v>
      </c>
      <c r="BN6" s="35">
        <f t="shared" si="7"/>
        <v>663.76</v>
      </c>
      <c r="BO6" s="35">
        <f t="shared" si="7"/>
        <v>566.35</v>
      </c>
      <c r="BP6" s="34" t="str">
        <f>IF(BP7="","",IF(BP7="-","【-】","【"&amp;SUBSTITUTE(TEXT(BP7,"#,##0.00"),"-","△")&amp;"】"))</f>
        <v>【559.52】</v>
      </c>
      <c r="BQ6" s="35">
        <f>IF(BQ7="",NA(),BQ7)</f>
        <v>44.05</v>
      </c>
      <c r="BR6" s="35">
        <f t="shared" ref="BR6:BZ6" si="8">IF(BR7="",NA(),BR7)</f>
        <v>50.69</v>
      </c>
      <c r="BS6" s="35">
        <f t="shared" si="8"/>
        <v>48.86</v>
      </c>
      <c r="BT6" s="35">
        <f t="shared" si="8"/>
        <v>46.2</v>
      </c>
      <c r="BU6" s="35">
        <f t="shared" si="8"/>
        <v>44.93</v>
      </c>
      <c r="BV6" s="35">
        <f t="shared" si="8"/>
        <v>54.55</v>
      </c>
      <c r="BW6" s="35">
        <f t="shared" si="8"/>
        <v>51.57</v>
      </c>
      <c r="BX6" s="35">
        <f t="shared" si="8"/>
        <v>53.48</v>
      </c>
      <c r="BY6" s="35">
        <f t="shared" si="8"/>
        <v>53.76</v>
      </c>
      <c r="BZ6" s="35">
        <f t="shared" si="8"/>
        <v>52.27</v>
      </c>
      <c r="CA6" s="34" t="str">
        <f>IF(CA7="","",IF(CA7="-","【-】","【"&amp;SUBSTITUTE(TEXT(CA7,"#,##0.00"),"-","△")&amp;"】"))</f>
        <v>【52.20】</v>
      </c>
      <c r="CB6" s="35">
        <f>IF(CB7="",NA(),CB7)</f>
        <v>311.81</v>
      </c>
      <c r="CC6" s="35">
        <f t="shared" ref="CC6:CK6" si="9">IF(CC7="",NA(),CC7)</f>
        <v>267.63</v>
      </c>
      <c r="CD6" s="35">
        <f t="shared" si="9"/>
        <v>285.75</v>
      </c>
      <c r="CE6" s="35">
        <f t="shared" si="9"/>
        <v>301.61</v>
      </c>
      <c r="CF6" s="35">
        <f t="shared" si="9"/>
        <v>301.89999999999998</v>
      </c>
      <c r="CG6" s="35">
        <f t="shared" si="9"/>
        <v>275.64999999999998</v>
      </c>
      <c r="CH6" s="35">
        <f t="shared" si="9"/>
        <v>282.5</v>
      </c>
      <c r="CI6" s="35">
        <f t="shared" si="9"/>
        <v>277.29000000000002</v>
      </c>
      <c r="CJ6" s="35">
        <f t="shared" si="9"/>
        <v>275.25</v>
      </c>
      <c r="CK6" s="35">
        <f t="shared" si="9"/>
        <v>291.01</v>
      </c>
      <c r="CL6" s="34" t="str">
        <f>IF(CL7="","",IF(CL7="-","【-】","【"&amp;SUBSTITUTE(TEXT(CL7,"#,##0.00"),"-","△")&amp;"】"))</f>
        <v>【295.20】</v>
      </c>
      <c r="CM6" s="35">
        <f>IF(CM7="",NA(),CM7)</f>
        <v>72.22</v>
      </c>
      <c r="CN6" s="35">
        <f t="shared" ref="CN6:CV6" si="10">IF(CN7="",NA(),CN7)</f>
        <v>72.22</v>
      </c>
      <c r="CO6" s="35">
        <f t="shared" si="10"/>
        <v>72.22</v>
      </c>
      <c r="CP6" s="35">
        <f t="shared" si="10"/>
        <v>72.22</v>
      </c>
      <c r="CQ6" s="35">
        <f t="shared" si="10"/>
        <v>72.22</v>
      </c>
      <c r="CR6" s="35">
        <f t="shared" si="10"/>
        <v>58.58</v>
      </c>
      <c r="CS6" s="35">
        <f t="shared" si="10"/>
        <v>48.69</v>
      </c>
      <c r="CT6" s="35">
        <f t="shared" si="10"/>
        <v>52.52</v>
      </c>
      <c r="CU6" s="35">
        <f t="shared" si="10"/>
        <v>54.14</v>
      </c>
      <c r="CV6" s="35">
        <f t="shared" si="10"/>
        <v>132.99</v>
      </c>
      <c r="CW6" s="34" t="str">
        <f>IF(CW7="","",IF(CW7="-","【-】","【"&amp;SUBSTITUTE(TEXT(CW7,"#,##0.00"),"-","△")&amp;"】"))</f>
        <v>【122.90】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72.31</v>
      </c>
      <c r="DD6" s="35">
        <f t="shared" si="11"/>
        <v>87.42</v>
      </c>
      <c r="DE6" s="35">
        <f t="shared" si="11"/>
        <v>84.94</v>
      </c>
      <c r="DF6" s="35">
        <f t="shared" si="11"/>
        <v>84.69</v>
      </c>
      <c r="DG6" s="35">
        <f t="shared" si="11"/>
        <v>82.94</v>
      </c>
      <c r="DH6" s="34" t="str">
        <f>IF(DH7="","",IF(DH7="-","【-】","【"&amp;SUBSTITUTE(TEXT(DH7,"#,##0.00"),"-","△")&amp;"】"))</f>
        <v>【81.31】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2016</v>
      </c>
      <c r="C7" s="37">
        <v>52159</v>
      </c>
      <c r="D7" s="37">
        <v>47</v>
      </c>
      <c r="E7" s="37">
        <v>18</v>
      </c>
      <c r="F7" s="37">
        <v>1</v>
      </c>
      <c r="G7" s="37">
        <v>0</v>
      </c>
      <c r="H7" s="37" t="s">
        <v>110</v>
      </c>
      <c r="I7" s="37" t="s">
        <v>111</v>
      </c>
      <c r="J7" s="37" t="s">
        <v>112</v>
      </c>
      <c r="K7" s="37" t="s">
        <v>113</v>
      </c>
      <c r="L7" s="37" t="s">
        <v>114</v>
      </c>
      <c r="M7" s="37"/>
      <c r="N7" s="38" t="s">
        <v>115</v>
      </c>
      <c r="O7" s="38" t="s">
        <v>116</v>
      </c>
      <c r="P7" s="38">
        <v>0.13</v>
      </c>
      <c r="Q7" s="38">
        <v>100</v>
      </c>
      <c r="R7" s="38">
        <v>3240</v>
      </c>
      <c r="S7" s="38">
        <v>27533</v>
      </c>
      <c r="T7" s="38">
        <v>1093.56</v>
      </c>
      <c r="U7" s="38">
        <v>25.18</v>
      </c>
      <c r="V7" s="38">
        <v>35</v>
      </c>
      <c r="W7" s="38">
        <v>0.01</v>
      </c>
      <c r="X7" s="38">
        <v>3500</v>
      </c>
      <c r="Y7" s="38">
        <v>77.62</v>
      </c>
      <c r="Z7" s="38">
        <v>74.47</v>
      </c>
      <c r="AA7" s="38">
        <v>75.84</v>
      </c>
      <c r="AB7" s="38">
        <v>77.7</v>
      </c>
      <c r="AC7" s="38">
        <v>73.650000000000006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1157.32</v>
      </c>
      <c r="BG7" s="38">
        <v>1081</v>
      </c>
      <c r="BH7" s="38">
        <v>997.77</v>
      </c>
      <c r="BI7" s="38">
        <v>1468.29</v>
      </c>
      <c r="BJ7" s="38">
        <v>638.41</v>
      </c>
      <c r="BK7" s="38">
        <v>862.78</v>
      </c>
      <c r="BL7" s="38">
        <v>799.41</v>
      </c>
      <c r="BM7" s="38">
        <v>701.33</v>
      </c>
      <c r="BN7" s="38">
        <v>663.76</v>
      </c>
      <c r="BO7" s="38">
        <v>566.35</v>
      </c>
      <c r="BP7" s="38">
        <v>559.52</v>
      </c>
      <c r="BQ7" s="38">
        <v>44.05</v>
      </c>
      <c r="BR7" s="38">
        <v>50.69</v>
      </c>
      <c r="BS7" s="38">
        <v>48.86</v>
      </c>
      <c r="BT7" s="38">
        <v>46.2</v>
      </c>
      <c r="BU7" s="38">
        <v>44.93</v>
      </c>
      <c r="BV7" s="38">
        <v>54.55</v>
      </c>
      <c r="BW7" s="38">
        <v>51.57</v>
      </c>
      <c r="BX7" s="38">
        <v>53.48</v>
      </c>
      <c r="BY7" s="38">
        <v>53.76</v>
      </c>
      <c r="BZ7" s="38">
        <v>52.27</v>
      </c>
      <c r="CA7" s="38">
        <v>52.2</v>
      </c>
      <c r="CB7" s="38">
        <v>311.81</v>
      </c>
      <c r="CC7" s="38">
        <v>267.63</v>
      </c>
      <c r="CD7" s="38">
        <v>285.75</v>
      </c>
      <c r="CE7" s="38">
        <v>301.61</v>
      </c>
      <c r="CF7" s="38">
        <v>301.89999999999998</v>
      </c>
      <c r="CG7" s="38">
        <v>275.64999999999998</v>
      </c>
      <c r="CH7" s="38">
        <v>282.5</v>
      </c>
      <c r="CI7" s="38">
        <v>277.29000000000002</v>
      </c>
      <c r="CJ7" s="38">
        <v>275.25</v>
      </c>
      <c r="CK7" s="38">
        <v>291.01</v>
      </c>
      <c r="CL7" s="38">
        <v>295.2</v>
      </c>
      <c r="CM7" s="38">
        <v>72.22</v>
      </c>
      <c r="CN7" s="38">
        <v>72.22</v>
      </c>
      <c r="CO7" s="38">
        <v>72.22</v>
      </c>
      <c r="CP7" s="38">
        <v>72.22</v>
      </c>
      <c r="CQ7" s="38">
        <v>72.22</v>
      </c>
      <c r="CR7" s="38">
        <v>58.58</v>
      </c>
      <c r="CS7" s="38">
        <v>48.69</v>
      </c>
      <c r="CT7" s="38">
        <v>52.52</v>
      </c>
      <c r="CU7" s="38">
        <v>54.14</v>
      </c>
      <c r="CV7" s="38">
        <v>132.99</v>
      </c>
      <c r="CW7" s="38">
        <v>122.9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72.31</v>
      </c>
      <c r="DD7" s="38">
        <v>87.42</v>
      </c>
      <c r="DE7" s="38">
        <v>84.94</v>
      </c>
      <c r="DF7" s="38">
        <v>84.69</v>
      </c>
      <c r="DG7" s="38">
        <v>82.94</v>
      </c>
      <c r="DH7" s="38">
        <v>81.31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115</v>
      </c>
      <c r="EF7" s="38" t="s">
        <v>115</v>
      </c>
      <c r="EG7" s="38" t="s">
        <v>115</v>
      </c>
      <c r="EH7" s="38" t="s">
        <v>115</v>
      </c>
      <c r="EI7" s="38" t="s">
        <v>115</v>
      </c>
      <c r="EJ7" s="38" t="s">
        <v>115</v>
      </c>
      <c r="EK7" s="38" t="s">
        <v>115</v>
      </c>
      <c r="EL7" s="38" t="s">
        <v>115</v>
      </c>
      <c r="EM7" s="38" t="s">
        <v>115</v>
      </c>
      <c r="EN7" s="38" t="s">
        <v>115</v>
      </c>
      <c r="EO7" s="38" t="s">
        <v>115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117</v>
      </c>
      <c r="C9" s="40" t="s">
        <v>118</v>
      </c>
      <c r="D9" s="40" t="s">
        <v>119</v>
      </c>
      <c r="E9" s="40" t="s">
        <v>120</v>
      </c>
      <c r="F9" s="40" t="s">
        <v>121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60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2017-12-25T02:43:07Z</dcterms:created>
  <dcterms:modified xsi:type="dcterms:W3CDTF">2018-02-22T01:00:20Z</dcterms:modified>
  <cp:category/>
</cp:coreProperties>
</file>