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P10" i="4"/>
  <c r="I10" i="4"/>
  <c r="B10"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<sst xmlns="http://schemas.openxmlformats.org/spreadsheetml/2006/main" count="240" uniqueCount="126">
  <si>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</si>
  <si>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</si>
  <si>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</si>
  <si>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</si>
  <si>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</si>
  <si>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</si>
  <si>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</si>
  <si>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</si>
  <si>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</si>
  <si>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</si>
  <si>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</si>
  <si>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</si>
  <si>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</si>
  <si>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</si>
  <si>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</si>
  <si>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</si>
  <si>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</si>
  <si>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</si>
  <si>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</si>
  <si>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</si>
  <si>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</si>
  <si>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</si>
  <si>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</si>
  <si>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</si>
  <si>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</si>
  <si>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</si>
  <si>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</si>
  <si>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</si>
  <si>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</si>
  <si>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</si>
  <si>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</si>
  <si>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</si>
  <si>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</si>
  <si>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</si>
  <si>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</si>
  <si>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</si>
  <si>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</si>
  <si>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</si>
  <si>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</si>
  <si>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</si>
  <si>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</si>
  <si>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</si>
  <si>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</si>
  <si>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</si>
  <si>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</si>
  <si>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</si>
  <si>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</si>
  <si>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</si>
  <si>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</si>
  <si>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</si>
  <si>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</si>
  <si>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</si>
  <si>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</si>
  <si>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</si>
  <si>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</si>
  <si>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</si>
  <si>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</si>
  <si>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</si>
  <si>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</si>
  <si>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</si>
  <si>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</si>
  <si>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</si>
  <si>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</si>
  <si>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</si>
  <si>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</si>
  <si>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</si>
  <si>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</si>
  <si>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</si>
  <si>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</si>
  <si>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</si>
  <si>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</si>
  <si>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</si>
  <si>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</si>
  <si>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</si>
  <si>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</si>
  <si>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</si>
  <si>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</si>
  <si>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</si>
  <si>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</si>
  <si>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</si>
  <si>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</si>
  <si>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</si>
  <si>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</si>
  <si>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</si>
  <si>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</si>
  <si>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</si>
  <si>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</si>
  <si>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</si>
  <si>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</si>
  <si>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</si>
  <si>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</si>
  <si>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</si>
  <si>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</si>
  <si>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</si>
  <si>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</si>
  <si>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</si>
  <si>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</si>
  <si>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</si>
  <si>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</si>
  <si>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</si>
  <si>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</si>
  <si>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</si>
  <si>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</si>
  <si>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</si>
  <si>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</si>
  <si>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</si>
  <si>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</si>
  <si>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</si>
  <si>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</si>
  <si>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</si>
  <si>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北秋田市</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</si>
  <si>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</si>
  <si>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</si>
  <si>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</si>
  <si>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</si>
  <si>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</si>
  <si>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</si>
  <si>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</si>
  <si>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</si>
  <si>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</si>
  <si>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</si>
  <si>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</si>
  <si>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各指標を類似団体と比較しても乖離しており、今後改善に向けた取組みが必要であります。
　計画的な投資（設備更新）維持管理（機械の修繕、更新）を行い、経費削減や費用の平準化を図ります。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phoneticPr fontId="4"/>
  </si>
  <si>
    <t>①収益的収支比率
　収益（主に料金収入、一般会計繰入金）に対して費用（主に維持管理費、支払利息、地方債償還金）の比率を表します。費用の内、地方債償還金が半分以上を占め100％未満であるため、料金収入が低く一般会計繰入金に依存しているのが表れています。
④起債残高対事業規模比率
　料金収入に対する企業債残高の割合を表します。類似団体と比較しても高いため料金収入が低いのが表れています。
⑤経費回収率
　料金収入に対する回収すべき経費の割合を表します。100％未満であり類似団体よりも低い割合であるため、料金収入が低く一般会計繰入金に依存しているのが表れています。
⑥汚水処理原価
　下水に流した1㎥の汚水処理に要した費用（維持管理費・資本費）を表します。類似団体よりも高いため、維持管理費の削減、接続率の向上（料金収入の増加）が課題であります。
⑦施設利用率
　下水処理場が1日に処理可能な能力に対する実際の処理量の比率を表します。類似団体より高い比率ですが約50％と決して高くはなく、100％に近づけるため接続率の向上を図ります。
⑧水洗化率
　処理区域内人口に対し水洗便所を設置（下水道に接続）している人口の割合を表します。類似団体と比較しても低いため、料金収入の増加や水質保全のためにも今後、下水道事業のPRを行い接続率の向上を図ります。</t>
    <phoneticPr fontId="4"/>
  </si>
  <si>
    <t>非設置</t>
    <rPh sb="0" eb="1">
      <t>ヒ</t>
    </rPh>
    <rPh sb="1" eb="3">
      <t>セッチ</t>
    </rPh>
    <phoneticPr fontId="4"/>
  </si>
  <si>
    <t>　建設開始が平成10年度と、まだ耐用年数を向かえていないため、更新事業を開始していない。</t>
    <rPh sb="1" eb="3">
      <t>ケンセツ</t>
    </rPh>
    <rPh sb="3" eb="5">
      <t>カイシ</t>
    </rPh>
    <rPh sb="6" eb="8">
      <t>ヘイセイ</t>
    </rPh>
    <rPh sb="10" eb="11">
      <t>ネン</t>
    </rPh>
    <rPh sb="11" eb="12">
      <t>ド</t>
    </rPh>
    <rPh sb="16" eb="18">
      <t>タイヨウ</t>
    </rPh>
    <rPh sb="18" eb="20">
      <t>ネンスウ</t>
    </rPh>
    <rPh sb="21" eb="22">
      <t>ム</t>
    </rPh>
    <rPh sb="31" eb="33">
      <t>コウシン</t>
    </rPh>
    <rPh sb="33" eb="35">
      <t>ジギョウ</t>
    </rPh>
    <rPh sb="36" eb="38">
      <t>カイシ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</si>
</sst>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891648"/>
        <c:axId val="3490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34891648"/>
        <c:axId val="34902016"/>
      </c:lineChart>
      <c:dateAx>
        <c:axId val="34891648"/>
        <c:scaling>
          <c:orientation val="minMax"/>
        </c:scaling>
        <c:delete val="1"/>
        <c:axPos val="b"/>
        <c:numFmt formatCode="ge" sourceLinked="1"/>
        <c:majorTickMark val="none"/>
        <c:minorTickMark val="none"/>
        <c:tickLblPos val="none"/>
        <c:crossAx val="34902016"/>
        <c:crosses val="autoZero"/>
        <c:auto val="1"/>
        <c:lblOffset val="100"/>
        <c:baseTimeUnit val="years"/>
      </c:dateAx>
      <c:valAx>
        <c:axId val="3490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9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52</c:v>
                </c:pt>
                <c:pt idx="1">
                  <c:v>51.27</c:v>
                </c:pt>
                <c:pt idx="2">
                  <c:v>51.64</c:v>
                </c:pt>
                <c:pt idx="3">
                  <c:v>50.55</c:v>
                </c:pt>
                <c:pt idx="4">
                  <c:v>49.45</c:v>
                </c:pt>
              </c:numCache>
            </c:numRef>
          </c:val>
        </c:ser>
        <c:dLbls>
          <c:showLegendKey val="0"/>
          <c:showVal val="0"/>
          <c:showCatName val="0"/>
          <c:showSerName val="0"/>
          <c:showPercent val="0"/>
          <c:showBubbleSize val="0"/>
        </c:dLbls>
        <c:gapWidth val="150"/>
        <c:axId val="35154176"/>
        <c:axId val="3517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35154176"/>
        <c:axId val="35172736"/>
      </c:lineChart>
      <c:dateAx>
        <c:axId val="35154176"/>
        <c:scaling>
          <c:orientation val="minMax"/>
        </c:scaling>
        <c:delete val="1"/>
        <c:axPos val="b"/>
        <c:numFmt formatCode="ge" sourceLinked="1"/>
        <c:majorTickMark val="none"/>
        <c:minorTickMark val="none"/>
        <c:tickLblPos val="none"/>
        <c:crossAx val="35172736"/>
        <c:crosses val="autoZero"/>
        <c:auto val="1"/>
        <c:lblOffset val="100"/>
        <c:baseTimeUnit val="years"/>
      </c:dateAx>
      <c:valAx>
        <c:axId val="3517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5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56.04</c:v>
                </c:pt>
                <c:pt idx="1">
                  <c:v>59.21</c:v>
                </c:pt>
                <c:pt idx="2">
                  <c:v>57.16</c:v>
                </c:pt>
                <c:pt idx="3">
                  <c:v>61.9</c:v>
                </c:pt>
                <c:pt idx="4">
                  <c:v>62.37</c:v>
                </c:pt>
              </c:numCache>
            </c:numRef>
          </c:val>
        </c:ser>
        <c:dLbls>
          <c:showLegendKey val="0"/>
          <c:showVal val="0"/>
          <c:showCatName val="0"/>
          <c:showSerName val="0"/>
          <c:showPercent val="0"/>
          <c:showBubbleSize val="0"/>
        </c:dLbls>
        <c:gapWidth val="150"/>
        <c:axId val="35542912"/>
        <c:axId val="3554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35542912"/>
        <c:axId val="35549184"/>
      </c:lineChart>
      <c:dateAx>
        <c:axId val="35542912"/>
        <c:scaling>
          <c:orientation val="minMax"/>
        </c:scaling>
        <c:delete val="1"/>
        <c:axPos val="b"/>
        <c:numFmt formatCode="ge" sourceLinked="1"/>
        <c:majorTickMark val="none"/>
        <c:minorTickMark val="none"/>
        <c:tickLblPos val="none"/>
        <c:crossAx val="35549184"/>
        <c:crosses val="autoZero"/>
        <c:auto val="1"/>
        <c:lblOffset val="100"/>
        <c:baseTimeUnit val="years"/>
      </c:dateAx>
      <c:valAx>
        <c:axId val="3554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4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46.35</c:v>
                </c:pt>
                <c:pt idx="1">
                  <c:v>46.87</c:v>
                </c:pt>
                <c:pt idx="2">
                  <c:v>57.59</c:v>
                </c:pt>
                <c:pt idx="3">
                  <c:v>61.72</c:v>
                </c:pt>
                <c:pt idx="4">
                  <c:v>66.27</c:v>
                </c:pt>
              </c:numCache>
            </c:numRef>
          </c:val>
        </c:ser>
        <c:dLbls>
          <c:showLegendKey val="0"/>
          <c:showVal val="0"/>
          <c:showCatName val="0"/>
          <c:showSerName val="0"/>
          <c:showPercent val="0"/>
          <c:showBubbleSize val="0"/>
        </c:dLbls>
        <c:gapWidth val="150"/>
        <c:axId val="34928128"/>
        <c:axId val="3493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928128"/>
        <c:axId val="34930048"/>
      </c:lineChart>
      <c:dateAx>
        <c:axId val="34928128"/>
        <c:scaling>
          <c:orientation val="minMax"/>
        </c:scaling>
        <c:delete val="1"/>
        <c:axPos val="b"/>
        <c:numFmt formatCode="ge" sourceLinked="1"/>
        <c:majorTickMark val="none"/>
        <c:minorTickMark val="none"/>
        <c:tickLblPos val="none"/>
        <c:crossAx val="34930048"/>
        <c:crosses val="autoZero"/>
        <c:auto val="1"/>
        <c:lblOffset val="100"/>
        <c:baseTimeUnit val="years"/>
      </c:dateAx>
      <c:valAx>
        <c:axId val="3493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2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768000"/>
        <c:axId val="3476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768000"/>
        <c:axId val="34769920"/>
      </c:lineChart>
      <c:dateAx>
        <c:axId val="34768000"/>
        <c:scaling>
          <c:orientation val="minMax"/>
        </c:scaling>
        <c:delete val="1"/>
        <c:axPos val="b"/>
        <c:numFmt formatCode="ge" sourceLinked="1"/>
        <c:majorTickMark val="none"/>
        <c:minorTickMark val="none"/>
        <c:tickLblPos val="none"/>
        <c:crossAx val="34769920"/>
        <c:crosses val="autoZero"/>
        <c:auto val="1"/>
        <c:lblOffset val="100"/>
        <c:baseTimeUnit val="years"/>
      </c:dateAx>
      <c:valAx>
        <c:axId val="347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6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207424"/>
        <c:axId val="3520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207424"/>
        <c:axId val="35209600"/>
      </c:lineChart>
      <c:dateAx>
        <c:axId val="35207424"/>
        <c:scaling>
          <c:orientation val="minMax"/>
        </c:scaling>
        <c:delete val="1"/>
        <c:axPos val="b"/>
        <c:numFmt formatCode="ge" sourceLinked="1"/>
        <c:majorTickMark val="none"/>
        <c:minorTickMark val="none"/>
        <c:tickLblPos val="none"/>
        <c:crossAx val="35209600"/>
        <c:crosses val="autoZero"/>
        <c:auto val="1"/>
        <c:lblOffset val="100"/>
        <c:baseTimeUnit val="years"/>
      </c:dateAx>
      <c:valAx>
        <c:axId val="3520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0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253248"/>
        <c:axId val="3493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253248"/>
        <c:axId val="34935552"/>
      </c:lineChart>
      <c:dateAx>
        <c:axId val="35253248"/>
        <c:scaling>
          <c:orientation val="minMax"/>
        </c:scaling>
        <c:delete val="1"/>
        <c:axPos val="b"/>
        <c:numFmt formatCode="ge" sourceLinked="1"/>
        <c:majorTickMark val="none"/>
        <c:minorTickMark val="none"/>
        <c:tickLblPos val="none"/>
        <c:crossAx val="34935552"/>
        <c:crosses val="autoZero"/>
        <c:auto val="1"/>
        <c:lblOffset val="100"/>
        <c:baseTimeUnit val="years"/>
      </c:dateAx>
      <c:valAx>
        <c:axId val="3493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5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961664"/>
        <c:axId val="3496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961664"/>
        <c:axId val="34963840"/>
      </c:lineChart>
      <c:dateAx>
        <c:axId val="34961664"/>
        <c:scaling>
          <c:orientation val="minMax"/>
        </c:scaling>
        <c:delete val="1"/>
        <c:axPos val="b"/>
        <c:numFmt formatCode="ge" sourceLinked="1"/>
        <c:majorTickMark val="none"/>
        <c:minorTickMark val="none"/>
        <c:tickLblPos val="none"/>
        <c:crossAx val="34963840"/>
        <c:crosses val="autoZero"/>
        <c:auto val="1"/>
        <c:lblOffset val="100"/>
        <c:baseTimeUnit val="years"/>
      </c:dateAx>
      <c:valAx>
        <c:axId val="3496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6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3518.26</c:v>
                </c:pt>
                <c:pt idx="1">
                  <c:v>3327.03</c:v>
                </c:pt>
                <c:pt idx="2">
                  <c:v>3202.97</c:v>
                </c:pt>
                <c:pt idx="3">
                  <c:v>3017.75</c:v>
                </c:pt>
                <c:pt idx="4">
                  <c:v>1973.19</c:v>
                </c:pt>
              </c:numCache>
            </c:numRef>
          </c:val>
        </c:ser>
        <c:dLbls>
          <c:showLegendKey val="0"/>
          <c:showVal val="0"/>
          <c:showCatName val="0"/>
          <c:showSerName val="0"/>
          <c:showPercent val="0"/>
          <c:showBubbleSize val="0"/>
        </c:dLbls>
        <c:gapWidth val="150"/>
        <c:axId val="34992512"/>
        <c:axId val="3499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34992512"/>
        <c:axId val="34994432"/>
      </c:lineChart>
      <c:dateAx>
        <c:axId val="34992512"/>
        <c:scaling>
          <c:orientation val="minMax"/>
        </c:scaling>
        <c:delete val="1"/>
        <c:axPos val="b"/>
        <c:numFmt formatCode="ge" sourceLinked="1"/>
        <c:majorTickMark val="none"/>
        <c:minorTickMark val="none"/>
        <c:tickLblPos val="none"/>
        <c:crossAx val="34994432"/>
        <c:crosses val="autoZero"/>
        <c:auto val="1"/>
        <c:lblOffset val="100"/>
        <c:baseTimeUnit val="years"/>
      </c:dateAx>
      <c:valAx>
        <c:axId val="3499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35.409999999999997</c:v>
                </c:pt>
                <c:pt idx="1">
                  <c:v>35.58</c:v>
                </c:pt>
                <c:pt idx="2">
                  <c:v>37.520000000000003</c:v>
                </c:pt>
                <c:pt idx="3">
                  <c:v>42.96</c:v>
                </c:pt>
                <c:pt idx="4">
                  <c:v>42.59</c:v>
                </c:pt>
              </c:numCache>
            </c:numRef>
          </c:val>
        </c:ser>
        <c:dLbls>
          <c:showLegendKey val="0"/>
          <c:showVal val="0"/>
          <c:showCatName val="0"/>
          <c:showSerName val="0"/>
          <c:showPercent val="0"/>
          <c:showBubbleSize val="0"/>
        </c:dLbls>
        <c:gapWidth val="150"/>
        <c:axId val="35011968"/>
        <c:axId val="3503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35011968"/>
        <c:axId val="35030528"/>
      </c:lineChart>
      <c:dateAx>
        <c:axId val="35011968"/>
        <c:scaling>
          <c:orientation val="minMax"/>
        </c:scaling>
        <c:delete val="1"/>
        <c:axPos val="b"/>
        <c:numFmt formatCode="ge" sourceLinked="1"/>
        <c:majorTickMark val="none"/>
        <c:minorTickMark val="none"/>
        <c:tickLblPos val="none"/>
        <c:crossAx val="35030528"/>
        <c:crosses val="autoZero"/>
        <c:auto val="1"/>
        <c:lblOffset val="100"/>
        <c:baseTimeUnit val="years"/>
      </c:dateAx>
      <c:valAx>
        <c:axId val="3503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493.83</c:v>
                </c:pt>
                <c:pt idx="1">
                  <c:v>492.9</c:v>
                </c:pt>
                <c:pt idx="2">
                  <c:v>465.63</c:v>
                </c:pt>
                <c:pt idx="3">
                  <c:v>401.32</c:v>
                </c:pt>
                <c:pt idx="4">
                  <c:v>405.4</c:v>
                </c:pt>
              </c:numCache>
            </c:numRef>
          </c:val>
        </c:ser>
        <c:dLbls>
          <c:showLegendKey val="0"/>
          <c:showVal val="0"/>
          <c:showCatName val="0"/>
          <c:showSerName val="0"/>
          <c:showPercent val="0"/>
          <c:showBubbleSize val="0"/>
        </c:dLbls>
        <c:gapWidth val="150"/>
        <c:axId val="35138176"/>
        <c:axId val="3514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35138176"/>
        <c:axId val="35140352"/>
      </c:lineChart>
      <c:dateAx>
        <c:axId val="35138176"/>
        <c:scaling>
          <c:orientation val="minMax"/>
        </c:scaling>
        <c:delete val="1"/>
        <c:axPos val="b"/>
        <c:numFmt formatCode="ge" sourceLinked="1"/>
        <c:majorTickMark val="none"/>
        <c:minorTickMark val="none"/>
        <c:tickLblPos val="none"/>
        <c:crossAx val="35140352"/>
        <c:crosses val="autoZero"/>
        <c:auto val="1"/>
        <c:lblOffset val="100"/>
        <c:baseTimeUnit val="years"/>
      </c:dateAx>
      <c:valAx>
        <c:axId val="3514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3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北秋田市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D3</v>
      </c>
      <c r="X8" s="48"/>
      <c r="Y8" s="48"/>
      <c r="Z8" s="48"/>
      <c r="AA8" s="48"/>
      <c r="AB8" s="48"/>
      <c r="AC8" s="48"/>
      <c r="AD8" s="49" t="s">
        <v>124</v>
      </c>
      <c r="AE8" s="49"/>
      <c r="AF8" s="49"/>
      <c r="AG8" s="49"/>
      <c r="AH8" s="49"/>
      <c r="AI8" s="49"/>
      <c r="AJ8" s="49"/>
      <c r="AK8" s="4"/>
      <c r="AL8" s="50">
        <f>データ!S6</f>
        <v>33505</v>
      </c>
      <c r="AM8" s="50"/>
      <c r="AN8" s="50"/>
      <c r="AO8" s="50"/>
      <c r="AP8" s="50"/>
      <c r="AQ8" s="50"/>
      <c r="AR8" s="50"/>
      <c r="AS8" s="50"/>
      <c r="AT8" s="45">
        <f>データ!T6</f>
        <v>1152.76</v>
      </c>
      <c r="AU8" s="45"/>
      <c r="AV8" s="45"/>
      <c r="AW8" s="45"/>
      <c r="AX8" s="45"/>
      <c r="AY8" s="45"/>
      <c r="AZ8" s="45"/>
      <c r="BA8" s="45"/>
      <c r="BB8" s="45">
        <f>データ!U6</f>
        <v>29.07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4.6900000000000004</v>
      </c>
      <c r="Q10" s="45"/>
      <c r="R10" s="45"/>
      <c r="S10" s="45"/>
      <c r="T10" s="45"/>
      <c r="U10" s="45"/>
      <c r="V10" s="45"/>
      <c r="W10" s="45">
        <f>データ!Q6</f>
        <v>100</v>
      </c>
      <c r="X10" s="45"/>
      <c r="Y10" s="45"/>
      <c r="Z10" s="45"/>
      <c r="AA10" s="45"/>
      <c r="AB10" s="45"/>
      <c r="AC10" s="45"/>
      <c r="AD10" s="50">
        <f>データ!R6</f>
        <v>2915</v>
      </c>
      <c r="AE10" s="50"/>
      <c r="AF10" s="50"/>
      <c r="AG10" s="50"/>
      <c r="AH10" s="50"/>
      <c r="AI10" s="50"/>
      <c r="AJ10" s="50"/>
      <c r="AK10" s="2"/>
      <c r="AL10" s="50">
        <f>データ!V6</f>
        <v>1560</v>
      </c>
      <c r="AM10" s="50"/>
      <c r="AN10" s="50"/>
      <c r="AO10" s="50"/>
      <c r="AP10" s="50"/>
      <c r="AQ10" s="50"/>
      <c r="AR10" s="50"/>
      <c r="AS10" s="50"/>
      <c r="AT10" s="45">
        <f>データ!W6</f>
        <v>0.92</v>
      </c>
      <c r="AU10" s="45"/>
      <c r="AV10" s="45"/>
      <c r="AW10" s="45"/>
      <c r="AX10" s="45"/>
      <c r="AY10" s="45"/>
      <c r="AZ10" s="45"/>
      <c r="BA10" s="45"/>
      <c r="BB10" s="45">
        <f>データ!X6</f>
        <v>1695.65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6" t="s">
        <v>125</v>
      </c>
      <c r="BM47" s="77"/>
      <c r="BN47" s="77"/>
      <c r="BO47" s="77"/>
      <c r="BP47" s="77"/>
      <c r="BQ47" s="77"/>
      <c r="BR47" s="77"/>
      <c r="BS47" s="77"/>
      <c r="BT47" s="77"/>
      <c r="BU47" s="77"/>
      <c r="BV47" s="77"/>
      <c r="BW47" s="77"/>
      <c r="BX47" s="77"/>
      <c r="BY47" s="77"/>
      <c r="BZ47" s="78"/>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6"/>
      <c r="BM48" s="77"/>
      <c r="BN48" s="77"/>
      <c r="BO48" s="77"/>
      <c r="BP48" s="77"/>
      <c r="BQ48" s="77"/>
      <c r="BR48" s="77"/>
      <c r="BS48" s="77"/>
      <c r="BT48" s="77"/>
      <c r="BU48" s="77"/>
      <c r="BV48" s="77"/>
      <c r="BW48" s="77"/>
      <c r="BX48" s="77"/>
      <c r="BY48" s="77"/>
      <c r="BZ48" s="78"/>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6"/>
      <c r="BM49" s="77"/>
      <c r="BN49" s="77"/>
      <c r="BO49" s="77"/>
      <c r="BP49" s="77"/>
      <c r="BQ49" s="77"/>
      <c r="BR49" s="77"/>
      <c r="BS49" s="77"/>
      <c r="BT49" s="77"/>
      <c r="BU49" s="77"/>
      <c r="BV49" s="77"/>
      <c r="BW49" s="77"/>
      <c r="BX49" s="77"/>
      <c r="BY49" s="77"/>
      <c r="BZ49" s="78"/>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6"/>
      <c r="BM50" s="77"/>
      <c r="BN50" s="77"/>
      <c r="BO50" s="77"/>
      <c r="BP50" s="77"/>
      <c r="BQ50" s="77"/>
      <c r="BR50" s="77"/>
      <c r="BS50" s="77"/>
      <c r="BT50" s="77"/>
      <c r="BU50" s="77"/>
      <c r="BV50" s="77"/>
      <c r="BW50" s="77"/>
      <c r="BX50" s="77"/>
      <c r="BY50" s="77"/>
      <c r="BZ50" s="78"/>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6"/>
      <c r="BM51" s="77"/>
      <c r="BN51" s="77"/>
      <c r="BO51" s="77"/>
      <c r="BP51" s="77"/>
      <c r="BQ51" s="77"/>
      <c r="BR51" s="77"/>
      <c r="BS51" s="77"/>
      <c r="BT51" s="77"/>
      <c r="BU51" s="77"/>
      <c r="BV51" s="77"/>
      <c r="BW51" s="77"/>
      <c r="BX51" s="77"/>
      <c r="BY51" s="77"/>
      <c r="BZ51" s="78"/>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6"/>
      <c r="BM52" s="77"/>
      <c r="BN52" s="77"/>
      <c r="BO52" s="77"/>
      <c r="BP52" s="77"/>
      <c r="BQ52" s="77"/>
      <c r="BR52" s="77"/>
      <c r="BS52" s="77"/>
      <c r="BT52" s="77"/>
      <c r="BU52" s="77"/>
      <c r="BV52" s="77"/>
      <c r="BW52" s="77"/>
      <c r="BX52" s="77"/>
      <c r="BY52" s="77"/>
      <c r="BZ52" s="78"/>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6"/>
      <c r="BM53" s="77"/>
      <c r="BN53" s="77"/>
      <c r="BO53" s="77"/>
      <c r="BP53" s="77"/>
      <c r="BQ53" s="77"/>
      <c r="BR53" s="77"/>
      <c r="BS53" s="77"/>
      <c r="BT53" s="77"/>
      <c r="BU53" s="77"/>
      <c r="BV53" s="77"/>
      <c r="BW53" s="77"/>
      <c r="BX53" s="77"/>
      <c r="BY53" s="77"/>
      <c r="BZ53" s="78"/>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6"/>
      <c r="BM54" s="77"/>
      <c r="BN54" s="77"/>
      <c r="BO54" s="77"/>
      <c r="BP54" s="77"/>
      <c r="BQ54" s="77"/>
      <c r="BR54" s="77"/>
      <c r="BS54" s="77"/>
      <c r="BT54" s="77"/>
      <c r="BU54" s="77"/>
      <c r="BV54" s="77"/>
      <c r="BW54" s="77"/>
      <c r="BX54" s="77"/>
      <c r="BY54" s="77"/>
      <c r="BZ54" s="78"/>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6"/>
      <c r="BM55" s="77"/>
      <c r="BN55" s="77"/>
      <c r="BO55" s="77"/>
      <c r="BP55" s="77"/>
      <c r="BQ55" s="77"/>
      <c r="BR55" s="77"/>
      <c r="BS55" s="77"/>
      <c r="BT55" s="77"/>
      <c r="BU55" s="77"/>
      <c r="BV55" s="77"/>
      <c r="BW55" s="77"/>
      <c r="BX55" s="77"/>
      <c r="BY55" s="77"/>
      <c r="BZ55" s="78"/>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76"/>
      <c r="BM56" s="77"/>
      <c r="BN56" s="77"/>
      <c r="BO56" s="77"/>
      <c r="BP56" s="77"/>
      <c r="BQ56" s="77"/>
      <c r="BR56" s="77"/>
      <c r="BS56" s="77"/>
      <c r="BT56" s="77"/>
      <c r="BU56" s="77"/>
      <c r="BV56" s="77"/>
      <c r="BW56" s="77"/>
      <c r="BX56" s="77"/>
      <c r="BY56" s="77"/>
      <c r="BZ56" s="78"/>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76"/>
      <c r="BM57" s="77"/>
      <c r="BN57" s="77"/>
      <c r="BO57" s="77"/>
      <c r="BP57" s="77"/>
      <c r="BQ57" s="77"/>
      <c r="BR57" s="77"/>
      <c r="BS57" s="77"/>
      <c r="BT57" s="77"/>
      <c r="BU57" s="77"/>
      <c r="BV57" s="77"/>
      <c r="BW57" s="77"/>
      <c r="BX57" s="77"/>
      <c r="BY57" s="77"/>
      <c r="BZ57" s="78"/>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6"/>
      <c r="BM58" s="77"/>
      <c r="BN58" s="77"/>
      <c r="BO58" s="77"/>
      <c r="BP58" s="77"/>
      <c r="BQ58" s="77"/>
      <c r="BR58" s="77"/>
      <c r="BS58" s="77"/>
      <c r="BT58" s="77"/>
      <c r="BU58" s="77"/>
      <c r="BV58" s="77"/>
      <c r="BW58" s="77"/>
      <c r="BX58" s="77"/>
      <c r="BY58" s="77"/>
      <c r="BZ58" s="78"/>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6"/>
      <c r="BM59" s="77"/>
      <c r="BN59" s="77"/>
      <c r="BO59" s="77"/>
      <c r="BP59" s="77"/>
      <c r="BQ59" s="77"/>
      <c r="BR59" s="77"/>
      <c r="BS59" s="77"/>
      <c r="BT59" s="77"/>
      <c r="BU59" s="77"/>
      <c r="BV59" s="77"/>
      <c r="BW59" s="77"/>
      <c r="BX59" s="77"/>
      <c r="BY59" s="77"/>
      <c r="BZ59" s="78"/>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6"/>
      <c r="BM60" s="77"/>
      <c r="BN60" s="77"/>
      <c r="BO60" s="77"/>
      <c r="BP60" s="77"/>
      <c r="BQ60" s="77"/>
      <c r="BR60" s="77"/>
      <c r="BS60" s="77"/>
      <c r="BT60" s="77"/>
      <c r="BU60" s="77"/>
      <c r="BV60" s="77"/>
      <c r="BW60" s="77"/>
      <c r="BX60" s="77"/>
      <c r="BY60" s="77"/>
      <c r="BZ60" s="78"/>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6"/>
      <c r="BM61" s="77"/>
      <c r="BN61" s="77"/>
      <c r="BO61" s="77"/>
      <c r="BP61" s="77"/>
      <c r="BQ61" s="77"/>
      <c r="BR61" s="77"/>
      <c r="BS61" s="77"/>
      <c r="BT61" s="77"/>
      <c r="BU61" s="77"/>
      <c r="BV61" s="77"/>
      <c r="BW61" s="77"/>
      <c r="BX61" s="77"/>
      <c r="BY61" s="77"/>
      <c r="BZ61" s="78"/>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6"/>
      <c r="BM62" s="77"/>
      <c r="BN62" s="77"/>
      <c r="BO62" s="77"/>
      <c r="BP62" s="77"/>
      <c r="BQ62" s="77"/>
      <c r="BR62" s="77"/>
      <c r="BS62" s="77"/>
      <c r="BT62" s="77"/>
      <c r="BU62" s="77"/>
      <c r="BV62" s="77"/>
      <c r="BW62" s="77"/>
      <c r="BX62" s="77"/>
      <c r="BY62" s="77"/>
      <c r="BZ62" s="78"/>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122</v>
      </c>
      <c r="BM66" s="77"/>
      <c r="BN66" s="77"/>
      <c r="BO66" s="77"/>
      <c r="BP66" s="77"/>
      <c r="BQ66" s="77"/>
      <c r="BR66" s="77"/>
      <c r="BS66" s="77"/>
      <c r="BT66" s="77"/>
      <c r="BU66" s="77"/>
      <c r="BV66" s="77"/>
      <c r="BW66" s="77"/>
      <c r="BX66" s="77"/>
      <c r="BY66" s="77"/>
      <c r="BZ66" s="78"/>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83" t="s">
        <v>66</v>
      </c>
      <c r="I3" s="84"/>
      <c r="J3" s="84"/>
      <c r="K3" s="84"/>
      <c r="L3" s="84"/>
      <c r="M3" s="84"/>
      <c r="N3" s="84"/>
      <c r="O3" s="84"/>
      <c r="P3" s="84"/>
      <c r="Q3" s="84"/>
      <c r="R3" s="84"/>
      <c r="S3" s="84"/>
      <c r="T3" s="84"/>
      <c r="U3" s="84"/>
      <c r="V3" s="84"/>
      <c r="W3" s="84"/>
      <c r="X3" s="85"/>
      <c r="Y3" s="89" t="s">
        <v>67</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69</v>
      </c>
      <c r="B4" s="30"/>
      <c r="C4" s="30"/>
      <c r="D4" s="30"/>
      <c r="E4" s="30"/>
      <c r="F4" s="30"/>
      <c r="G4" s="30"/>
      <c r="H4" s="86"/>
      <c r="I4" s="87"/>
      <c r="J4" s="87"/>
      <c r="K4" s="87"/>
      <c r="L4" s="87"/>
      <c r="M4" s="87"/>
      <c r="N4" s="87"/>
      <c r="O4" s="87"/>
      <c r="P4" s="87"/>
      <c r="Q4" s="87"/>
      <c r="R4" s="87"/>
      <c r="S4" s="87"/>
      <c r="T4" s="87"/>
      <c r="U4" s="87"/>
      <c r="V4" s="87"/>
      <c r="W4" s="87"/>
      <c r="X4" s="88"/>
      <c r="Y4" s="82" t="s">
        <v>70</v>
      </c>
      <c r="Z4" s="82"/>
      <c r="AA4" s="82"/>
      <c r="AB4" s="82"/>
      <c r="AC4" s="82"/>
      <c r="AD4" s="82"/>
      <c r="AE4" s="82"/>
      <c r="AF4" s="82"/>
      <c r="AG4" s="82"/>
      <c r="AH4" s="82"/>
      <c r="AI4" s="82"/>
      <c r="AJ4" s="82" t="s">
        <v>71</v>
      </c>
      <c r="AK4" s="82"/>
      <c r="AL4" s="82"/>
      <c r="AM4" s="82"/>
      <c r="AN4" s="82"/>
      <c r="AO4" s="82"/>
      <c r="AP4" s="82"/>
      <c r="AQ4" s="82"/>
      <c r="AR4" s="82"/>
      <c r="AS4" s="82"/>
      <c r="AT4" s="82"/>
      <c r="AU4" s="82" t="s">
        <v>72</v>
      </c>
      <c r="AV4" s="82"/>
      <c r="AW4" s="82"/>
      <c r="AX4" s="82"/>
      <c r="AY4" s="82"/>
      <c r="AZ4" s="82"/>
      <c r="BA4" s="82"/>
      <c r="BB4" s="82"/>
      <c r="BC4" s="82"/>
      <c r="BD4" s="82"/>
      <c r="BE4" s="82"/>
      <c r="BF4" s="82" t="s">
        <v>73</v>
      </c>
      <c r="BG4" s="82"/>
      <c r="BH4" s="82"/>
      <c r="BI4" s="82"/>
      <c r="BJ4" s="82"/>
      <c r="BK4" s="82"/>
      <c r="BL4" s="82"/>
      <c r="BM4" s="82"/>
      <c r="BN4" s="82"/>
      <c r="BO4" s="82"/>
      <c r="BP4" s="82"/>
      <c r="BQ4" s="82" t="s">
        <v>74</v>
      </c>
      <c r="BR4" s="82"/>
      <c r="BS4" s="82"/>
      <c r="BT4" s="82"/>
      <c r="BU4" s="82"/>
      <c r="BV4" s="82"/>
      <c r="BW4" s="82"/>
      <c r="BX4" s="82"/>
      <c r="BY4" s="82"/>
      <c r="BZ4" s="82"/>
      <c r="CA4" s="82"/>
      <c r="CB4" s="82" t="s">
        <v>75</v>
      </c>
      <c r="CC4" s="82"/>
      <c r="CD4" s="82"/>
      <c r="CE4" s="82"/>
      <c r="CF4" s="82"/>
      <c r="CG4" s="82"/>
      <c r="CH4" s="82"/>
      <c r="CI4" s="82"/>
      <c r="CJ4" s="82"/>
      <c r="CK4" s="82"/>
      <c r="CL4" s="82"/>
      <c r="CM4" s="82" t="s">
        <v>76</v>
      </c>
      <c r="CN4" s="82"/>
      <c r="CO4" s="82"/>
      <c r="CP4" s="82"/>
      <c r="CQ4" s="82"/>
      <c r="CR4" s="82"/>
      <c r="CS4" s="82"/>
      <c r="CT4" s="82"/>
      <c r="CU4" s="82"/>
      <c r="CV4" s="82"/>
      <c r="CW4" s="82"/>
      <c r="CX4" s="82" t="s">
        <v>77</v>
      </c>
      <c r="CY4" s="82"/>
      <c r="CZ4" s="82"/>
      <c r="DA4" s="82"/>
      <c r="DB4" s="82"/>
      <c r="DC4" s="82"/>
      <c r="DD4" s="82"/>
      <c r="DE4" s="82"/>
      <c r="DF4" s="82"/>
      <c r="DG4" s="82"/>
      <c r="DH4" s="82"/>
      <c r="DI4" s="82" t="s">
        <v>78</v>
      </c>
      <c r="DJ4" s="82"/>
      <c r="DK4" s="82"/>
      <c r="DL4" s="82"/>
      <c r="DM4" s="82"/>
      <c r="DN4" s="82"/>
      <c r="DO4" s="82"/>
      <c r="DP4" s="82"/>
      <c r="DQ4" s="82"/>
      <c r="DR4" s="82"/>
      <c r="DS4" s="82"/>
      <c r="DT4" s="82" t="s">
        <v>79</v>
      </c>
      <c r="DU4" s="82"/>
      <c r="DV4" s="82"/>
      <c r="DW4" s="82"/>
      <c r="DX4" s="82"/>
      <c r="DY4" s="82"/>
      <c r="DZ4" s="82"/>
      <c r="EA4" s="82"/>
      <c r="EB4" s="82"/>
      <c r="EC4" s="82"/>
      <c r="ED4" s="82"/>
      <c r="EE4" s="82" t="s">
        <v>80</v>
      </c>
      <c r="EF4" s="82"/>
      <c r="EG4" s="82"/>
      <c r="EH4" s="82"/>
      <c r="EI4" s="82"/>
      <c r="EJ4" s="82"/>
      <c r="EK4" s="82"/>
      <c r="EL4" s="82"/>
      <c r="EM4" s="82"/>
      <c r="EN4" s="82"/>
      <c r="EO4" s="82"/>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52132</v>
      </c>
      <c r="D6" s="33">
        <f t="shared" si="3"/>
        <v>47</v>
      </c>
      <c r="E6" s="33">
        <f t="shared" si="3"/>
        <v>17</v>
      </c>
      <c r="F6" s="33">
        <f t="shared" si="3"/>
        <v>4</v>
      </c>
      <c r="G6" s="33">
        <f t="shared" si="3"/>
        <v>0</v>
      </c>
      <c r="H6" s="33" t="str">
        <f t="shared" si="3"/>
        <v>秋田県　北秋田市</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4.6900000000000004</v>
      </c>
      <c r="Q6" s="34">
        <f t="shared" si="3"/>
        <v>100</v>
      </c>
      <c r="R6" s="34">
        <f t="shared" si="3"/>
        <v>2915</v>
      </c>
      <c r="S6" s="34">
        <f t="shared" si="3"/>
        <v>33505</v>
      </c>
      <c r="T6" s="34">
        <f t="shared" si="3"/>
        <v>1152.76</v>
      </c>
      <c r="U6" s="34">
        <f t="shared" si="3"/>
        <v>29.07</v>
      </c>
      <c r="V6" s="34">
        <f t="shared" si="3"/>
        <v>1560</v>
      </c>
      <c r="W6" s="34">
        <f t="shared" si="3"/>
        <v>0.92</v>
      </c>
      <c r="X6" s="34">
        <f t="shared" si="3"/>
        <v>1695.65</v>
      </c>
      <c r="Y6" s="35">
        <f>IF(Y7="",NA(),Y7)</f>
        <v>46.35</v>
      </c>
      <c r="Z6" s="35">
        <f t="shared" ref="Z6:AH6" si="4">IF(Z7="",NA(),Z7)</f>
        <v>46.87</v>
      </c>
      <c r="AA6" s="35">
        <f t="shared" si="4"/>
        <v>57.59</v>
      </c>
      <c r="AB6" s="35">
        <f t="shared" si="4"/>
        <v>61.72</v>
      </c>
      <c r="AC6" s="35">
        <f t="shared" si="4"/>
        <v>66.27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3518.26</v>
      </c>
      <c r="BG6" s="35">
        <f t="shared" ref="BG6:BO6" si="7">IF(BG7="",NA(),BG7)</f>
        <v>3327.03</v>
      </c>
      <c r="BH6" s="35">
        <f t="shared" si="7"/>
        <v>3202.97</v>
      </c>
      <c r="BI6" s="35">
        <f t="shared" si="7"/>
        <v>3017.75</v>
      </c>
      <c r="BJ6" s="35">
        <f t="shared" si="7"/>
        <v>1973.19</v>
      </c>
      <c r="BK6" s="35">
        <f t="shared" si="7"/>
        <v>1716.82</v>
      </c>
      <c r="BL6" s="35">
        <f t="shared" si="7"/>
        <v>1554.05</v>
      </c>
      <c r="BM6" s="35">
        <f t="shared" si="7"/>
        <v>1671.86</v>
      </c>
      <c r="BN6" s="35">
        <f t="shared" si="7"/>
        <v>1673.47</v>
      </c>
      <c r="BO6" s="35">
        <f t="shared" si="7"/>
        <v>1592.72</v>
      </c>
      <c r="BP6" s="34" t="str">
        <f>IF(BP7="","",IF(BP7="-","【-】","【"&amp;SUBSTITUTE(TEXT(BP7,"#,##0.00"),"-","△")&amp;"】"))</f>
        <v>【1,348.09】</v>
      </c>
      <c r="BQ6" s="35">
        <f>IF(BQ7="",NA(),BQ7)</f>
        <v>35.409999999999997</v>
      </c>
      <c r="BR6" s="35">
        <f t="shared" ref="BR6:BZ6" si="8">IF(BR7="",NA(),BR7)</f>
        <v>35.58</v>
      </c>
      <c r="BS6" s="35">
        <f t="shared" si="8"/>
        <v>37.520000000000003</v>
      </c>
      <c r="BT6" s="35">
        <f t="shared" si="8"/>
        <v>42.96</v>
      </c>
      <c r="BU6" s="35">
        <f t="shared" si="8"/>
        <v>42.59</v>
      </c>
      <c r="BV6" s="35">
        <f t="shared" si="8"/>
        <v>51.73</v>
      </c>
      <c r="BW6" s="35">
        <f t="shared" si="8"/>
        <v>53.01</v>
      </c>
      <c r="BX6" s="35">
        <f t="shared" si="8"/>
        <v>50.54</v>
      </c>
      <c r="BY6" s="35">
        <f t="shared" si="8"/>
        <v>49.22</v>
      </c>
      <c r="BZ6" s="35">
        <f t="shared" si="8"/>
        <v>53.7</v>
      </c>
      <c r="CA6" s="34" t="str">
        <f>IF(CA7="","",IF(CA7="-","【-】","【"&amp;SUBSTITUTE(TEXT(CA7,"#,##0.00"),"-","△")&amp;"】"))</f>
        <v>【69.80】</v>
      </c>
      <c r="CB6" s="35">
        <f>IF(CB7="",NA(),CB7)</f>
        <v>493.83</v>
      </c>
      <c r="CC6" s="35">
        <f t="shared" ref="CC6:CK6" si="9">IF(CC7="",NA(),CC7)</f>
        <v>492.9</v>
      </c>
      <c r="CD6" s="35">
        <f t="shared" si="9"/>
        <v>465.63</v>
      </c>
      <c r="CE6" s="35">
        <f t="shared" si="9"/>
        <v>401.32</v>
      </c>
      <c r="CF6" s="35">
        <f t="shared" si="9"/>
        <v>405.4</v>
      </c>
      <c r="CG6" s="35">
        <f t="shared" si="9"/>
        <v>310.47000000000003</v>
      </c>
      <c r="CH6" s="35">
        <f t="shared" si="9"/>
        <v>299.39</v>
      </c>
      <c r="CI6" s="35">
        <f t="shared" si="9"/>
        <v>320.36</v>
      </c>
      <c r="CJ6" s="35">
        <f t="shared" si="9"/>
        <v>332.02</v>
      </c>
      <c r="CK6" s="35">
        <f t="shared" si="9"/>
        <v>300.35000000000002</v>
      </c>
      <c r="CL6" s="34" t="str">
        <f>IF(CL7="","",IF(CL7="-","【-】","【"&amp;SUBSTITUTE(TEXT(CL7,"#,##0.00"),"-","△")&amp;"】"))</f>
        <v>【232.54】</v>
      </c>
      <c r="CM6" s="35">
        <f>IF(CM7="",NA(),CM7)</f>
        <v>52</v>
      </c>
      <c r="CN6" s="35">
        <f t="shared" ref="CN6:CV6" si="10">IF(CN7="",NA(),CN7)</f>
        <v>51.27</v>
      </c>
      <c r="CO6" s="35">
        <f t="shared" si="10"/>
        <v>51.64</v>
      </c>
      <c r="CP6" s="35">
        <f t="shared" si="10"/>
        <v>50.55</v>
      </c>
      <c r="CQ6" s="35">
        <f t="shared" si="10"/>
        <v>49.45</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56.04</v>
      </c>
      <c r="CY6" s="35">
        <f t="shared" ref="CY6:DG6" si="11">IF(CY7="",NA(),CY7)</f>
        <v>59.21</v>
      </c>
      <c r="CZ6" s="35">
        <f t="shared" si="11"/>
        <v>57.16</v>
      </c>
      <c r="DA6" s="35">
        <f t="shared" si="11"/>
        <v>61.9</v>
      </c>
      <c r="DB6" s="35">
        <f t="shared" si="11"/>
        <v>62.37</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x14ac:dyDescent="0.15">
      <c r="A7" s="28"/>
      <c r="B7" s="37">
        <v>2016</v>
      </c>
      <c r="C7" s="37">
        <v>52132</v>
      </c>
      <c r="D7" s="37">
        <v>47</v>
      </c>
      <c r="E7" s="37">
        <v>17</v>
      </c>
      <c r="F7" s="37">
        <v>4</v>
      </c>
      <c r="G7" s="37">
        <v>0</v>
      </c>
      <c r="H7" s="37" t="s">
        <v>110</v>
      </c>
      <c r="I7" s="37" t="s">
        <v>111</v>
      </c>
      <c r="J7" s="37" t="s">
        <v>112</v>
      </c>
      <c r="K7" s="37" t="s">
        <v>113</v>
      </c>
      <c r="L7" s="37" t="s">
        <v>114</v>
      </c>
      <c r="M7" s="37"/>
      <c r="N7" s="38" t="s">
        <v>115</v>
      </c>
      <c r="O7" s="38" t="s">
        <v>116</v>
      </c>
      <c r="P7" s="38">
        <v>4.6900000000000004</v>
      </c>
      <c r="Q7" s="38">
        <v>100</v>
      </c>
      <c r="R7" s="38">
        <v>2915</v>
      </c>
      <c r="S7" s="38">
        <v>33505</v>
      </c>
      <c r="T7" s="38">
        <v>1152.76</v>
      </c>
      <c r="U7" s="38">
        <v>29.07</v>
      </c>
      <c r="V7" s="38">
        <v>1560</v>
      </c>
      <c r="W7" s="38">
        <v>0.92</v>
      </c>
      <c r="X7" s="38">
        <v>1695.65</v>
      </c>
      <c r="Y7" s="38">
        <v>46.35</v>
      </c>
      <c r="Z7" s="38">
        <v>46.87</v>
      </c>
      <c r="AA7" s="38">
        <v>57.59</v>
      </c>
      <c r="AB7" s="38">
        <v>61.72</v>
      </c>
      <c r="AC7" s="38">
        <v>66.27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3518.26</v>
      </c>
      <c r="BG7" s="38">
        <v>3327.03</v>
      </c>
      <c r="BH7" s="38">
        <v>3202.97</v>
      </c>
      <c r="BI7" s="38">
        <v>3017.75</v>
      </c>
      <c r="BJ7" s="38">
        <v>1973.19</v>
      </c>
      <c r="BK7" s="38">
        <v>1716.82</v>
      </c>
      <c r="BL7" s="38">
        <v>1554.05</v>
      </c>
      <c r="BM7" s="38">
        <v>1671.86</v>
      </c>
      <c r="BN7" s="38">
        <v>1673.47</v>
      </c>
      <c r="BO7" s="38">
        <v>1592.72</v>
      </c>
      <c r="BP7" s="38">
        <v>1348.09</v>
      </c>
      <c r="BQ7" s="38">
        <v>35.409999999999997</v>
      </c>
      <c r="BR7" s="38">
        <v>35.58</v>
      </c>
      <c r="BS7" s="38">
        <v>37.520000000000003</v>
      </c>
      <c r="BT7" s="38">
        <v>42.96</v>
      </c>
      <c r="BU7" s="38">
        <v>42.59</v>
      </c>
      <c r="BV7" s="38">
        <v>51.73</v>
      </c>
      <c r="BW7" s="38">
        <v>53.01</v>
      </c>
      <c r="BX7" s="38">
        <v>50.54</v>
      </c>
      <c r="BY7" s="38">
        <v>49.22</v>
      </c>
      <c r="BZ7" s="38">
        <v>53.7</v>
      </c>
      <c r="CA7" s="38">
        <v>69.8</v>
      </c>
      <c r="CB7" s="38">
        <v>493.83</v>
      </c>
      <c r="CC7" s="38">
        <v>492.9</v>
      </c>
      <c r="CD7" s="38">
        <v>465.63</v>
      </c>
      <c r="CE7" s="38">
        <v>401.32</v>
      </c>
      <c r="CF7" s="38">
        <v>405.4</v>
      </c>
      <c r="CG7" s="38">
        <v>310.47000000000003</v>
      </c>
      <c r="CH7" s="38">
        <v>299.39</v>
      </c>
      <c r="CI7" s="38">
        <v>320.36</v>
      </c>
      <c r="CJ7" s="38">
        <v>332.02</v>
      </c>
      <c r="CK7" s="38">
        <v>300.35000000000002</v>
      </c>
      <c r="CL7" s="38">
        <v>232.54</v>
      </c>
      <c r="CM7" s="38">
        <v>52</v>
      </c>
      <c r="CN7" s="38">
        <v>51.27</v>
      </c>
      <c r="CO7" s="38">
        <v>51.64</v>
      </c>
      <c r="CP7" s="38">
        <v>50.55</v>
      </c>
      <c r="CQ7" s="38">
        <v>49.45</v>
      </c>
      <c r="CR7" s="38">
        <v>36.67</v>
      </c>
      <c r="CS7" s="38">
        <v>36.200000000000003</v>
      </c>
      <c r="CT7" s="38">
        <v>34.74</v>
      </c>
      <c r="CU7" s="38">
        <v>36.65</v>
      </c>
      <c r="CV7" s="38">
        <v>37.72</v>
      </c>
      <c r="CW7" s="38">
        <v>42.17</v>
      </c>
      <c r="CX7" s="38">
        <v>56.04</v>
      </c>
      <c r="CY7" s="38">
        <v>59.21</v>
      </c>
      <c r="CZ7" s="38">
        <v>57.16</v>
      </c>
      <c r="DA7" s="38">
        <v>61.9</v>
      </c>
      <c r="DB7" s="38">
        <v>62.37</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0.13</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2017-12-25T02:16:45Z</dcterms:created>
  <dcterms:modified xsi:type="dcterms:W3CDTF">2018-02-22T00:55:18Z</dcterms:modified>
  <cp:category/>
</cp:coreProperties>
</file>