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6705" yWindow="3810" windowWidth="6720" windowHeight="382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AL10" i="4"/>
  <c r="AD10" i="4"/>
  <c r="W10" i="4"/>
  <c r="P10" i="4"/>
  <c r="I10" i="4"/>
  <c r="B10" i="4"/>
  <c r="BB8" i="4"/>
  <c r="AT8" i="4"/>
  <c r="AL8" i="4"/>
  <c r="P8" i="4"/>
  <c r="I8" i="4"/>
  <c r="B8" i="4"/>
  <c r="C10" i="5" l="1"/>
  <c r="D10" i="5"/>
  <c r="E10" i="5"/>
  <c r="B10" i="5"/>
</calcChain>
</file>

<file path=xl/sharedStrings.xml><?xml version="1.0" encoding="utf-8"?>
<sst xmlns="http://schemas.openxmlformats.org/spreadsheetml/2006/main" count="251" uniqueCount="126">
  <si>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</si>
  <si>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</si>
  <si>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</si>
  <si>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</si>
  <si>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</si>
  <si>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</si>
  <si>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</si>
  <si>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</si>
  <si>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</si>
  <si>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</si>
  <si>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</si>
  <si>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</si>
  <si>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</si>
  <si>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</si>
  <si>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</si>
  <si>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</si>
  <si>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</si>
  <si>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</si>
  <si>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</si>
  <si>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</si>
  <si>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</si>
  <si>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</si>
  <si>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</si>
  <si>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</si>
  <si>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</si>
  <si>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</si>
  <si>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</si>
  <si>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</si>
  <si>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</si>
  <si>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</si>
  <si>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</si>
  <si>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</si>
  <si>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</si>
  <si>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</si>
  <si>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</si>
  <si>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</si>
  <si>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</si>
  <si>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</si>
  <si>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</si>
  <si>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</si>
  <si>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</si>
  <si>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</si>
  <si>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</si>
  <si>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</si>
  <si>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</si>
  <si>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</si>
  <si>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</si>
  <si>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</si>
  <si>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</si>
  <si>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</si>
  <si>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</si>
  <si>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</si>
  <si>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</si>
  <si>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</si>
  <si>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</si>
  <si>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</si>
  <si>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</si>
  <si>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</si>
  <si>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</si>
  <si>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</si>
  <si>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</si>
  <si>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</si>
  <si>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</si>
  <si>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</si>
  <si>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</si>
  <si>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</si>
  <si>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</si>
  <si>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</si>
  <si>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</si>
  <si>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</si>
  <si>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</si>
  <si>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</si>
  <si>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</si>
  <si>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</si>
  <si>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</si>
  <si>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</si>
  <si>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</si>
  <si>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</si>
  <si>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</si>
  <si>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</si>
  <si>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</si>
  <si>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</si>
  <si>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</si>
  <si>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</si>
  <si>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</si>
  <si>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</si>
  <si>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</si>
  <si>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</si>
  <si>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</si>
  <si>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</si>
  <si>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</si>
  <si>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</si>
  <si>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</si>
  <si>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</si>
  <si>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</si>
  <si>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</si>
  <si>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</si>
  <si>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</si>
  <si>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</si>
  <si>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</si>
  <si>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</si>
  <si>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</si>
  <si>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</si>
  <si>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</si>
  <si>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</si>
  <si>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</si>
  <si>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</si>
  <si>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</si>
  <si>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</si>
  <si>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</si>
  <si>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北秋田市</t>
  </si>
  <si>
    <t>法非適用</t>
  </si>
  <si>
    <t>下水道事業</t>
  </si>
  <si>
    <t>特定地域生活排水処理</t>
  </si>
  <si>
    <t>K3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</si>
  <si>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</si>
  <si>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</si>
  <si>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</si>
  <si>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</si>
  <si>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</si>
  <si>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</si>
  <si>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</si>
  <si>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平成14年度整備開始で13年しか経過していないことから、浄化槽の更新事業を開始していない。
　</t>
    <phoneticPr fontId="7"/>
  </si>
  <si>
    <t>　　各指数を類似団体と比較しても乖離が目立ち、今後改善に向けた取組が必要と考える。
　収益については、一般会計からの繰入金に依存度が高いため、料金収入の拡大を図るとともに、より一層の収納率の向上を図る。
　また、整備事業は完了しているので、浄化槽維持管理費を賄うために今後料金水準を見直し、料金単価の改定を行い適正な浄化槽使用料とするよう努める。</t>
    <rPh sb="19" eb="21">
      <t>メダ</t>
    </rPh>
    <rPh sb="37" eb="38">
      <t>カンガ</t>
    </rPh>
    <rPh sb="127" eb="128">
      <t>ヒ</t>
    </rPh>
    <rPh sb="129" eb="130">
      <t>マカナ</t>
    </rPh>
    <rPh sb="134" eb="136">
      <t>コンゴ</t>
    </rPh>
    <rPh sb="158" eb="161">
      <t>ジョウカソウ</t>
    </rPh>
    <rPh sb="169" eb="170">
      <t>ツト</t>
    </rPh>
    <phoneticPr fontId="7"/>
  </si>
  <si>
    <t>　本来100以上になっている必要があるが、浄化槽維持管理費に対して料金収入が低いため現状数値になっている。
　起債償還が進み年々比率は減少してきてはいるが、未だに類似団体と比べ高い数値になっている。
　本来100以上になっている必要があるが、浄化槽維持管理費と起債償還額の合計額に対し、料金収入が低いため現状数値になっている。
　類似団体の2倍以上の数値であることから、浄化槽維持管理費が高いことが原因と思われる。
　浄化槽の施設利用率が低い理由としては、世帯人数に対して浄化槽が大きいこと挙げられる。
　休止している浄化槽がないことから水洗化率は100％である。</t>
    <rPh sb="1" eb="3">
      <t>ホンライ</t>
    </rPh>
    <rPh sb="6" eb="8">
      <t>イジョウ</t>
    </rPh>
    <rPh sb="14" eb="16">
      <t>ヒツヨウ</t>
    </rPh>
    <rPh sb="21" eb="24">
      <t>ジョウカソウ</t>
    </rPh>
    <rPh sb="24" eb="26">
      <t>イジ</t>
    </rPh>
    <rPh sb="26" eb="29">
      <t>カンリヒ</t>
    </rPh>
    <rPh sb="30" eb="31">
      <t>タイ</t>
    </rPh>
    <rPh sb="33" eb="35">
      <t>リョウキン</t>
    </rPh>
    <rPh sb="35" eb="37">
      <t>シュウニュウ</t>
    </rPh>
    <rPh sb="38" eb="39">
      <t>ヒク</t>
    </rPh>
    <rPh sb="42" eb="44">
      <t>ゲンジョウ</t>
    </rPh>
    <rPh sb="44" eb="46">
      <t>スウチ</t>
    </rPh>
    <rPh sb="57" eb="59">
      <t>キサイ</t>
    </rPh>
    <rPh sb="59" eb="61">
      <t>ショウカン</t>
    </rPh>
    <rPh sb="62" eb="63">
      <t>スス</t>
    </rPh>
    <rPh sb="64" eb="66">
      <t>ネンネン</t>
    </rPh>
    <rPh sb="66" eb="68">
      <t>ヒリツ</t>
    </rPh>
    <rPh sb="69" eb="71">
      <t>ゲンショウ</t>
    </rPh>
    <rPh sb="80" eb="81">
      <t>イマ</t>
    </rPh>
    <rPh sb="83" eb="85">
      <t>ルイジ</t>
    </rPh>
    <rPh sb="85" eb="87">
      <t>ダンタイ</t>
    </rPh>
    <rPh sb="88" eb="89">
      <t>クラ</t>
    </rPh>
    <rPh sb="90" eb="91">
      <t>タカ</t>
    </rPh>
    <rPh sb="92" eb="94">
      <t>スウチ</t>
    </rPh>
    <rPh sb="104" eb="106">
      <t>ホンライ</t>
    </rPh>
    <rPh sb="109" eb="111">
      <t>イジョウ</t>
    </rPh>
    <rPh sb="117" eb="119">
      <t>ヒツヨウ</t>
    </rPh>
    <rPh sb="124" eb="127">
      <t>ジョウカソウ</t>
    </rPh>
    <rPh sb="127" eb="129">
      <t>イジ</t>
    </rPh>
    <rPh sb="129" eb="131">
      <t>カンリ</t>
    </rPh>
    <rPh sb="131" eb="132">
      <t>ヒ</t>
    </rPh>
    <rPh sb="133" eb="135">
      <t>キサイ</t>
    </rPh>
    <rPh sb="135" eb="137">
      <t>ショウカン</t>
    </rPh>
    <rPh sb="137" eb="138">
      <t>ガク</t>
    </rPh>
    <rPh sb="139" eb="141">
      <t>ゴウケイ</t>
    </rPh>
    <rPh sb="141" eb="142">
      <t>ガク</t>
    </rPh>
    <rPh sb="143" eb="144">
      <t>タイ</t>
    </rPh>
    <rPh sb="146" eb="148">
      <t>リョウキン</t>
    </rPh>
    <rPh sb="148" eb="150">
      <t>シュウニュウ</t>
    </rPh>
    <rPh sb="151" eb="152">
      <t>ヒク</t>
    </rPh>
    <rPh sb="155" eb="157">
      <t>ゲンジョウ</t>
    </rPh>
    <rPh sb="157" eb="159">
      <t>スウチ</t>
    </rPh>
    <rPh sb="169" eb="171">
      <t>ルイジ</t>
    </rPh>
    <rPh sb="171" eb="173">
      <t>ダンタイ</t>
    </rPh>
    <rPh sb="175" eb="176">
      <t>バイ</t>
    </rPh>
    <rPh sb="176" eb="178">
      <t>イジョウ</t>
    </rPh>
    <rPh sb="179" eb="181">
      <t>スウチ</t>
    </rPh>
    <rPh sb="189" eb="192">
      <t>ジョウカソウ</t>
    </rPh>
    <rPh sb="192" eb="194">
      <t>イジ</t>
    </rPh>
    <rPh sb="194" eb="196">
      <t>カンリ</t>
    </rPh>
    <rPh sb="196" eb="197">
      <t>ヒ</t>
    </rPh>
    <rPh sb="198" eb="199">
      <t>タカ</t>
    </rPh>
    <rPh sb="203" eb="205">
      <t>ゲンイン</t>
    </rPh>
    <rPh sb="206" eb="207">
      <t>オモ</t>
    </rPh>
    <rPh sb="214" eb="217">
      <t>ジョウカソウ</t>
    </rPh>
    <rPh sb="218" eb="220">
      <t>シセツ</t>
    </rPh>
    <rPh sb="220" eb="223">
      <t>リヨウリツ</t>
    </rPh>
    <rPh sb="224" eb="225">
      <t>ヒク</t>
    </rPh>
    <rPh sb="226" eb="228">
      <t>リユウ</t>
    </rPh>
    <rPh sb="233" eb="235">
      <t>セタイ</t>
    </rPh>
    <rPh sb="235" eb="237">
      <t>ニンズウ</t>
    </rPh>
    <rPh sb="238" eb="239">
      <t>タイ</t>
    </rPh>
    <rPh sb="241" eb="244">
      <t>ジョウカソウ</t>
    </rPh>
    <rPh sb="245" eb="246">
      <t>オオ</t>
    </rPh>
    <rPh sb="250" eb="251">
      <t>ア</t>
    </rPh>
    <rPh sb="259" eb="261">
      <t>キュウシ</t>
    </rPh>
    <rPh sb="265" eb="268">
      <t>ジョウカソウ</t>
    </rPh>
    <rPh sb="275" eb="278">
      <t>スイセンカ</t>
    </rPh>
    <rPh sb="278" eb="279">
      <t>リツ</t>
    </rPh>
    <phoneticPr fontId="7"/>
  </si>
  <si>
    <t>非設置</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</si>
</sst>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0736256"/>
        <c:axId val="190746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90736256"/>
        <c:axId val="190746624"/>
      </c:lineChart>
      <c:dateAx>
        <c:axId val="190736256"/>
        <c:scaling>
          <c:orientation val="minMax"/>
        </c:scaling>
        <c:delete val="1"/>
        <c:axPos val="b"/>
        <c:numFmt formatCode="ge" sourceLinked="1"/>
        <c:majorTickMark val="none"/>
        <c:minorTickMark val="none"/>
        <c:tickLblPos val="none"/>
        <c:crossAx val="190746624"/>
        <c:crosses val="autoZero"/>
        <c:auto val="1"/>
        <c:lblOffset val="100"/>
        <c:baseTimeUnit val="years"/>
      </c:dateAx>
      <c:valAx>
        <c:axId val="190746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736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36</c:v>
                </c:pt>
                <c:pt idx="1">
                  <c:v>36</c:v>
                </c:pt>
                <c:pt idx="2">
                  <c:v>36</c:v>
                </c:pt>
                <c:pt idx="3">
                  <c:v>36</c:v>
                </c:pt>
                <c:pt idx="4">
                  <c:v>36</c:v>
                </c:pt>
              </c:numCache>
            </c:numRef>
          </c:val>
        </c:ser>
        <c:dLbls>
          <c:showLegendKey val="0"/>
          <c:showVal val="0"/>
          <c:showCatName val="0"/>
          <c:showSerName val="0"/>
          <c:showPercent val="0"/>
          <c:showBubbleSize val="0"/>
        </c:dLbls>
        <c:gapWidth val="150"/>
        <c:axId val="194668800"/>
        <c:axId val="194687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61.93</c:v>
                </c:pt>
                <c:pt idx="1">
                  <c:v>58.06</c:v>
                </c:pt>
                <c:pt idx="2">
                  <c:v>59.08</c:v>
                </c:pt>
                <c:pt idx="3">
                  <c:v>58.25</c:v>
                </c:pt>
                <c:pt idx="4">
                  <c:v>61.55</c:v>
                </c:pt>
              </c:numCache>
            </c:numRef>
          </c:val>
          <c:smooth val="0"/>
        </c:ser>
        <c:dLbls>
          <c:showLegendKey val="0"/>
          <c:showVal val="0"/>
          <c:showCatName val="0"/>
          <c:showSerName val="0"/>
          <c:showPercent val="0"/>
          <c:showBubbleSize val="0"/>
        </c:dLbls>
        <c:marker val="1"/>
        <c:smooth val="0"/>
        <c:axId val="194668800"/>
        <c:axId val="194687360"/>
      </c:lineChart>
      <c:dateAx>
        <c:axId val="194668800"/>
        <c:scaling>
          <c:orientation val="minMax"/>
        </c:scaling>
        <c:delete val="1"/>
        <c:axPos val="b"/>
        <c:numFmt formatCode="ge" sourceLinked="1"/>
        <c:majorTickMark val="none"/>
        <c:minorTickMark val="none"/>
        <c:tickLblPos val="none"/>
        <c:crossAx val="194687360"/>
        <c:crosses val="autoZero"/>
        <c:auto val="1"/>
        <c:lblOffset val="100"/>
        <c:baseTimeUnit val="years"/>
      </c:dateAx>
      <c:valAx>
        <c:axId val="194687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668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94799488"/>
        <c:axId val="194801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77.25</c:v>
                </c:pt>
                <c:pt idx="1">
                  <c:v>75.790000000000006</c:v>
                </c:pt>
                <c:pt idx="2">
                  <c:v>77.12</c:v>
                </c:pt>
                <c:pt idx="3">
                  <c:v>68.150000000000006</c:v>
                </c:pt>
                <c:pt idx="4">
                  <c:v>67.489999999999995</c:v>
                </c:pt>
              </c:numCache>
            </c:numRef>
          </c:val>
          <c:smooth val="0"/>
        </c:ser>
        <c:dLbls>
          <c:showLegendKey val="0"/>
          <c:showVal val="0"/>
          <c:showCatName val="0"/>
          <c:showSerName val="0"/>
          <c:showPercent val="0"/>
          <c:showBubbleSize val="0"/>
        </c:dLbls>
        <c:marker val="1"/>
        <c:smooth val="0"/>
        <c:axId val="194799488"/>
        <c:axId val="194801664"/>
      </c:lineChart>
      <c:dateAx>
        <c:axId val="194799488"/>
        <c:scaling>
          <c:orientation val="minMax"/>
        </c:scaling>
        <c:delete val="1"/>
        <c:axPos val="b"/>
        <c:numFmt formatCode="ge" sourceLinked="1"/>
        <c:majorTickMark val="none"/>
        <c:minorTickMark val="none"/>
        <c:tickLblPos val="none"/>
        <c:crossAx val="194801664"/>
        <c:crosses val="autoZero"/>
        <c:auto val="1"/>
        <c:lblOffset val="100"/>
        <c:baseTimeUnit val="years"/>
      </c:dateAx>
      <c:valAx>
        <c:axId val="194801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799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72.73</c:v>
                </c:pt>
                <c:pt idx="1">
                  <c:v>71.39</c:v>
                </c:pt>
                <c:pt idx="2">
                  <c:v>73.319999999999993</c:v>
                </c:pt>
                <c:pt idx="3">
                  <c:v>75.349999999999994</c:v>
                </c:pt>
                <c:pt idx="4">
                  <c:v>80.180000000000007</c:v>
                </c:pt>
              </c:numCache>
            </c:numRef>
          </c:val>
        </c:ser>
        <c:dLbls>
          <c:showLegendKey val="0"/>
          <c:showVal val="0"/>
          <c:showCatName val="0"/>
          <c:showSerName val="0"/>
          <c:showPercent val="0"/>
          <c:showBubbleSize val="0"/>
        </c:dLbls>
        <c:gapWidth val="150"/>
        <c:axId val="190772736"/>
        <c:axId val="190774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0772736"/>
        <c:axId val="190774656"/>
      </c:lineChart>
      <c:dateAx>
        <c:axId val="190772736"/>
        <c:scaling>
          <c:orientation val="minMax"/>
        </c:scaling>
        <c:delete val="1"/>
        <c:axPos val="b"/>
        <c:numFmt formatCode="ge" sourceLinked="1"/>
        <c:majorTickMark val="none"/>
        <c:minorTickMark val="none"/>
        <c:tickLblPos val="none"/>
        <c:crossAx val="190774656"/>
        <c:crosses val="autoZero"/>
        <c:auto val="1"/>
        <c:lblOffset val="100"/>
        <c:baseTimeUnit val="years"/>
      </c:dateAx>
      <c:valAx>
        <c:axId val="190774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772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4352256"/>
        <c:axId val="194354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4352256"/>
        <c:axId val="194354176"/>
      </c:lineChart>
      <c:dateAx>
        <c:axId val="194352256"/>
        <c:scaling>
          <c:orientation val="minMax"/>
        </c:scaling>
        <c:delete val="1"/>
        <c:axPos val="b"/>
        <c:numFmt formatCode="ge" sourceLinked="1"/>
        <c:majorTickMark val="none"/>
        <c:minorTickMark val="none"/>
        <c:tickLblPos val="none"/>
        <c:crossAx val="194354176"/>
        <c:crosses val="autoZero"/>
        <c:auto val="1"/>
        <c:lblOffset val="100"/>
        <c:baseTimeUnit val="years"/>
      </c:dateAx>
      <c:valAx>
        <c:axId val="194354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352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4720512"/>
        <c:axId val="194722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4720512"/>
        <c:axId val="194722432"/>
      </c:lineChart>
      <c:dateAx>
        <c:axId val="194720512"/>
        <c:scaling>
          <c:orientation val="minMax"/>
        </c:scaling>
        <c:delete val="1"/>
        <c:axPos val="b"/>
        <c:numFmt formatCode="ge" sourceLinked="1"/>
        <c:majorTickMark val="none"/>
        <c:minorTickMark val="none"/>
        <c:tickLblPos val="none"/>
        <c:crossAx val="194722432"/>
        <c:crosses val="autoZero"/>
        <c:auto val="1"/>
        <c:lblOffset val="100"/>
        <c:baseTimeUnit val="years"/>
      </c:dateAx>
      <c:valAx>
        <c:axId val="194722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720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4771968"/>
        <c:axId val="194450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4771968"/>
        <c:axId val="194450176"/>
      </c:lineChart>
      <c:dateAx>
        <c:axId val="194771968"/>
        <c:scaling>
          <c:orientation val="minMax"/>
        </c:scaling>
        <c:delete val="1"/>
        <c:axPos val="b"/>
        <c:numFmt formatCode="ge" sourceLinked="1"/>
        <c:majorTickMark val="none"/>
        <c:minorTickMark val="none"/>
        <c:tickLblPos val="none"/>
        <c:crossAx val="194450176"/>
        <c:crosses val="autoZero"/>
        <c:auto val="1"/>
        <c:lblOffset val="100"/>
        <c:baseTimeUnit val="years"/>
      </c:dateAx>
      <c:valAx>
        <c:axId val="194450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77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4476288"/>
        <c:axId val="194482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4476288"/>
        <c:axId val="194482560"/>
      </c:lineChart>
      <c:dateAx>
        <c:axId val="194476288"/>
        <c:scaling>
          <c:orientation val="minMax"/>
        </c:scaling>
        <c:delete val="1"/>
        <c:axPos val="b"/>
        <c:numFmt formatCode="ge" sourceLinked="1"/>
        <c:majorTickMark val="none"/>
        <c:minorTickMark val="none"/>
        <c:tickLblPos val="none"/>
        <c:crossAx val="194482560"/>
        <c:crosses val="autoZero"/>
        <c:auto val="1"/>
        <c:lblOffset val="100"/>
        <c:baseTimeUnit val="years"/>
      </c:dateAx>
      <c:valAx>
        <c:axId val="194482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476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837.98</c:v>
                </c:pt>
                <c:pt idx="1">
                  <c:v>763.51</c:v>
                </c:pt>
                <c:pt idx="2">
                  <c:v>666.96</c:v>
                </c:pt>
                <c:pt idx="3">
                  <c:v>574.67999999999995</c:v>
                </c:pt>
                <c:pt idx="4" formatCode="#,##0.00;&quot;△&quot;#,##0.00">
                  <c:v>0</c:v>
                </c:pt>
              </c:numCache>
            </c:numRef>
          </c:val>
        </c:ser>
        <c:dLbls>
          <c:showLegendKey val="0"/>
          <c:showVal val="0"/>
          <c:showCatName val="0"/>
          <c:showSerName val="0"/>
          <c:showPercent val="0"/>
          <c:showBubbleSize val="0"/>
        </c:dLbls>
        <c:gapWidth val="150"/>
        <c:axId val="194510848"/>
        <c:axId val="194512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430.64</c:v>
                </c:pt>
                <c:pt idx="1">
                  <c:v>446.63</c:v>
                </c:pt>
                <c:pt idx="2">
                  <c:v>416.91</c:v>
                </c:pt>
                <c:pt idx="3">
                  <c:v>392.19</c:v>
                </c:pt>
                <c:pt idx="4">
                  <c:v>413.5</c:v>
                </c:pt>
              </c:numCache>
            </c:numRef>
          </c:val>
          <c:smooth val="0"/>
        </c:ser>
        <c:dLbls>
          <c:showLegendKey val="0"/>
          <c:showVal val="0"/>
          <c:showCatName val="0"/>
          <c:showSerName val="0"/>
          <c:showPercent val="0"/>
          <c:showBubbleSize val="0"/>
        </c:dLbls>
        <c:marker val="1"/>
        <c:smooth val="0"/>
        <c:axId val="194510848"/>
        <c:axId val="194512768"/>
      </c:lineChart>
      <c:dateAx>
        <c:axId val="194510848"/>
        <c:scaling>
          <c:orientation val="minMax"/>
        </c:scaling>
        <c:delete val="1"/>
        <c:axPos val="b"/>
        <c:numFmt formatCode="ge" sourceLinked="1"/>
        <c:majorTickMark val="none"/>
        <c:minorTickMark val="none"/>
        <c:tickLblPos val="none"/>
        <c:crossAx val="194512768"/>
        <c:crosses val="autoZero"/>
        <c:auto val="1"/>
        <c:lblOffset val="100"/>
        <c:baseTimeUnit val="years"/>
      </c:dateAx>
      <c:valAx>
        <c:axId val="194512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510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37.42</c:v>
                </c:pt>
                <c:pt idx="1">
                  <c:v>36.93</c:v>
                </c:pt>
                <c:pt idx="2">
                  <c:v>34.39</c:v>
                </c:pt>
                <c:pt idx="3">
                  <c:v>34.92</c:v>
                </c:pt>
                <c:pt idx="4">
                  <c:v>37.549999999999997</c:v>
                </c:pt>
              </c:numCache>
            </c:numRef>
          </c:val>
        </c:ser>
        <c:dLbls>
          <c:showLegendKey val="0"/>
          <c:showVal val="0"/>
          <c:showCatName val="0"/>
          <c:showSerName val="0"/>
          <c:showPercent val="0"/>
          <c:showBubbleSize val="0"/>
        </c:dLbls>
        <c:gapWidth val="150"/>
        <c:axId val="194538880"/>
        <c:axId val="194545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58.78</c:v>
                </c:pt>
                <c:pt idx="1">
                  <c:v>58.53</c:v>
                </c:pt>
                <c:pt idx="2">
                  <c:v>57.93</c:v>
                </c:pt>
                <c:pt idx="3">
                  <c:v>57.03</c:v>
                </c:pt>
                <c:pt idx="4">
                  <c:v>55.84</c:v>
                </c:pt>
              </c:numCache>
            </c:numRef>
          </c:val>
          <c:smooth val="0"/>
        </c:ser>
        <c:dLbls>
          <c:showLegendKey val="0"/>
          <c:showVal val="0"/>
          <c:showCatName val="0"/>
          <c:showSerName val="0"/>
          <c:showPercent val="0"/>
          <c:showBubbleSize val="0"/>
        </c:dLbls>
        <c:marker val="1"/>
        <c:smooth val="0"/>
        <c:axId val="194538880"/>
        <c:axId val="194545152"/>
      </c:lineChart>
      <c:dateAx>
        <c:axId val="194538880"/>
        <c:scaling>
          <c:orientation val="minMax"/>
        </c:scaling>
        <c:delete val="1"/>
        <c:axPos val="b"/>
        <c:numFmt formatCode="ge" sourceLinked="1"/>
        <c:majorTickMark val="none"/>
        <c:minorTickMark val="none"/>
        <c:tickLblPos val="none"/>
        <c:crossAx val="194545152"/>
        <c:crosses val="autoZero"/>
        <c:auto val="1"/>
        <c:lblOffset val="100"/>
        <c:baseTimeUnit val="years"/>
      </c:dateAx>
      <c:valAx>
        <c:axId val="194545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538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518.77</c:v>
                </c:pt>
                <c:pt idx="1">
                  <c:v>524.82000000000005</c:v>
                </c:pt>
                <c:pt idx="2">
                  <c:v>591.08000000000004</c:v>
                </c:pt>
                <c:pt idx="3">
                  <c:v>598.66</c:v>
                </c:pt>
                <c:pt idx="4">
                  <c:v>563.16</c:v>
                </c:pt>
              </c:numCache>
            </c:numRef>
          </c:val>
        </c:ser>
        <c:dLbls>
          <c:showLegendKey val="0"/>
          <c:showVal val="0"/>
          <c:showCatName val="0"/>
          <c:showSerName val="0"/>
          <c:showPercent val="0"/>
          <c:showBubbleSize val="0"/>
        </c:dLbls>
        <c:gapWidth val="150"/>
        <c:axId val="194652800"/>
        <c:axId val="194654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257.02999999999997</c:v>
                </c:pt>
                <c:pt idx="1">
                  <c:v>266.57</c:v>
                </c:pt>
                <c:pt idx="2">
                  <c:v>276.93</c:v>
                </c:pt>
                <c:pt idx="3">
                  <c:v>283.73</c:v>
                </c:pt>
                <c:pt idx="4">
                  <c:v>287.57</c:v>
                </c:pt>
              </c:numCache>
            </c:numRef>
          </c:val>
          <c:smooth val="0"/>
        </c:ser>
        <c:dLbls>
          <c:showLegendKey val="0"/>
          <c:showVal val="0"/>
          <c:showCatName val="0"/>
          <c:showSerName val="0"/>
          <c:showPercent val="0"/>
          <c:showBubbleSize val="0"/>
        </c:dLbls>
        <c:marker val="1"/>
        <c:smooth val="0"/>
        <c:axId val="194652800"/>
        <c:axId val="194654976"/>
      </c:lineChart>
      <c:dateAx>
        <c:axId val="194652800"/>
        <c:scaling>
          <c:orientation val="minMax"/>
        </c:scaling>
        <c:delete val="1"/>
        <c:axPos val="b"/>
        <c:numFmt formatCode="ge" sourceLinked="1"/>
        <c:majorTickMark val="none"/>
        <c:minorTickMark val="none"/>
        <c:tickLblPos val="none"/>
        <c:crossAx val="194654976"/>
        <c:crosses val="autoZero"/>
        <c:auto val="1"/>
        <c:lblOffset val="100"/>
        <c:baseTimeUnit val="years"/>
      </c:dateAx>
      <c:valAx>
        <c:axId val="194654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652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5" zoomScaleNormal="85"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5" t="str">
        <f>データ!H6</f>
        <v>秋田県　北秋田市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K3</v>
      </c>
      <c r="X8" s="72"/>
      <c r="Y8" s="72"/>
      <c r="Z8" s="72"/>
      <c r="AA8" s="72"/>
      <c r="AB8" s="72"/>
      <c r="AC8" s="72"/>
      <c r="AD8" s="73" t="s">
        <v>125</v>
      </c>
      <c r="AE8" s="73"/>
      <c r="AF8" s="73"/>
      <c r="AG8" s="73"/>
      <c r="AH8" s="73"/>
      <c r="AI8" s="73"/>
      <c r="AJ8" s="73"/>
      <c r="AK8" s="4"/>
      <c r="AL8" s="67">
        <f>データ!S6</f>
        <v>33505</v>
      </c>
      <c r="AM8" s="67"/>
      <c r="AN8" s="67"/>
      <c r="AO8" s="67"/>
      <c r="AP8" s="67"/>
      <c r="AQ8" s="67"/>
      <c r="AR8" s="67"/>
      <c r="AS8" s="67"/>
      <c r="AT8" s="66">
        <f>データ!T6</f>
        <v>1152.76</v>
      </c>
      <c r="AU8" s="66"/>
      <c r="AV8" s="66"/>
      <c r="AW8" s="66"/>
      <c r="AX8" s="66"/>
      <c r="AY8" s="66"/>
      <c r="AZ8" s="66"/>
      <c r="BA8" s="66"/>
      <c r="BB8" s="66">
        <f>データ!U6</f>
        <v>29.07</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1.64</v>
      </c>
      <c r="Q10" s="66"/>
      <c r="R10" s="66"/>
      <c r="S10" s="66"/>
      <c r="T10" s="66"/>
      <c r="U10" s="66"/>
      <c r="V10" s="66"/>
      <c r="W10" s="66">
        <f>データ!Q6</f>
        <v>100</v>
      </c>
      <c r="X10" s="66"/>
      <c r="Y10" s="66"/>
      <c r="Z10" s="66"/>
      <c r="AA10" s="66"/>
      <c r="AB10" s="66"/>
      <c r="AC10" s="66"/>
      <c r="AD10" s="67">
        <f>データ!R6</f>
        <v>2915</v>
      </c>
      <c r="AE10" s="67"/>
      <c r="AF10" s="67"/>
      <c r="AG10" s="67"/>
      <c r="AH10" s="67"/>
      <c r="AI10" s="67"/>
      <c r="AJ10" s="67"/>
      <c r="AK10" s="2"/>
      <c r="AL10" s="67">
        <f>データ!V6</f>
        <v>545</v>
      </c>
      <c r="AM10" s="67"/>
      <c r="AN10" s="67"/>
      <c r="AO10" s="67"/>
      <c r="AP10" s="67"/>
      <c r="AQ10" s="67"/>
      <c r="AR10" s="67"/>
      <c r="AS10" s="67"/>
      <c r="AT10" s="66">
        <f>データ!W6</f>
        <v>0.36</v>
      </c>
      <c r="AU10" s="66"/>
      <c r="AV10" s="66"/>
      <c r="AW10" s="66"/>
      <c r="AX10" s="66"/>
      <c r="AY10" s="66"/>
      <c r="AZ10" s="66"/>
      <c r="BA10" s="66"/>
      <c r="BB10" s="66">
        <f>データ!X6</f>
        <v>1513.89</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124</v>
      </c>
      <c r="BM16" s="49"/>
      <c r="BN16" s="49"/>
      <c r="BO16" s="49"/>
      <c r="BP16" s="49"/>
      <c r="BQ16" s="49"/>
      <c r="BR16" s="49"/>
      <c r="BS16" s="49"/>
      <c r="BT16" s="49"/>
      <c r="BU16" s="49"/>
      <c r="BV16" s="49"/>
      <c r="BW16" s="49"/>
      <c r="BX16" s="49"/>
      <c r="BY16" s="49"/>
      <c r="BZ16" s="50"/>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122</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123</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【346.13】</v>
      </c>
      <c r="I86" s="26" t="str">
        <f>データ!CA6</f>
        <v>【59.83】</v>
      </c>
      <c r="J86" s="26" t="str">
        <f>データ!CL6</f>
        <v>【268.69】</v>
      </c>
      <c r="K86" s="26" t="str">
        <f>データ!CW6</f>
        <v>【61.71】</v>
      </c>
      <c r="L86" s="26" t="str">
        <f>データ!DH6</f>
        <v>【75.78】</v>
      </c>
      <c r="M86" s="26" t="s">
        <v>56</v>
      </c>
      <c r="N86" s="26" t="s">
        <v>56</v>
      </c>
      <c r="O86" s="26" t="str">
        <f>データ!EO6</f>
        <v>【-】</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52132</v>
      </c>
      <c r="D6" s="33">
        <f t="shared" si="3"/>
        <v>47</v>
      </c>
      <c r="E6" s="33">
        <f t="shared" si="3"/>
        <v>18</v>
      </c>
      <c r="F6" s="33">
        <f t="shared" si="3"/>
        <v>0</v>
      </c>
      <c r="G6" s="33">
        <f t="shared" si="3"/>
        <v>0</v>
      </c>
      <c r="H6" s="33" t="str">
        <f t="shared" si="3"/>
        <v>秋田県　北秋田市</v>
      </c>
      <c r="I6" s="33" t="str">
        <f t="shared" si="3"/>
        <v>法非適用</v>
      </c>
      <c r="J6" s="33" t="str">
        <f t="shared" si="3"/>
        <v>下水道事業</v>
      </c>
      <c r="K6" s="33" t="str">
        <f t="shared" si="3"/>
        <v>特定地域生活排水処理</v>
      </c>
      <c r="L6" s="33" t="str">
        <f t="shared" si="3"/>
        <v>K3</v>
      </c>
      <c r="M6" s="33">
        <f t="shared" si="3"/>
        <v>0</v>
      </c>
      <c r="N6" s="34" t="str">
        <f t="shared" si="3"/>
        <v>-</v>
      </c>
      <c r="O6" s="34" t="str">
        <f t="shared" si="3"/>
        <v>該当数値なし</v>
      </c>
      <c r="P6" s="34">
        <f t="shared" si="3"/>
        <v>1.64</v>
      </c>
      <c r="Q6" s="34">
        <f t="shared" si="3"/>
        <v>100</v>
      </c>
      <c r="R6" s="34">
        <f t="shared" si="3"/>
        <v>2915</v>
      </c>
      <c r="S6" s="34">
        <f t="shared" si="3"/>
        <v>33505</v>
      </c>
      <c r="T6" s="34">
        <f t="shared" si="3"/>
        <v>1152.76</v>
      </c>
      <c r="U6" s="34">
        <f t="shared" si="3"/>
        <v>29.07</v>
      </c>
      <c r="V6" s="34">
        <f t="shared" si="3"/>
        <v>545</v>
      </c>
      <c r="W6" s="34">
        <f t="shared" si="3"/>
        <v>0.36</v>
      </c>
      <c r="X6" s="34">
        <f t="shared" si="3"/>
        <v>1513.89</v>
      </c>
      <c r="Y6" s="35">
        <f>IF(Y7="",NA(),Y7)</f>
        <v>72.73</v>
      </c>
      <c r="Z6" s="35">
        <f t="shared" ref="Z6:AH6" si="4">IF(Z7="",NA(),Z7)</f>
        <v>71.39</v>
      </c>
      <c r="AA6" s="35">
        <f t="shared" si="4"/>
        <v>73.319999999999993</v>
      </c>
      <c r="AB6" s="35">
        <f t="shared" si="4"/>
        <v>75.349999999999994</v>
      </c>
      <c r="AC6" s="35">
        <f t="shared" si="4"/>
        <v>80.180000000000007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837.98</v>
      </c>
      <c r="BG6" s="35">
        <f t="shared" ref="BG6:BO6" si="7">IF(BG7="",NA(),BG7)</f>
        <v>763.51</v>
      </c>
      <c r="BH6" s="35">
        <f t="shared" si="7"/>
        <v>666.96</v>
      </c>
      <c r="BI6" s="35">
        <f t="shared" si="7"/>
        <v>574.67999999999995</v>
      </c>
      <c r="BJ6" s="34">
        <f t="shared" si="7"/>
        <v>0</v>
      </c>
      <c r="BK6" s="35">
        <f t="shared" si="7"/>
        <v>430.64</v>
      </c>
      <c r="BL6" s="35">
        <f t="shared" si="7"/>
        <v>446.63</v>
      </c>
      <c r="BM6" s="35">
        <f t="shared" si="7"/>
        <v>416.91</v>
      </c>
      <c r="BN6" s="35">
        <f t="shared" si="7"/>
        <v>392.19</v>
      </c>
      <c r="BO6" s="35">
        <f t="shared" si="7"/>
        <v>413.5</v>
      </c>
      <c r="BP6" s="34" t="str">
        <f>IF(BP7="","",IF(BP7="-","【-】","【"&amp;SUBSTITUTE(TEXT(BP7,"#,##0.00"),"-","△")&amp;"】"))</f>
        <v>【346.13】</v>
      </c>
      <c r="BQ6" s="35">
        <f>IF(BQ7="",NA(),BQ7)</f>
        <v>37.42</v>
      </c>
      <c r="BR6" s="35">
        <f t="shared" ref="BR6:BZ6" si="8">IF(BR7="",NA(),BR7)</f>
        <v>36.93</v>
      </c>
      <c r="BS6" s="35">
        <f t="shared" si="8"/>
        <v>34.39</v>
      </c>
      <c r="BT6" s="35">
        <f t="shared" si="8"/>
        <v>34.92</v>
      </c>
      <c r="BU6" s="35">
        <f t="shared" si="8"/>
        <v>37.549999999999997</v>
      </c>
      <c r="BV6" s="35">
        <f t="shared" si="8"/>
        <v>58.78</v>
      </c>
      <c r="BW6" s="35">
        <f t="shared" si="8"/>
        <v>58.53</v>
      </c>
      <c r="BX6" s="35">
        <f t="shared" si="8"/>
        <v>57.93</v>
      </c>
      <c r="BY6" s="35">
        <f t="shared" si="8"/>
        <v>57.03</v>
      </c>
      <c r="BZ6" s="35">
        <f t="shared" si="8"/>
        <v>55.84</v>
      </c>
      <c r="CA6" s="34" t="str">
        <f>IF(CA7="","",IF(CA7="-","【-】","【"&amp;SUBSTITUTE(TEXT(CA7,"#,##0.00"),"-","△")&amp;"】"))</f>
        <v>【59.83】</v>
      </c>
      <c r="CB6" s="35">
        <f>IF(CB7="",NA(),CB7)</f>
        <v>518.77</v>
      </c>
      <c r="CC6" s="35">
        <f t="shared" ref="CC6:CK6" si="9">IF(CC7="",NA(),CC7)</f>
        <v>524.82000000000005</v>
      </c>
      <c r="CD6" s="35">
        <f t="shared" si="9"/>
        <v>591.08000000000004</v>
      </c>
      <c r="CE6" s="35">
        <f t="shared" si="9"/>
        <v>598.66</v>
      </c>
      <c r="CF6" s="35">
        <f t="shared" si="9"/>
        <v>563.16</v>
      </c>
      <c r="CG6" s="35">
        <f t="shared" si="9"/>
        <v>257.02999999999997</v>
      </c>
      <c r="CH6" s="35">
        <f t="shared" si="9"/>
        <v>266.57</v>
      </c>
      <c r="CI6" s="35">
        <f t="shared" si="9"/>
        <v>276.93</v>
      </c>
      <c r="CJ6" s="35">
        <f t="shared" si="9"/>
        <v>283.73</v>
      </c>
      <c r="CK6" s="35">
        <f t="shared" si="9"/>
        <v>287.57</v>
      </c>
      <c r="CL6" s="34" t="str">
        <f>IF(CL7="","",IF(CL7="-","【-】","【"&amp;SUBSTITUTE(TEXT(CL7,"#,##0.00"),"-","△")&amp;"】"))</f>
        <v>【268.69】</v>
      </c>
      <c r="CM6" s="35">
        <f>IF(CM7="",NA(),CM7)</f>
        <v>36</v>
      </c>
      <c r="CN6" s="35">
        <f t="shared" ref="CN6:CV6" si="10">IF(CN7="",NA(),CN7)</f>
        <v>36</v>
      </c>
      <c r="CO6" s="35">
        <f t="shared" si="10"/>
        <v>36</v>
      </c>
      <c r="CP6" s="35">
        <f t="shared" si="10"/>
        <v>36</v>
      </c>
      <c r="CQ6" s="35">
        <f t="shared" si="10"/>
        <v>36</v>
      </c>
      <c r="CR6" s="35">
        <f t="shared" si="10"/>
        <v>61.93</v>
      </c>
      <c r="CS6" s="35">
        <f t="shared" si="10"/>
        <v>58.06</v>
      </c>
      <c r="CT6" s="35">
        <f t="shared" si="10"/>
        <v>59.08</v>
      </c>
      <c r="CU6" s="35">
        <f t="shared" si="10"/>
        <v>58.25</v>
      </c>
      <c r="CV6" s="35">
        <f t="shared" si="10"/>
        <v>61.55</v>
      </c>
      <c r="CW6" s="34" t="str">
        <f>IF(CW7="","",IF(CW7="-","【-】","【"&amp;SUBSTITUTE(TEXT(CW7,"#,##0.00"),"-","△")&amp;"】"))</f>
        <v>【61.71】</v>
      </c>
      <c r="CX6" s="35">
        <f>IF(CX7="",NA(),CX7)</f>
        <v>100</v>
      </c>
      <c r="CY6" s="35">
        <f t="shared" ref="CY6:DG6" si="11">IF(CY7="",NA(),CY7)</f>
        <v>100</v>
      </c>
      <c r="CZ6" s="35">
        <f t="shared" si="11"/>
        <v>100</v>
      </c>
      <c r="DA6" s="35">
        <f t="shared" si="11"/>
        <v>100</v>
      </c>
      <c r="DB6" s="35">
        <f t="shared" si="11"/>
        <v>100</v>
      </c>
      <c r="DC6" s="35">
        <f t="shared" si="11"/>
        <v>77.25</v>
      </c>
      <c r="DD6" s="35">
        <f t="shared" si="11"/>
        <v>75.790000000000006</v>
      </c>
      <c r="DE6" s="35">
        <f t="shared" si="11"/>
        <v>77.12</v>
      </c>
      <c r="DF6" s="35">
        <f t="shared" si="11"/>
        <v>68.150000000000006</v>
      </c>
      <c r="DG6" s="35">
        <f t="shared" si="11"/>
        <v>67.489999999999995</v>
      </c>
      <c r="DH6" s="34" t="str">
        <f>IF(DH7="","",IF(DH7="-","【-】","【"&amp;SUBSTITUTE(TEXT(DH7,"#,##0.00"),"-","△")&amp;"】"))</f>
        <v>【75.78】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2016</v>
      </c>
      <c r="C7" s="37">
        <v>52132</v>
      </c>
      <c r="D7" s="37">
        <v>47</v>
      </c>
      <c r="E7" s="37">
        <v>18</v>
      </c>
      <c r="F7" s="37">
        <v>0</v>
      </c>
      <c r="G7" s="37">
        <v>0</v>
      </c>
      <c r="H7" s="37" t="s">
        <v>110</v>
      </c>
      <c r="I7" s="37" t="s">
        <v>111</v>
      </c>
      <c r="J7" s="37" t="s">
        <v>112</v>
      </c>
      <c r="K7" s="37" t="s">
        <v>113</v>
      </c>
      <c r="L7" s="37" t="s">
        <v>114</v>
      </c>
      <c r="M7" s="37"/>
      <c r="N7" s="38" t="s">
        <v>115</v>
      </c>
      <c r="O7" s="38" t="s">
        <v>116</v>
      </c>
      <c r="P7" s="38">
        <v>1.64</v>
      </c>
      <c r="Q7" s="38">
        <v>100</v>
      </c>
      <c r="R7" s="38">
        <v>2915</v>
      </c>
      <c r="S7" s="38">
        <v>33505</v>
      </c>
      <c r="T7" s="38">
        <v>1152.76</v>
      </c>
      <c r="U7" s="38">
        <v>29.07</v>
      </c>
      <c r="V7" s="38">
        <v>545</v>
      </c>
      <c r="W7" s="38">
        <v>0.36</v>
      </c>
      <c r="X7" s="38">
        <v>1513.89</v>
      </c>
      <c r="Y7" s="38">
        <v>72.73</v>
      </c>
      <c r="Z7" s="38">
        <v>71.39</v>
      </c>
      <c r="AA7" s="38">
        <v>73.319999999999993</v>
      </c>
      <c r="AB7" s="38">
        <v>75.349999999999994</v>
      </c>
      <c r="AC7" s="38">
        <v>80.180000000000007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837.98</v>
      </c>
      <c r="BG7" s="38">
        <v>763.51</v>
      </c>
      <c r="BH7" s="38">
        <v>666.96</v>
      </c>
      <c r="BI7" s="38">
        <v>574.67999999999995</v>
      </c>
      <c r="BJ7" s="38">
        <v>0</v>
      </c>
      <c r="BK7" s="38">
        <v>430.64</v>
      </c>
      <c r="BL7" s="38">
        <v>446.63</v>
      </c>
      <c r="BM7" s="38">
        <v>416.91</v>
      </c>
      <c r="BN7" s="38">
        <v>392.19</v>
      </c>
      <c r="BO7" s="38">
        <v>413.5</v>
      </c>
      <c r="BP7" s="38">
        <v>346.13</v>
      </c>
      <c r="BQ7" s="38">
        <v>37.42</v>
      </c>
      <c r="BR7" s="38">
        <v>36.93</v>
      </c>
      <c r="BS7" s="38">
        <v>34.39</v>
      </c>
      <c r="BT7" s="38">
        <v>34.92</v>
      </c>
      <c r="BU7" s="38">
        <v>37.549999999999997</v>
      </c>
      <c r="BV7" s="38">
        <v>58.78</v>
      </c>
      <c r="BW7" s="38">
        <v>58.53</v>
      </c>
      <c r="BX7" s="38">
        <v>57.93</v>
      </c>
      <c r="BY7" s="38">
        <v>57.03</v>
      </c>
      <c r="BZ7" s="38">
        <v>55.84</v>
      </c>
      <c r="CA7" s="38">
        <v>59.83</v>
      </c>
      <c r="CB7" s="38">
        <v>518.77</v>
      </c>
      <c r="CC7" s="38">
        <v>524.82000000000005</v>
      </c>
      <c r="CD7" s="38">
        <v>591.08000000000004</v>
      </c>
      <c r="CE7" s="38">
        <v>598.66</v>
      </c>
      <c r="CF7" s="38">
        <v>563.16</v>
      </c>
      <c r="CG7" s="38">
        <v>257.02999999999997</v>
      </c>
      <c r="CH7" s="38">
        <v>266.57</v>
      </c>
      <c r="CI7" s="38">
        <v>276.93</v>
      </c>
      <c r="CJ7" s="38">
        <v>283.73</v>
      </c>
      <c r="CK7" s="38">
        <v>287.57</v>
      </c>
      <c r="CL7" s="38">
        <v>268.69</v>
      </c>
      <c r="CM7" s="38">
        <v>36</v>
      </c>
      <c r="CN7" s="38">
        <v>36</v>
      </c>
      <c r="CO7" s="38">
        <v>36</v>
      </c>
      <c r="CP7" s="38">
        <v>36</v>
      </c>
      <c r="CQ7" s="38">
        <v>36</v>
      </c>
      <c r="CR7" s="38">
        <v>61.93</v>
      </c>
      <c r="CS7" s="38">
        <v>58.06</v>
      </c>
      <c r="CT7" s="38">
        <v>59.08</v>
      </c>
      <c r="CU7" s="38">
        <v>58.25</v>
      </c>
      <c r="CV7" s="38">
        <v>61.55</v>
      </c>
      <c r="CW7" s="38">
        <v>61.71</v>
      </c>
      <c r="CX7" s="38">
        <v>100</v>
      </c>
      <c r="CY7" s="38">
        <v>100</v>
      </c>
      <c r="CZ7" s="38">
        <v>100</v>
      </c>
      <c r="DA7" s="38">
        <v>100</v>
      </c>
      <c r="DB7" s="38">
        <v>100</v>
      </c>
      <c r="DC7" s="38">
        <v>77.25</v>
      </c>
      <c r="DD7" s="38">
        <v>75.790000000000006</v>
      </c>
      <c r="DE7" s="38">
        <v>77.12</v>
      </c>
      <c r="DF7" s="38">
        <v>68.150000000000006</v>
      </c>
      <c r="DG7" s="38">
        <v>67.489999999999995</v>
      </c>
      <c r="DH7" s="38">
        <v>75.78</v>
      </c>
      <c r="DI7" s="38"/>
      <c r="DJ7" s="38"/>
      <c r="DK7" s="38"/>
      <c r="DL7" s="38"/>
      <c r="DM7" s="38"/>
      <c r="DN7" s="38"/>
      <c r="DO7" s="38"/>
      <c r="DP7" s="38"/>
      <c r="DQ7" s="38"/>
      <c r="DR7" s="38"/>
      <c r="DS7" s="38"/>
      <c r="DT7" s="38"/>
      <c r="DU7" s="38"/>
      <c r="DV7" s="38"/>
      <c r="DW7" s="38"/>
      <c r="DX7" s="38"/>
      <c r="DY7" s="38"/>
      <c r="DZ7" s="38"/>
      <c r="EA7" s="38"/>
      <c r="EB7" s="38"/>
      <c r="EC7" s="38"/>
      <c r="ED7" s="38"/>
      <c r="EE7" s="38" t="s">
        <v>115</v>
      </c>
      <c r="EF7" s="38" t="s">
        <v>115</v>
      </c>
      <c r="EG7" s="38" t="s">
        <v>115</v>
      </c>
      <c r="EH7" s="38" t="s">
        <v>115</v>
      </c>
      <c r="EI7" s="38" t="s">
        <v>115</v>
      </c>
      <c r="EJ7" s="38" t="s">
        <v>115</v>
      </c>
      <c r="EK7" s="38" t="s">
        <v>115</v>
      </c>
      <c r="EL7" s="38" t="s">
        <v>115</v>
      </c>
      <c r="EM7" s="38" t="s">
        <v>115</v>
      </c>
      <c r="EN7" s="38" t="s">
        <v>115</v>
      </c>
      <c r="EO7" s="38" t="s">
        <v>115</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2017-12-25T02:39:24Z</dcterms:created>
  <dcterms:modified xsi:type="dcterms:W3CDTF">2018-02-22T00:55:57Z</dcterms:modified>
  <cp:category/>
</cp:coreProperties>
</file>