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P10" i="4" s="1"/>
  <c r="O6" i="5"/>
  <c r="I10" i="4" s="1"/>
  <c r="N6" i="5"/>
  <c r="B10" i="4" s="1"/>
  <c r="M6" i="5"/>
  <c r="L6" i="5"/>
  <c r="W8" i="4" s="1"/>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I85" i="4"/>
  <c r="E85" i="4"/>
  <c r="AT10" i="4"/>
  <c r="AL10" i="4"/>
  <c r="W10" i="4"/>
  <c r="BB8" i="4"/>
  <c r="AL8" i="4"/>
  <c r="I8" i="4"/>
  <c r="B8" i="4"/>
  <c r="C10" i="5" l="1"/>
  <c r="D10" i="5"/>
  <c r="E10" i="5"/>
  <c r="B10" i="5"/>
</calcChain>
</file>

<file path=xl/sharedStrings.xml><?xml version="1.0" encoding="utf-8"?>
<sst xmlns="http://schemas.openxmlformats.org/spreadsheetml/2006/main" count="237" uniqueCount="123">
  <si>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</si>
  <si>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</si>
  <si>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</si>
  <si>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</si>
  <si>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</si>
  <si>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2">
      <t>カンリ</t>
    </rPh>
    <rPh sb="2" eb="3">
      <t>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</si>
  <si>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</si>
  <si>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</si>
  <si>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</si>
  <si>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</si>
  <si>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</si>
  <si>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</si>
  <si>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</si>
  <si>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</si>
  <si>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</si>
  <si>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</si>
  <si>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</si>
  <si>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</si>
  <si>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</si>
  <si>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</si>
  <si>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</si>
  <si>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</si>
  <si>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</si>
  <si>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</si>
  <si>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</si>
  <si>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</si>
  <si>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</si>
  <si>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</si>
  <si>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</si>
  <si>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</si>
  <si>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</si>
  <si>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</si>
  <si>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</si>
  <si>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</si>
  <si>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</si>
  <si>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</si>
  <si>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</si>
  <si>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</si>
  <si>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</si>
  <si>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</si>
  <si>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5">
      <t>コウシン</t>
    </rPh>
    <rPh sb="55" eb="56">
      <t>リツ</t>
    </rPh>
    <rPh sb="62" eb="64">
      <t>ヘイセイ</t>
    </rPh>
    <rPh sb="66" eb="68">
      <t>ネンド</t>
    </rPh>
    <rPh sb="69" eb="71">
      <t>ジギョウ</t>
    </rPh>
    <rPh sb="71" eb="72">
      <t>スウ</t>
    </rPh>
    <rPh sb="73" eb="74">
      <t>モト</t>
    </rPh>
    <rPh sb="75" eb="77">
      <t>ルイジ</t>
    </rPh>
    <rPh sb="77" eb="79">
      <t>ダンタイ</t>
    </rPh>
    <rPh sb="79" eb="81">
      <t>ヘイキン</t>
    </rPh>
    <rPh sb="81" eb="82">
      <t>アタイ</t>
    </rPh>
    <rPh sb="83" eb="85">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</si>
  <si>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</si>
  <si>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</si>
  <si>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</si>
  <si>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</si>
  <si>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</si>
  <si>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</si>
  <si>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</si>
  <si>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</si>
  <si>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</si>
  <si>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</si>
  <si>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</si>
  <si>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</si>
  <si>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</si>
  <si>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水道事業(法非適用)</t>
    <rPh sb="0" eb="2">
      <t>スイドウ</t>
    </rPh>
    <rPh sb="2" eb="4">
      <t>ジギョウ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</si>
  <si>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</si>
  <si>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</si>
  <si>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</si>
  <si>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</si>
  <si>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</si>
  <si>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</si>
  <si>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</si>
  <si>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</si>
  <si>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</si>
  <si>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</si>
  <si>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</si>
  <si>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</si>
  <si>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</si>
  <si>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</si>
  <si>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</si>
  <si>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</si>
  <si>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</si>
  <si>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</si>
  <si>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</si>
  <si>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</si>
  <si>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</si>
  <si>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</si>
  <si>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</si>
  <si>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</si>
  <si>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</si>
  <si>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</si>
  <si>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</si>
  <si>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</si>
  <si>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</si>
  <si>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管理者の情報</t>
    <rPh sb="0" eb="3">
      <t>カンリシャ</t>
    </rPh>
    <rPh sb="4" eb="6">
      <t>ジョウホウ</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</si>
  <si>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</si>
  <si>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</si>
  <si>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</si>
  <si>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</si>
  <si>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</si>
  <si>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</si>
  <si>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</si>
  <si>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</si>
  <si>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</si>
  <si>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</si>
  <si>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</si>
  <si>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</si>
  <si>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</si>
  <si>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</si>
  <si>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</si>
  <si>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</si>
  <si>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</si>
  <si>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</si>
  <si>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</si>
  <si>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</si>
  <si>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</si>
  <si>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</si>
  <si>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</si>
  <si>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法非適用</t>
  </si>
  <si>
    <t>水道事業</t>
  </si>
  <si>
    <t>簡易水道事業</t>
  </si>
  <si>
    <t>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</si>
  <si>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</si>
  <si>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</si>
  <si>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</si>
  <si>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</si>
  <si>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</si>
  <si>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</si>
  <si>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</si>
  <si>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市の簡易水道事業における管路については耐用年数を経過しているものはないが、水道普及率の向上を図るため未普及地域等の施設整備事業への投資が大半を占めている現状であったため、管路更新率は低い数値となっている。
　今後は人口減少や節水型生活様式の定着等により水需要が低迷し、水道料金収入の減少が見込まれる中で、老朽化していく管路や施設を更新するための財源確保は容易ではなく、長寿命化、施設統合等による更新費用の抑制や平準化が必要となる。
　このため、中長期的な視点から施設・財政両面の健全性を確保し、持続可能な水道事業運営のため、計画的に管路や施設の更新に取り組んでいく必要がある。</t>
    <phoneticPr fontId="4"/>
  </si>
  <si>
    <t>　当市の簡易水道事業においては、一般会計からの繰入金に依存し運営されている現状であり、安定した給水を維持するためにも経営基盤の強化が急務となっている。
　平成２９年度より公営企業会計に移行し経営状況をより正確に把握していき、効率的な運営を図る。
　また、持続可能な水道事業運営のため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る。</t>
    <phoneticPr fontId="4"/>
  </si>
  <si>
    <t>非設置</t>
    <rPh sb="0" eb="1">
      <t>ヒ</t>
    </rPh>
    <rPh sb="1" eb="3">
      <t>セッチ</t>
    </rPh>
    <phoneticPr fontId="4"/>
  </si>
  <si>
    <t>①収益的収支比率
　数値は昨年度と比べ増加しているが、要因は計画されていた料金改定によるものである。しかしながら今後も給水人口の減少による収益の減少が考えられるため、経費の削減により改善を図る。
④企業債残高対給水収益比率
　投資的経費を企業債に依存せざるを得ない現状であるため数値が類似団体より高い状況である。今後は、費用対効果を十分に検証したうえで事業規模を判断・実施し企業債借入の抑制を図る。
⑤料金回収率
　依然として回収率は低く、経営の改善が必要である。投資的経費の削減に努め、経営改善を図る。
⑥給水原価
　給水原価については、企業債償還金が毎年約5億円を超えるため高額である。今後は経営基盤を強化していくことが重要な課題となっている。
⑦施設利用率
　利用率が低い要因として水道施設の能力に比べ、現在の水道加入率が低いことが考えられる。そのため、施設の統廃合や水道加入率の向上を図り、適切な水道規模の構築の検討が必要である。
⑧有収率
　有収率は類似団体と比較して上回っているが、一部の地域で頻繁な漏水が発生している現状であるため、更なる配水量の効率性を図るため、適切な施設設備の維持管理に努めていくことが必要である。</t>
    <rPh sb="19" eb="21">
      <t>ゾウカ</t>
    </rPh>
    <rPh sb="27" eb="29">
      <t>ヨウイン</t>
    </rPh>
    <rPh sb="30" eb="32">
      <t>ケイカク</t>
    </rPh>
    <rPh sb="37" eb="39">
      <t>リョウキン</t>
    </rPh>
    <rPh sb="39" eb="41">
      <t>カイテイ</t>
    </rPh>
    <rPh sb="208" eb="210">
      <t>イゼン</t>
    </rPh>
    <rPh sb="213" eb="215">
      <t>カイシュウ</t>
    </rPh>
    <rPh sb="215" eb="216">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</si>
</sst>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40" fontId="2" fillId="0" borderId="0" xfId="1" applyNumberFormat="1">
      <alignment vertical="center"/>
    </xf>
    <xf numFmtId="0" fontId="2" fillId="2" borderId="2" xfId="1" applyFill="1" applyBorder="1">
      <alignment vertical="center"/>
    </xf>
    <xf numFmtId="179"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shrinkToFit="1"/>
      <protection hidden="1"/>
    </xf>
    <xf numFmtId="176" fontId="5" fillId="0" borderId="2" xfId="1" applyNumberFormat="1" applyFont="1" applyBorder="1" applyAlignment="1" applyProtection="1">
      <alignment horizontal="center" vertical="center" shrinkToFit="1"/>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3" fillId="2" borderId="2" xfId="1" applyFont="1" applyFill="1" applyBorder="1" applyAlignment="1">
      <alignment horizontal="center" vertical="center" shrinkToFit="1"/>
    </xf>
    <xf numFmtId="0" fontId="5" fillId="0" borderId="2" xfId="1" applyNumberFormat="1" applyFont="1" applyBorder="1" applyAlignment="1" applyProtection="1">
      <alignment horizontal="center" vertical="center" shrinkToFit="1"/>
      <protection hidden="1"/>
    </xf>
    <xf numFmtId="0" fontId="5" fillId="0" borderId="2" xfId="1" applyNumberFormat="1" applyFont="1" applyBorder="1" applyAlignment="1" applyProtection="1">
      <alignment horizontal="center" vertical="center" shrinkToFit="1"/>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0.4</c:v>
                </c:pt>
                <c:pt idx="1">
                  <c:v>0.23</c:v>
                </c:pt>
                <c:pt idx="2">
                  <c:v>0.76</c:v>
                </c:pt>
                <c:pt idx="3">
                  <c:v>0.02</c:v>
                </c:pt>
                <c:pt idx="4">
                  <c:v>0.06</c:v>
                </c:pt>
              </c:numCache>
            </c:numRef>
          </c:val>
        </c:ser>
        <c:dLbls>
          <c:showLegendKey val="0"/>
          <c:showVal val="0"/>
          <c:showCatName val="0"/>
          <c:showSerName val="0"/>
          <c:showPercent val="0"/>
          <c:showBubbleSize val="0"/>
        </c:dLbls>
        <c:gapWidth val="150"/>
        <c:axId val="32823168"/>
        <c:axId val="3365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0.64</c:v>
                </c:pt>
                <c:pt idx="2">
                  <c:v>0.55000000000000004</c:v>
                </c:pt>
                <c:pt idx="3">
                  <c:v>0.54</c:v>
                </c:pt>
                <c:pt idx="4">
                  <c:v>0.43</c:v>
                </c:pt>
              </c:numCache>
            </c:numRef>
          </c:val>
          <c:smooth val="0"/>
        </c:ser>
        <c:dLbls>
          <c:showLegendKey val="0"/>
          <c:showVal val="0"/>
          <c:showCatName val="0"/>
          <c:showSerName val="0"/>
          <c:showPercent val="0"/>
          <c:showBubbleSize val="0"/>
        </c:dLbls>
        <c:marker val="1"/>
        <c:smooth val="0"/>
        <c:axId val="32823168"/>
        <c:axId val="33652736"/>
      </c:lineChart>
      <c:dateAx>
        <c:axId val="32823168"/>
        <c:scaling>
          <c:orientation val="minMax"/>
        </c:scaling>
        <c:delete val="1"/>
        <c:axPos val="b"/>
        <c:numFmt formatCode="ge" sourceLinked="1"/>
        <c:majorTickMark val="none"/>
        <c:minorTickMark val="none"/>
        <c:tickLblPos val="none"/>
        <c:crossAx val="33652736"/>
        <c:crosses val="autoZero"/>
        <c:auto val="1"/>
        <c:lblOffset val="100"/>
        <c:baseTimeUnit val="years"/>
      </c:dateAx>
      <c:valAx>
        <c:axId val="3365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82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53.18</c:v>
                </c:pt>
                <c:pt idx="1">
                  <c:v>50.89</c:v>
                </c:pt>
                <c:pt idx="2">
                  <c:v>52.21</c:v>
                </c:pt>
                <c:pt idx="3">
                  <c:v>51.53</c:v>
                </c:pt>
                <c:pt idx="4">
                  <c:v>52.34</c:v>
                </c:pt>
              </c:numCache>
            </c:numRef>
          </c:val>
        </c:ser>
        <c:dLbls>
          <c:showLegendKey val="0"/>
          <c:showVal val="0"/>
          <c:showCatName val="0"/>
          <c:showSerName val="0"/>
          <c:showPercent val="0"/>
          <c:showBubbleSize val="0"/>
        </c:dLbls>
        <c:gapWidth val="150"/>
        <c:axId val="33904896"/>
        <c:axId val="33931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63.99</c:v>
                </c:pt>
                <c:pt idx="1">
                  <c:v>62.01</c:v>
                </c:pt>
                <c:pt idx="2">
                  <c:v>60.68</c:v>
                </c:pt>
                <c:pt idx="3">
                  <c:v>59.87</c:v>
                </c:pt>
                <c:pt idx="4">
                  <c:v>59.59</c:v>
                </c:pt>
              </c:numCache>
            </c:numRef>
          </c:val>
          <c:smooth val="0"/>
        </c:ser>
        <c:dLbls>
          <c:showLegendKey val="0"/>
          <c:showVal val="0"/>
          <c:showCatName val="0"/>
          <c:showSerName val="0"/>
          <c:showPercent val="0"/>
          <c:showBubbleSize val="0"/>
        </c:dLbls>
        <c:marker val="1"/>
        <c:smooth val="0"/>
        <c:axId val="33904896"/>
        <c:axId val="33931648"/>
      </c:lineChart>
      <c:dateAx>
        <c:axId val="33904896"/>
        <c:scaling>
          <c:orientation val="minMax"/>
        </c:scaling>
        <c:delete val="1"/>
        <c:axPos val="b"/>
        <c:numFmt formatCode="ge" sourceLinked="1"/>
        <c:majorTickMark val="none"/>
        <c:minorTickMark val="none"/>
        <c:tickLblPos val="none"/>
        <c:crossAx val="33931648"/>
        <c:crosses val="autoZero"/>
        <c:auto val="1"/>
        <c:lblOffset val="100"/>
        <c:baseTimeUnit val="years"/>
      </c:dateAx>
      <c:valAx>
        <c:axId val="33931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0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78.790000000000006</c:v>
                </c:pt>
                <c:pt idx="1">
                  <c:v>80.47</c:v>
                </c:pt>
                <c:pt idx="2">
                  <c:v>83.52</c:v>
                </c:pt>
                <c:pt idx="3">
                  <c:v>83.42</c:v>
                </c:pt>
                <c:pt idx="4">
                  <c:v>81.239999999999995</c:v>
                </c:pt>
              </c:numCache>
            </c:numRef>
          </c:val>
        </c:ser>
        <c:dLbls>
          <c:showLegendKey val="0"/>
          <c:showVal val="0"/>
          <c:showCatName val="0"/>
          <c:showSerName val="0"/>
          <c:showPercent val="0"/>
          <c:showBubbleSize val="0"/>
        </c:dLbls>
        <c:gapWidth val="150"/>
        <c:axId val="34035584"/>
        <c:axId val="3403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76.260000000000005</c:v>
                </c:pt>
                <c:pt idx="1">
                  <c:v>75.8</c:v>
                </c:pt>
                <c:pt idx="2">
                  <c:v>75.760000000000005</c:v>
                </c:pt>
                <c:pt idx="3">
                  <c:v>75.48</c:v>
                </c:pt>
                <c:pt idx="4">
                  <c:v>74.64</c:v>
                </c:pt>
              </c:numCache>
            </c:numRef>
          </c:val>
          <c:smooth val="0"/>
        </c:ser>
        <c:dLbls>
          <c:showLegendKey val="0"/>
          <c:showVal val="0"/>
          <c:showCatName val="0"/>
          <c:showSerName val="0"/>
          <c:showPercent val="0"/>
          <c:showBubbleSize val="0"/>
        </c:dLbls>
        <c:marker val="1"/>
        <c:smooth val="0"/>
        <c:axId val="34035584"/>
        <c:axId val="34037760"/>
      </c:lineChart>
      <c:dateAx>
        <c:axId val="34035584"/>
        <c:scaling>
          <c:orientation val="minMax"/>
        </c:scaling>
        <c:delete val="1"/>
        <c:axPos val="b"/>
        <c:numFmt formatCode="ge" sourceLinked="1"/>
        <c:majorTickMark val="none"/>
        <c:minorTickMark val="none"/>
        <c:tickLblPos val="none"/>
        <c:crossAx val="34037760"/>
        <c:crosses val="autoZero"/>
        <c:auto val="1"/>
        <c:lblOffset val="100"/>
        <c:baseTimeUnit val="years"/>
      </c:dateAx>
      <c:valAx>
        <c:axId val="34037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35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70.09</c:v>
                </c:pt>
                <c:pt idx="1">
                  <c:v>77.739999999999995</c:v>
                </c:pt>
                <c:pt idx="2">
                  <c:v>77.88</c:v>
                </c:pt>
                <c:pt idx="3">
                  <c:v>76.41</c:v>
                </c:pt>
                <c:pt idx="4">
                  <c:v>81.34</c:v>
                </c:pt>
              </c:numCache>
            </c:numRef>
          </c:val>
        </c:ser>
        <c:dLbls>
          <c:showLegendKey val="0"/>
          <c:showVal val="0"/>
          <c:showCatName val="0"/>
          <c:showSerName val="0"/>
          <c:showPercent val="0"/>
          <c:showBubbleSize val="0"/>
        </c:dLbls>
        <c:gapWidth val="150"/>
        <c:axId val="33490432"/>
        <c:axId val="3349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75.91</c:v>
                </c:pt>
                <c:pt idx="1">
                  <c:v>77.19</c:v>
                </c:pt>
                <c:pt idx="2">
                  <c:v>77.48</c:v>
                </c:pt>
                <c:pt idx="3">
                  <c:v>76.02</c:v>
                </c:pt>
                <c:pt idx="4">
                  <c:v>77.66</c:v>
                </c:pt>
              </c:numCache>
            </c:numRef>
          </c:val>
          <c:smooth val="0"/>
        </c:ser>
        <c:dLbls>
          <c:showLegendKey val="0"/>
          <c:showVal val="0"/>
          <c:showCatName val="0"/>
          <c:showSerName val="0"/>
          <c:showPercent val="0"/>
          <c:showBubbleSize val="0"/>
        </c:dLbls>
        <c:marker val="1"/>
        <c:smooth val="0"/>
        <c:axId val="33490432"/>
        <c:axId val="33492352"/>
      </c:lineChart>
      <c:dateAx>
        <c:axId val="33490432"/>
        <c:scaling>
          <c:orientation val="minMax"/>
        </c:scaling>
        <c:delete val="1"/>
        <c:axPos val="b"/>
        <c:numFmt formatCode="ge" sourceLinked="1"/>
        <c:majorTickMark val="none"/>
        <c:minorTickMark val="none"/>
        <c:tickLblPos val="none"/>
        <c:crossAx val="33492352"/>
        <c:crosses val="autoZero"/>
        <c:auto val="1"/>
        <c:lblOffset val="100"/>
        <c:baseTimeUnit val="years"/>
      </c:dateAx>
      <c:valAx>
        <c:axId val="3349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49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526912"/>
        <c:axId val="33528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526912"/>
        <c:axId val="33528832"/>
      </c:lineChart>
      <c:dateAx>
        <c:axId val="33526912"/>
        <c:scaling>
          <c:orientation val="minMax"/>
        </c:scaling>
        <c:delete val="1"/>
        <c:axPos val="b"/>
        <c:numFmt formatCode="ge" sourceLinked="1"/>
        <c:majorTickMark val="none"/>
        <c:minorTickMark val="none"/>
        <c:tickLblPos val="none"/>
        <c:crossAx val="33528832"/>
        <c:crosses val="autoZero"/>
        <c:auto val="1"/>
        <c:lblOffset val="100"/>
        <c:baseTimeUnit val="years"/>
      </c:dateAx>
      <c:valAx>
        <c:axId val="33528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526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964800"/>
        <c:axId val="33966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964800"/>
        <c:axId val="33966720"/>
      </c:lineChart>
      <c:dateAx>
        <c:axId val="33964800"/>
        <c:scaling>
          <c:orientation val="minMax"/>
        </c:scaling>
        <c:delete val="1"/>
        <c:axPos val="b"/>
        <c:numFmt formatCode="ge" sourceLinked="1"/>
        <c:majorTickMark val="none"/>
        <c:minorTickMark val="none"/>
        <c:tickLblPos val="none"/>
        <c:crossAx val="33966720"/>
        <c:crosses val="autoZero"/>
        <c:auto val="1"/>
        <c:lblOffset val="100"/>
        <c:baseTimeUnit val="years"/>
      </c:dateAx>
      <c:valAx>
        <c:axId val="3396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96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012544"/>
        <c:axId val="3401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012544"/>
        <c:axId val="34011776"/>
      </c:lineChart>
      <c:dateAx>
        <c:axId val="34012544"/>
        <c:scaling>
          <c:orientation val="minMax"/>
        </c:scaling>
        <c:delete val="1"/>
        <c:axPos val="b"/>
        <c:numFmt formatCode="ge" sourceLinked="1"/>
        <c:majorTickMark val="none"/>
        <c:minorTickMark val="none"/>
        <c:tickLblPos val="none"/>
        <c:crossAx val="34011776"/>
        <c:crosses val="autoZero"/>
        <c:auto val="1"/>
        <c:lblOffset val="100"/>
        <c:baseTimeUnit val="years"/>
      </c:dateAx>
      <c:valAx>
        <c:axId val="3401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0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3716480"/>
        <c:axId val="3372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3716480"/>
        <c:axId val="33722752"/>
      </c:lineChart>
      <c:dateAx>
        <c:axId val="33716480"/>
        <c:scaling>
          <c:orientation val="minMax"/>
        </c:scaling>
        <c:delete val="1"/>
        <c:axPos val="b"/>
        <c:numFmt formatCode="ge" sourceLinked="1"/>
        <c:majorTickMark val="none"/>
        <c:minorTickMark val="none"/>
        <c:tickLblPos val="none"/>
        <c:crossAx val="33722752"/>
        <c:crosses val="autoZero"/>
        <c:auto val="1"/>
        <c:lblOffset val="100"/>
        <c:baseTimeUnit val="years"/>
      </c:dateAx>
      <c:valAx>
        <c:axId val="3372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1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2101.9699999999998</c:v>
                </c:pt>
                <c:pt idx="1">
                  <c:v>1816.25</c:v>
                </c:pt>
                <c:pt idx="2">
                  <c:v>1709.5</c:v>
                </c:pt>
                <c:pt idx="3">
                  <c:v>1727.96</c:v>
                </c:pt>
                <c:pt idx="4">
                  <c:v>1709.27</c:v>
                </c:pt>
              </c:numCache>
            </c:numRef>
          </c:val>
        </c:ser>
        <c:dLbls>
          <c:showLegendKey val="0"/>
          <c:showVal val="0"/>
          <c:showCatName val="0"/>
          <c:showSerName val="0"/>
          <c:showPercent val="0"/>
          <c:showBubbleSize val="0"/>
        </c:dLbls>
        <c:gapWidth val="150"/>
        <c:axId val="33748864"/>
        <c:axId val="3375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1321.78</c:v>
                </c:pt>
                <c:pt idx="1">
                  <c:v>1326.51</c:v>
                </c:pt>
                <c:pt idx="2">
                  <c:v>1285.3599999999999</c:v>
                </c:pt>
                <c:pt idx="3">
                  <c:v>1246.73</c:v>
                </c:pt>
                <c:pt idx="4">
                  <c:v>1281.51</c:v>
                </c:pt>
              </c:numCache>
            </c:numRef>
          </c:val>
          <c:smooth val="0"/>
        </c:ser>
        <c:dLbls>
          <c:showLegendKey val="0"/>
          <c:showVal val="0"/>
          <c:showCatName val="0"/>
          <c:showSerName val="0"/>
          <c:showPercent val="0"/>
          <c:showBubbleSize val="0"/>
        </c:dLbls>
        <c:marker val="1"/>
        <c:smooth val="0"/>
        <c:axId val="33748864"/>
        <c:axId val="33759232"/>
      </c:lineChart>
      <c:dateAx>
        <c:axId val="33748864"/>
        <c:scaling>
          <c:orientation val="minMax"/>
        </c:scaling>
        <c:delete val="1"/>
        <c:axPos val="b"/>
        <c:numFmt formatCode="ge" sourceLinked="1"/>
        <c:majorTickMark val="none"/>
        <c:minorTickMark val="none"/>
        <c:tickLblPos val="none"/>
        <c:crossAx val="33759232"/>
        <c:crosses val="autoZero"/>
        <c:auto val="1"/>
        <c:lblOffset val="100"/>
        <c:baseTimeUnit val="years"/>
      </c:dateAx>
      <c:valAx>
        <c:axId val="3375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47.44</c:v>
                </c:pt>
                <c:pt idx="1">
                  <c:v>51.91</c:v>
                </c:pt>
                <c:pt idx="2">
                  <c:v>52.31</c:v>
                </c:pt>
                <c:pt idx="3">
                  <c:v>50.88</c:v>
                </c:pt>
                <c:pt idx="4">
                  <c:v>57.82</c:v>
                </c:pt>
              </c:numCache>
            </c:numRef>
          </c:val>
        </c:ser>
        <c:dLbls>
          <c:showLegendKey val="0"/>
          <c:showVal val="0"/>
          <c:showCatName val="0"/>
          <c:showSerName val="0"/>
          <c:showPercent val="0"/>
          <c:showBubbleSize val="0"/>
        </c:dLbls>
        <c:gapWidth val="150"/>
        <c:axId val="33780864"/>
        <c:axId val="3378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54.57</c:v>
                </c:pt>
                <c:pt idx="1">
                  <c:v>54.4</c:v>
                </c:pt>
                <c:pt idx="2">
                  <c:v>54.45</c:v>
                </c:pt>
                <c:pt idx="3">
                  <c:v>54.33</c:v>
                </c:pt>
                <c:pt idx="4">
                  <c:v>55.02</c:v>
                </c:pt>
              </c:numCache>
            </c:numRef>
          </c:val>
          <c:smooth val="0"/>
        </c:ser>
        <c:dLbls>
          <c:showLegendKey val="0"/>
          <c:showVal val="0"/>
          <c:showCatName val="0"/>
          <c:showSerName val="0"/>
          <c:showPercent val="0"/>
          <c:showBubbleSize val="0"/>
        </c:dLbls>
        <c:marker val="1"/>
        <c:smooth val="0"/>
        <c:axId val="33780864"/>
        <c:axId val="33782784"/>
      </c:lineChart>
      <c:dateAx>
        <c:axId val="33780864"/>
        <c:scaling>
          <c:orientation val="minMax"/>
        </c:scaling>
        <c:delete val="1"/>
        <c:axPos val="b"/>
        <c:numFmt formatCode="ge" sourceLinked="1"/>
        <c:majorTickMark val="none"/>
        <c:minorTickMark val="none"/>
        <c:tickLblPos val="none"/>
        <c:crossAx val="33782784"/>
        <c:crosses val="autoZero"/>
        <c:auto val="1"/>
        <c:lblOffset val="100"/>
        <c:baseTimeUnit val="years"/>
      </c:dateAx>
      <c:valAx>
        <c:axId val="3378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7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418.76</c:v>
                </c:pt>
                <c:pt idx="1">
                  <c:v>432.82</c:v>
                </c:pt>
                <c:pt idx="2">
                  <c:v>439.81</c:v>
                </c:pt>
                <c:pt idx="3">
                  <c:v>455.25</c:v>
                </c:pt>
                <c:pt idx="4">
                  <c:v>442.11</c:v>
                </c:pt>
              </c:numCache>
            </c:numRef>
          </c:val>
        </c:ser>
        <c:dLbls>
          <c:showLegendKey val="0"/>
          <c:showVal val="0"/>
          <c:showCatName val="0"/>
          <c:showSerName val="0"/>
          <c:showPercent val="0"/>
          <c:showBubbleSize val="0"/>
        </c:dLbls>
        <c:gapWidth val="150"/>
        <c:axId val="33806976"/>
        <c:axId val="33891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318.02999999999997</c:v>
                </c:pt>
                <c:pt idx="1">
                  <c:v>325.14</c:v>
                </c:pt>
                <c:pt idx="2">
                  <c:v>332.75</c:v>
                </c:pt>
                <c:pt idx="3">
                  <c:v>341.05</c:v>
                </c:pt>
                <c:pt idx="4">
                  <c:v>330.62</c:v>
                </c:pt>
              </c:numCache>
            </c:numRef>
          </c:val>
          <c:smooth val="0"/>
        </c:ser>
        <c:dLbls>
          <c:showLegendKey val="0"/>
          <c:showVal val="0"/>
          <c:showCatName val="0"/>
          <c:showSerName val="0"/>
          <c:showPercent val="0"/>
          <c:showBubbleSize val="0"/>
        </c:dLbls>
        <c:marker val="1"/>
        <c:smooth val="0"/>
        <c:axId val="33806976"/>
        <c:axId val="33891072"/>
      </c:lineChart>
      <c:dateAx>
        <c:axId val="33806976"/>
        <c:scaling>
          <c:orientation val="minMax"/>
        </c:scaling>
        <c:delete val="1"/>
        <c:axPos val="b"/>
        <c:numFmt formatCode="ge" sourceLinked="1"/>
        <c:majorTickMark val="none"/>
        <c:minorTickMark val="none"/>
        <c:tickLblPos val="none"/>
        <c:crossAx val="33891072"/>
        <c:crosses val="autoZero"/>
        <c:auto val="1"/>
        <c:lblOffset val="100"/>
        <c:baseTimeUnit val="years"/>
      </c:dateAx>
      <c:valAx>
        <c:axId val="33891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380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【76.78】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【1,280.76】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【74.94】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6" t="str">
        <f>データ!H6</f>
        <v>秋田県　大仙市</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72" t="s">
        <v>1</v>
      </c>
      <c r="C7" s="72"/>
      <c r="D7" s="72"/>
      <c r="E7" s="72"/>
      <c r="F7" s="72"/>
      <c r="G7" s="72"/>
      <c r="H7" s="72"/>
      <c r="I7" s="72" t="s">
        <v>2</v>
      </c>
      <c r="J7" s="72"/>
      <c r="K7" s="72"/>
      <c r="L7" s="72"/>
      <c r="M7" s="72"/>
      <c r="N7" s="72"/>
      <c r="O7" s="72"/>
      <c r="P7" s="72" t="s">
        <v>3</v>
      </c>
      <c r="Q7" s="72"/>
      <c r="R7" s="72"/>
      <c r="S7" s="72"/>
      <c r="T7" s="72"/>
      <c r="U7" s="72"/>
      <c r="V7" s="72"/>
      <c r="W7" s="72" t="s">
        <v>4</v>
      </c>
      <c r="X7" s="72"/>
      <c r="Y7" s="72"/>
      <c r="Z7" s="72"/>
      <c r="AA7" s="72"/>
      <c r="AB7" s="72"/>
      <c r="AC7" s="72"/>
      <c r="AD7" s="72" t="s">
        <v>5</v>
      </c>
      <c r="AE7" s="72"/>
      <c r="AF7" s="72"/>
      <c r="AG7" s="72"/>
      <c r="AH7" s="72"/>
      <c r="AI7" s="72"/>
      <c r="AJ7" s="72"/>
      <c r="AK7" s="2"/>
      <c r="AL7" s="72" t="s">
        <v>6</v>
      </c>
      <c r="AM7" s="72"/>
      <c r="AN7" s="72"/>
      <c r="AO7" s="72"/>
      <c r="AP7" s="72"/>
      <c r="AQ7" s="72"/>
      <c r="AR7" s="72"/>
      <c r="AS7" s="72"/>
      <c r="AT7" s="72" t="s">
        <v>7</v>
      </c>
      <c r="AU7" s="72"/>
      <c r="AV7" s="72"/>
      <c r="AW7" s="72"/>
      <c r="AX7" s="72"/>
      <c r="AY7" s="72"/>
      <c r="AZ7" s="72"/>
      <c r="BA7" s="72"/>
      <c r="BB7" s="72" t="s">
        <v>8</v>
      </c>
      <c r="BC7" s="72"/>
      <c r="BD7" s="72"/>
      <c r="BE7" s="72"/>
      <c r="BF7" s="72"/>
      <c r="BG7" s="72"/>
      <c r="BH7" s="72"/>
      <c r="BI7" s="72"/>
      <c r="BJ7" s="4"/>
      <c r="BK7" s="4"/>
      <c r="BL7" s="5" t="s">
        <v>9</v>
      </c>
      <c r="BM7" s="6"/>
      <c r="BN7" s="6"/>
      <c r="BO7" s="6"/>
      <c r="BP7" s="6"/>
      <c r="BQ7" s="6"/>
      <c r="BR7" s="6"/>
      <c r="BS7" s="6"/>
      <c r="BT7" s="6"/>
      <c r="BU7" s="6"/>
      <c r="BV7" s="6"/>
      <c r="BW7" s="6"/>
      <c r="BX7" s="6"/>
      <c r="BY7" s="7"/>
    </row>
    <row r="8" spans="1:78" ht="18.75" customHeight="1" x14ac:dyDescent="0.15">
      <c r="A8" s="2"/>
      <c r="B8" s="73" t="str">
        <f>データ!$I$6</f>
        <v>法非適用</v>
      </c>
      <c r="C8" s="73"/>
      <c r="D8" s="73"/>
      <c r="E8" s="73"/>
      <c r="F8" s="73"/>
      <c r="G8" s="73"/>
      <c r="H8" s="73"/>
      <c r="I8" s="73" t="str">
        <f>データ!$J$6</f>
        <v>水道事業</v>
      </c>
      <c r="J8" s="73"/>
      <c r="K8" s="73"/>
      <c r="L8" s="73"/>
      <c r="M8" s="73"/>
      <c r="N8" s="73"/>
      <c r="O8" s="73"/>
      <c r="P8" s="73" t="str">
        <f>データ!$K$6</f>
        <v>簡易水道事業</v>
      </c>
      <c r="Q8" s="73"/>
      <c r="R8" s="73"/>
      <c r="S8" s="73"/>
      <c r="T8" s="73"/>
      <c r="U8" s="73"/>
      <c r="V8" s="73"/>
      <c r="W8" s="73" t="str">
        <f>データ!$L$6</f>
        <v>D1</v>
      </c>
      <c r="X8" s="73"/>
      <c r="Y8" s="73"/>
      <c r="Z8" s="73"/>
      <c r="AA8" s="73"/>
      <c r="AB8" s="73"/>
      <c r="AC8" s="73"/>
      <c r="AD8" s="74" t="s">
        <v>121</v>
      </c>
      <c r="AE8" s="74"/>
      <c r="AF8" s="74"/>
      <c r="AG8" s="74"/>
      <c r="AH8" s="74"/>
      <c r="AI8" s="74"/>
      <c r="AJ8" s="74"/>
      <c r="AK8" s="2"/>
      <c r="AL8" s="67">
        <f>データ!$R$6</f>
        <v>84122</v>
      </c>
      <c r="AM8" s="67"/>
      <c r="AN8" s="67"/>
      <c r="AO8" s="67"/>
      <c r="AP8" s="67"/>
      <c r="AQ8" s="67"/>
      <c r="AR8" s="67"/>
      <c r="AS8" s="67"/>
      <c r="AT8" s="66">
        <f>データ!$S$6</f>
        <v>866.77</v>
      </c>
      <c r="AU8" s="66"/>
      <c r="AV8" s="66"/>
      <c r="AW8" s="66"/>
      <c r="AX8" s="66"/>
      <c r="AY8" s="66"/>
      <c r="AZ8" s="66"/>
      <c r="BA8" s="66"/>
      <c r="BB8" s="66">
        <f>データ!$T$6</f>
        <v>97.05</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72" t="s">
        <v>12</v>
      </c>
      <c r="C9" s="72"/>
      <c r="D9" s="72"/>
      <c r="E9" s="72"/>
      <c r="F9" s="72"/>
      <c r="G9" s="72"/>
      <c r="H9" s="72"/>
      <c r="I9" s="72" t="s">
        <v>13</v>
      </c>
      <c r="J9" s="72"/>
      <c r="K9" s="72"/>
      <c r="L9" s="72"/>
      <c r="M9" s="72"/>
      <c r="N9" s="72"/>
      <c r="O9" s="72"/>
      <c r="P9" s="72" t="s">
        <v>14</v>
      </c>
      <c r="Q9" s="72"/>
      <c r="R9" s="72"/>
      <c r="S9" s="72"/>
      <c r="T9" s="72"/>
      <c r="U9" s="72"/>
      <c r="V9" s="72"/>
      <c r="W9" s="72" t="s">
        <v>15</v>
      </c>
      <c r="X9" s="72"/>
      <c r="Y9" s="72"/>
      <c r="Z9" s="72"/>
      <c r="AA9" s="72"/>
      <c r="AB9" s="72"/>
      <c r="AC9" s="72"/>
      <c r="AD9" s="2"/>
      <c r="AE9" s="2"/>
      <c r="AF9" s="2"/>
      <c r="AG9" s="2"/>
      <c r="AH9" s="4"/>
      <c r="AI9" s="2"/>
      <c r="AJ9" s="2"/>
      <c r="AK9" s="2"/>
      <c r="AL9" s="72" t="s">
        <v>16</v>
      </c>
      <c r="AM9" s="72"/>
      <c r="AN9" s="72"/>
      <c r="AO9" s="72"/>
      <c r="AP9" s="72"/>
      <c r="AQ9" s="72"/>
      <c r="AR9" s="72"/>
      <c r="AS9" s="72"/>
      <c r="AT9" s="72" t="s">
        <v>17</v>
      </c>
      <c r="AU9" s="72"/>
      <c r="AV9" s="72"/>
      <c r="AW9" s="72"/>
      <c r="AX9" s="72"/>
      <c r="AY9" s="72"/>
      <c r="AZ9" s="72"/>
      <c r="BA9" s="72"/>
      <c r="BB9" s="72" t="s">
        <v>18</v>
      </c>
      <c r="BC9" s="72"/>
      <c r="BD9" s="72"/>
      <c r="BE9" s="72"/>
      <c r="BF9" s="72"/>
      <c r="BG9" s="72"/>
      <c r="BH9" s="72"/>
      <c r="BI9" s="72"/>
      <c r="BJ9" s="4"/>
      <c r="BK9" s="4"/>
      <c r="BL9" s="64" t="s">
        <v>19</v>
      </c>
      <c r="BM9" s="65"/>
      <c r="BN9" s="11" t="s">
        <v>20</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28.77</v>
      </c>
      <c r="Q10" s="66"/>
      <c r="R10" s="66"/>
      <c r="S10" s="66"/>
      <c r="T10" s="66"/>
      <c r="U10" s="66"/>
      <c r="V10" s="66"/>
      <c r="W10" s="67">
        <f>データ!$Q$6</f>
        <v>4420</v>
      </c>
      <c r="X10" s="67"/>
      <c r="Y10" s="67"/>
      <c r="Z10" s="67"/>
      <c r="AA10" s="67"/>
      <c r="AB10" s="67"/>
      <c r="AC10" s="67"/>
      <c r="AD10" s="2"/>
      <c r="AE10" s="2"/>
      <c r="AF10" s="2"/>
      <c r="AG10" s="2"/>
      <c r="AH10" s="2"/>
      <c r="AI10" s="2"/>
      <c r="AJ10" s="2"/>
      <c r="AK10" s="2"/>
      <c r="AL10" s="67">
        <f>データ!$U$6</f>
        <v>24049</v>
      </c>
      <c r="AM10" s="67"/>
      <c r="AN10" s="67"/>
      <c r="AO10" s="67"/>
      <c r="AP10" s="67"/>
      <c r="AQ10" s="67"/>
      <c r="AR10" s="67"/>
      <c r="AS10" s="67"/>
      <c r="AT10" s="66">
        <f>データ!$V$6</f>
        <v>131.74</v>
      </c>
      <c r="AU10" s="66"/>
      <c r="AV10" s="66"/>
      <c r="AW10" s="66"/>
      <c r="AX10" s="66"/>
      <c r="AY10" s="66"/>
      <c r="AZ10" s="66"/>
      <c r="BA10" s="66"/>
      <c r="BB10" s="66">
        <f>データ!$W$6</f>
        <v>182.55</v>
      </c>
      <c r="BC10" s="66"/>
      <c r="BD10" s="66"/>
      <c r="BE10" s="66"/>
      <c r="BF10" s="66"/>
      <c r="BG10" s="66"/>
      <c r="BH10" s="66"/>
      <c r="BI10" s="66"/>
      <c r="BJ10" s="2"/>
      <c r="BK10" s="2"/>
      <c r="BL10" s="68" t="s">
        <v>21</v>
      </c>
      <c r="BM10" s="69"/>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3" t="s">
        <v>25</v>
      </c>
      <c r="BM14" s="44"/>
      <c r="BN14" s="44"/>
      <c r="BO14" s="44"/>
      <c r="BP14" s="44"/>
      <c r="BQ14" s="44"/>
      <c r="BR14" s="44"/>
      <c r="BS14" s="44"/>
      <c r="BT14" s="44"/>
      <c r="BU14" s="44"/>
      <c r="BV14" s="44"/>
      <c r="BW14" s="44"/>
      <c r="BX14" s="44"/>
      <c r="BY14" s="44"/>
      <c r="BZ14" s="45"/>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6"/>
      <c r="BM15" s="47"/>
      <c r="BN15" s="47"/>
      <c r="BO15" s="47"/>
      <c r="BP15" s="47"/>
      <c r="BQ15" s="47"/>
      <c r="BR15" s="47"/>
      <c r="BS15" s="47"/>
      <c r="BT15" s="47"/>
      <c r="BU15" s="47"/>
      <c r="BV15" s="47"/>
      <c r="BW15" s="47"/>
      <c r="BX15" s="47"/>
      <c r="BY15" s="47"/>
      <c r="BZ15" s="4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9" t="s">
        <v>122</v>
      </c>
      <c r="BM16" s="50"/>
      <c r="BN16" s="50"/>
      <c r="BO16" s="50"/>
      <c r="BP16" s="50"/>
      <c r="BQ16" s="50"/>
      <c r="BR16" s="50"/>
      <c r="BS16" s="50"/>
      <c r="BT16" s="50"/>
      <c r="BU16" s="50"/>
      <c r="BV16" s="50"/>
      <c r="BW16" s="50"/>
      <c r="BX16" s="50"/>
      <c r="BY16" s="50"/>
      <c r="BZ16" s="5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9"/>
      <c r="BM17" s="50"/>
      <c r="BN17" s="50"/>
      <c r="BO17" s="50"/>
      <c r="BP17" s="50"/>
      <c r="BQ17" s="50"/>
      <c r="BR17" s="50"/>
      <c r="BS17" s="50"/>
      <c r="BT17" s="50"/>
      <c r="BU17" s="50"/>
      <c r="BV17" s="50"/>
      <c r="BW17" s="50"/>
      <c r="BX17" s="50"/>
      <c r="BY17" s="50"/>
      <c r="BZ17" s="5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9"/>
      <c r="BM18" s="50"/>
      <c r="BN18" s="50"/>
      <c r="BO18" s="50"/>
      <c r="BP18" s="50"/>
      <c r="BQ18" s="50"/>
      <c r="BR18" s="50"/>
      <c r="BS18" s="50"/>
      <c r="BT18" s="50"/>
      <c r="BU18" s="50"/>
      <c r="BV18" s="50"/>
      <c r="BW18" s="50"/>
      <c r="BX18" s="50"/>
      <c r="BY18" s="50"/>
      <c r="BZ18" s="5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9"/>
      <c r="BM19" s="50"/>
      <c r="BN19" s="50"/>
      <c r="BO19" s="50"/>
      <c r="BP19" s="50"/>
      <c r="BQ19" s="50"/>
      <c r="BR19" s="50"/>
      <c r="BS19" s="50"/>
      <c r="BT19" s="50"/>
      <c r="BU19" s="50"/>
      <c r="BV19" s="50"/>
      <c r="BW19" s="50"/>
      <c r="BX19" s="50"/>
      <c r="BY19" s="50"/>
      <c r="BZ19" s="5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9"/>
      <c r="BM20" s="50"/>
      <c r="BN20" s="50"/>
      <c r="BO20" s="50"/>
      <c r="BP20" s="50"/>
      <c r="BQ20" s="50"/>
      <c r="BR20" s="50"/>
      <c r="BS20" s="50"/>
      <c r="BT20" s="50"/>
      <c r="BU20" s="50"/>
      <c r="BV20" s="50"/>
      <c r="BW20" s="50"/>
      <c r="BX20" s="50"/>
      <c r="BY20" s="50"/>
      <c r="BZ20" s="5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9"/>
      <c r="BM21" s="50"/>
      <c r="BN21" s="50"/>
      <c r="BO21" s="50"/>
      <c r="BP21" s="50"/>
      <c r="BQ21" s="50"/>
      <c r="BR21" s="50"/>
      <c r="BS21" s="50"/>
      <c r="BT21" s="50"/>
      <c r="BU21" s="50"/>
      <c r="BV21" s="50"/>
      <c r="BW21" s="50"/>
      <c r="BX21" s="50"/>
      <c r="BY21" s="50"/>
      <c r="BZ21" s="5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9"/>
      <c r="BM22" s="50"/>
      <c r="BN22" s="50"/>
      <c r="BO22" s="50"/>
      <c r="BP22" s="50"/>
      <c r="BQ22" s="50"/>
      <c r="BR22" s="50"/>
      <c r="BS22" s="50"/>
      <c r="BT22" s="50"/>
      <c r="BU22" s="50"/>
      <c r="BV22" s="50"/>
      <c r="BW22" s="50"/>
      <c r="BX22" s="50"/>
      <c r="BY22" s="50"/>
      <c r="BZ22" s="5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9"/>
      <c r="BM23" s="50"/>
      <c r="BN23" s="50"/>
      <c r="BO23" s="50"/>
      <c r="BP23" s="50"/>
      <c r="BQ23" s="50"/>
      <c r="BR23" s="50"/>
      <c r="BS23" s="50"/>
      <c r="BT23" s="50"/>
      <c r="BU23" s="50"/>
      <c r="BV23" s="50"/>
      <c r="BW23" s="50"/>
      <c r="BX23" s="50"/>
      <c r="BY23" s="50"/>
      <c r="BZ23" s="5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9"/>
      <c r="BM24" s="50"/>
      <c r="BN24" s="50"/>
      <c r="BO24" s="50"/>
      <c r="BP24" s="50"/>
      <c r="BQ24" s="50"/>
      <c r="BR24" s="50"/>
      <c r="BS24" s="50"/>
      <c r="BT24" s="50"/>
      <c r="BU24" s="50"/>
      <c r="BV24" s="50"/>
      <c r="BW24" s="50"/>
      <c r="BX24" s="50"/>
      <c r="BY24" s="50"/>
      <c r="BZ24" s="5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9"/>
      <c r="BM25" s="50"/>
      <c r="BN25" s="50"/>
      <c r="BO25" s="50"/>
      <c r="BP25" s="50"/>
      <c r="BQ25" s="50"/>
      <c r="BR25" s="50"/>
      <c r="BS25" s="50"/>
      <c r="BT25" s="50"/>
      <c r="BU25" s="50"/>
      <c r="BV25" s="50"/>
      <c r="BW25" s="50"/>
      <c r="BX25" s="50"/>
      <c r="BY25" s="50"/>
      <c r="BZ25" s="5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9"/>
      <c r="BM26" s="50"/>
      <c r="BN26" s="50"/>
      <c r="BO26" s="50"/>
      <c r="BP26" s="50"/>
      <c r="BQ26" s="50"/>
      <c r="BR26" s="50"/>
      <c r="BS26" s="50"/>
      <c r="BT26" s="50"/>
      <c r="BU26" s="50"/>
      <c r="BV26" s="50"/>
      <c r="BW26" s="50"/>
      <c r="BX26" s="50"/>
      <c r="BY26" s="50"/>
      <c r="BZ26" s="5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9"/>
      <c r="BM27" s="50"/>
      <c r="BN27" s="50"/>
      <c r="BO27" s="50"/>
      <c r="BP27" s="50"/>
      <c r="BQ27" s="50"/>
      <c r="BR27" s="50"/>
      <c r="BS27" s="50"/>
      <c r="BT27" s="50"/>
      <c r="BU27" s="50"/>
      <c r="BV27" s="50"/>
      <c r="BW27" s="50"/>
      <c r="BX27" s="50"/>
      <c r="BY27" s="50"/>
      <c r="BZ27" s="5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9"/>
      <c r="BM28" s="50"/>
      <c r="BN28" s="50"/>
      <c r="BO28" s="50"/>
      <c r="BP28" s="50"/>
      <c r="BQ28" s="50"/>
      <c r="BR28" s="50"/>
      <c r="BS28" s="50"/>
      <c r="BT28" s="50"/>
      <c r="BU28" s="50"/>
      <c r="BV28" s="50"/>
      <c r="BW28" s="50"/>
      <c r="BX28" s="50"/>
      <c r="BY28" s="50"/>
      <c r="BZ28" s="5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9"/>
      <c r="BM29" s="50"/>
      <c r="BN29" s="50"/>
      <c r="BO29" s="50"/>
      <c r="BP29" s="50"/>
      <c r="BQ29" s="50"/>
      <c r="BR29" s="50"/>
      <c r="BS29" s="50"/>
      <c r="BT29" s="50"/>
      <c r="BU29" s="50"/>
      <c r="BV29" s="50"/>
      <c r="BW29" s="50"/>
      <c r="BX29" s="50"/>
      <c r="BY29" s="50"/>
      <c r="BZ29" s="5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9"/>
      <c r="BM30" s="50"/>
      <c r="BN30" s="50"/>
      <c r="BO30" s="50"/>
      <c r="BP30" s="50"/>
      <c r="BQ30" s="50"/>
      <c r="BR30" s="50"/>
      <c r="BS30" s="50"/>
      <c r="BT30" s="50"/>
      <c r="BU30" s="50"/>
      <c r="BV30" s="50"/>
      <c r="BW30" s="50"/>
      <c r="BX30" s="50"/>
      <c r="BY30" s="50"/>
      <c r="BZ30" s="5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9"/>
      <c r="BM31" s="50"/>
      <c r="BN31" s="50"/>
      <c r="BO31" s="50"/>
      <c r="BP31" s="50"/>
      <c r="BQ31" s="50"/>
      <c r="BR31" s="50"/>
      <c r="BS31" s="50"/>
      <c r="BT31" s="50"/>
      <c r="BU31" s="50"/>
      <c r="BV31" s="50"/>
      <c r="BW31" s="50"/>
      <c r="BX31" s="50"/>
      <c r="BY31" s="50"/>
      <c r="BZ31" s="5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9"/>
      <c r="BM32" s="50"/>
      <c r="BN32" s="50"/>
      <c r="BO32" s="50"/>
      <c r="BP32" s="50"/>
      <c r="BQ32" s="50"/>
      <c r="BR32" s="50"/>
      <c r="BS32" s="50"/>
      <c r="BT32" s="50"/>
      <c r="BU32" s="50"/>
      <c r="BV32" s="50"/>
      <c r="BW32" s="50"/>
      <c r="BX32" s="50"/>
      <c r="BY32" s="50"/>
      <c r="BZ32" s="5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9"/>
      <c r="BM33" s="50"/>
      <c r="BN33" s="50"/>
      <c r="BO33" s="50"/>
      <c r="BP33" s="50"/>
      <c r="BQ33" s="50"/>
      <c r="BR33" s="50"/>
      <c r="BS33" s="50"/>
      <c r="BT33" s="50"/>
      <c r="BU33" s="50"/>
      <c r="BV33" s="50"/>
      <c r="BW33" s="50"/>
      <c r="BX33" s="50"/>
      <c r="BY33" s="50"/>
      <c r="BZ33" s="51"/>
    </row>
    <row r="34" spans="1:78" ht="13.5" customHeight="1" x14ac:dyDescent="0.15">
      <c r="A34" s="2"/>
      <c r="B34" s="17"/>
      <c r="C34" s="55" t="s">
        <v>26</v>
      </c>
      <c r="D34" s="55"/>
      <c r="E34" s="55"/>
      <c r="F34" s="55"/>
      <c r="G34" s="55"/>
      <c r="H34" s="55"/>
      <c r="I34" s="55"/>
      <c r="J34" s="55"/>
      <c r="K34" s="55"/>
      <c r="L34" s="55"/>
      <c r="M34" s="55"/>
      <c r="N34" s="55"/>
      <c r="O34" s="55"/>
      <c r="P34" s="55"/>
      <c r="Q34" s="20"/>
      <c r="R34" s="55" t="s">
        <v>27</v>
      </c>
      <c r="S34" s="55"/>
      <c r="T34" s="55"/>
      <c r="U34" s="55"/>
      <c r="V34" s="55"/>
      <c r="W34" s="55"/>
      <c r="X34" s="55"/>
      <c r="Y34" s="55"/>
      <c r="Z34" s="55"/>
      <c r="AA34" s="55"/>
      <c r="AB34" s="55"/>
      <c r="AC34" s="55"/>
      <c r="AD34" s="55"/>
      <c r="AE34" s="55"/>
      <c r="AF34" s="20"/>
      <c r="AG34" s="55" t="s">
        <v>28</v>
      </c>
      <c r="AH34" s="55"/>
      <c r="AI34" s="55"/>
      <c r="AJ34" s="55"/>
      <c r="AK34" s="55"/>
      <c r="AL34" s="55"/>
      <c r="AM34" s="55"/>
      <c r="AN34" s="55"/>
      <c r="AO34" s="55"/>
      <c r="AP34" s="55"/>
      <c r="AQ34" s="55"/>
      <c r="AR34" s="55"/>
      <c r="AS34" s="55"/>
      <c r="AT34" s="55"/>
      <c r="AU34" s="20"/>
      <c r="AV34" s="55" t="s">
        <v>29</v>
      </c>
      <c r="AW34" s="55"/>
      <c r="AX34" s="55"/>
      <c r="AY34" s="55"/>
      <c r="AZ34" s="55"/>
      <c r="BA34" s="55"/>
      <c r="BB34" s="55"/>
      <c r="BC34" s="55"/>
      <c r="BD34" s="55"/>
      <c r="BE34" s="55"/>
      <c r="BF34" s="55"/>
      <c r="BG34" s="55"/>
      <c r="BH34" s="55"/>
      <c r="BI34" s="55"/>
      <c r="BJ34" s="19"/>
      <c r="BK34" s="2"/>
      <c r="BL34" s="49"/>
      <c r="BM34" s="50"/>
      <c r="BN34" s="50"/>
      <c r="BO34" s="50"/>
      <c r="BP34" s="50"/>
      <c r="BQ34" s="50"/>
      <c r="BR34" s="50"/>
      <c r="BS34" s="50"/>
      <c r="BT34" s="50"/>
      <c r="BU34" s="50"/>
      <c r="BV34" s="50"/>
      <c r="BW34" s="50"/>
      <c r="BX34" s="50"/>
      <c r="BY34" s="50"/>
      <c r="BZ34" s="51"/>
    </row>
    <row r="35" spans="1:78" ht="13.5" customHeight="1" x14ac:dyDescent="0.15">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49"/>
      <c r="BM35" s="50"/>
      <c r="BN35" s="50"/>
      <c r="BO35" s="50"/>
      <c r="BP35" s="50"/>
      <c r="BQ35" s="50"/>
      <c r="BR35" s="50"/>
      <c r="BS35" s="50"/>
      <c r="BT35" s="50"/>
      <c r="BU35" s="50"/>
      <c r="BV35" s="50"/>
      <c r="BW35" s="50"/>
      <c r="BX35" s="50"/>
      <c r="BY35" s="50"/>
      <c r="BZ35" s="5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9"/>
      <c r="BM36" s="50"/>
      <c r="BN36" s="50"/>
      <c r="BO36" s="50"/>
      <c r="BP36" s="50"/>
      <c r="BQ36" s="50"/>
      <c r="BR36" s="50"/>
      <c r="BS36" s="50"/>
      <c r="BT36" s="50"/>
      <c r="BU36" s="50"/>
      <c r="BV36" s="50"/>
      <c r="BW36" s="50"/>
      <c r="BX36" s="50"/>
      <c r="BY36" s="50"/>
      <c r="BZ36" s="5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9"/>
      <c r="BM37" s="50"/>
      <c r="BN37" s="50"/>
      <c r="BO37" s="50"/>
      <c r="BP37" s="50"/>
      <c r="BQ37" s="50"/>
      <c r="BR37" s="50"/>
      <c r="BS37" s="50"/>
      <c r="BT37" s="50"/>
      <c r="BU37" s="50"/>
      <c r="BV37" s="50"/>
      <c r="BW37" s="50"/>
      <c r="BX37" s="50"/>
      <c r="BY37" s="50"/>
      <c r="BZ37" s="5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9"/>
      <c r="BM38" s="50"/>
      <c r="BN38" s="50"/>
      <c r="BO38" s="50"/>
      <c r="BP38" s="50"/>
      <c r="BQ38" s="50"/>
      <c r="BR38" s="50"/>
      <c r="BS38" s="50"/>
      <c r="BT38" s="50"/>
      <c r="BU38" s="50"/>
      <c r="BV38" s="50"/>
      <c r="BW38" s="50"/>
      <c r="BX38" s="50"/>
      <c r="BY38" s="50"/>
      <c r="BZ38" s="5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9"/>
      <c r="BM39" s="50"/>
      <c r="BN39" s="50"/>
      <c r="BO39" s="50"/>
      <c r="BP39" s="50"/>
      <c r="BQ39" s="50"/>
      <c r="BR39" s="50"/>
      <c r="BS39" s="50"/>
      <c r="BT39" s="50"/>
      <c r="BU39" s="50"/>
      <c r="BV39" s="50"/>
      <c r="BW39" s="50"/>
      <c r="BX39" s="50"/>
      <c r="BY39" s="50"/>
      <c r="BZ39" s="5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9"/>
      <c r="BM40" s="50"/>
      <c r="BN40" s="50"/>
      <c r="BO40" s="50"/>
      <c r="BP40" s="50"/>
      <c r="BQ40" s="50"/>
      <c r="BR40" s="50"/>
      <c r="BS40" s="50"/>
      <c r="BT40" s="50"/>
      <c r="BU40" s="50"/>
      <c r="BV40" s="50"/>
      <c r="BW40" s="50"/>
      <c r="BX40" s="50"/>
      <c r="BY40" s="50"/>
      <c r="BZ40" s="5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9"/>
      <c r="BM41" s="50"/>
      <c r="BN41" s="50"/>
      <c r="BO41" s="50"/>
      <c r="BP41" s="50"/>
      <c r="BQ41" s="50"/>
      <c r="BR41" s="50"/>
      <c r="BS41" s="50"/>
      <c r="BT41" s="50"/>
      <c r="BU41" s="50"/>
      <c r="BV41" s="50"/>
      <c r="BW41" s="50"/>
      <c r="BX41" s="50"/>
      <c r="BY41" s="50"/>
      <c r="BZ41" s="5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9"/>
      <c r="BM42" s="50"/>
      <c r="BN42" s="50"/>
      <c r="BO42" s="50"/>
      <c r="BP42" s="50"/>
      <c r="BQ42" s="50"/>
      <c r="BR42" s="50"/>
      <c r="BS42" s="50"/>
      <c r="BT42" s="50"/>
      <c r="BU42" s="50"/>
      <c r="BV42" s="50"/>
      <c r="BW42" s="50"/>
      <c r="BX42" s="50"/>
      <c r="BY42" s="50"/>
      <c r="BZ42" s="5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9"/>
      <c r="BM43" s="50"/>
      <c r="BN43" s="50"/>
      <c r="BO43" s="50"/>
      <c r="BP43" s="50"/>
      <c r="BQ43" s="50"/>
      <c r="BR43" s="50"/>
      <c r="BS43" s="50"/>
      <c r="BT43" s="50"/>
      <c r="BU43" s="50"/>
      <c r="BV43" s="50"/>
      <c r="BW43" s="50"/>
      <c r="BX43" s="50"/>
      <c r="BY43" s="50"/>
      <c r="BZ43" s="5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2"/>
      <c r="BM44" s="53"/>
      <c r="BN44" s="53"/>
      <c r="BO44" s="53"/>
      <c r="BP44" s="53"/>
      <c r="BQ44" s="53"/>
      <c r="BR44" s="53"/>
      <c r="BS44" s="53"/>
      <c r="BT44" s="53"/>
      <c r="BU44" s="53"/>
      <c r="BV44" s="53"/>
      <c r="BW44" s="53"/>
      <c r="BX44" s="53"/>
      <c r="BY44" s="53"/>
      <c r="BZ44" s="5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30</v>
      </c>
      <c r="BM45" s="44"/>
      <c r="BN45" s="44"/>
      <c r="BO45" s="44"/>
      <c r="BP45" s="44"/>
      <c r="BQ45" s="44"/>
      <c r="BR45" s="44"/>
      <c r="BS45" s="44"/>
      <c r="BT45" s="44"/>
      <c r="BU45" s="44"/>
      <c r="BV45" s="44"/>
      <c r="BW45" s="44"/>
      <c r="BX45" s="44"/>
      <c r="BY45" s="44"/>
      <c r="BZ45" s="4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9" t="s">
        <v>119</v>
      </c>
      <c r="BM47" s="50"/>
      <c r="BN47" s="50"/>
      <c r="BO47" s="50"/>
      <c r="BP47" s="50"/>
      <c r="BQ47" s="50"/>
      <c r="BR47" s="50"/>
      <c r="BS47" s="50"/>
      <c r="BT47" s="50"/>
      <c r="BU47" s="50"/>
      <c r="BV47" s="50"/>
      <c r="BW47" s="50"/>
      <c r="BX47" s="50"/>
      <c r="BY47" s="50"/>
      <c r="BZ47" s="5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9"/>
      <c r="BM48" s="50"/>
      <c r="BN48" s="50"/>
      <c r="BO48" s="50"/>
      <c r="BP48" s="50"/>
      <c r="BQ48" s="50"/>
      <c r="BR48" s="50"/>
      <c r="BS48" s="50"/>
      <c r="BT48" s="50"/>
      <c r="BU48" s="50"/>
      <c r="BV48" s="50"/>
      <c r="BW48" s="50"/>
      <c r="BX48" s="50"/>
      <c r="BY48" s="50"/>
      <c r="BZ48" s="5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9"/>
      <c r="BM49" s="50"/>
      <c r="BN49" s="50"/>
      <c r="BO49" s="50"/>
      <c r="BP49" s="50"/>
      <c r="BQ49" s="50"/>
      <c r="BR49" s="50"/>
      <c r="BS49" s="50"/>
      <c r="BT49" s="50"/>
      <c r="BU49" s="50"/>
      <c r="BV49" s="50"/>
      <c r="BW49" s="50"/>
      <c r="BX49" s="50"/>
      <c r="BY49" s="50"/>
      <c r="BZ49" s="5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9"/>
      <c r="BM50" s="50"/>
      <c r="BN50" s="50"/>
      <c r="BO50" s="50"/>
      <c r="BP50" s="50"/>
      <c r="BQ50" s="50"/>
      <c r="BR50" s="50"/>
      <c r="BS50" s="50"/>
      <c r="BT50" s="50"/>
      <c r="BU50" s="50"/>
      <c r="BV50" s="50"/>
      <c r="BW50" s="50"/>
      <c r="BX50" s="50"/>
      <c r="BY50" s="50"/>
      <c r="BZ50" s="5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9"/>
      <c r="BM51" s="50"/>
      <c r="BN51" s="50"/>
      <c r="BO51" s="50"/>
      <c r="BP51" s="50"/>
      <c r="BQ51" s="50"/>
      <c r="BR51" s="50"/>
      <c r="BS51" s="50"/>
      <c r="BT51" s="50"/>
      <c r="BU51" s="50"/>
      <c r="BV51" s="50"/>
      <c r="BW51" s="50"/>
      <c r="BX51" s="50"/>
      <c r="BY51" s="50"/>
      <c r="BZ51" s="5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9"/>
      <c r="BM52" s="50"/>
      <c r="BN52" s="50"/>
      <c r="BO52" s="50"/>
      <c r="BP52" s="50"/>
      <c r="BQ52" s="50"/>
      <c r="BR52" s="50"/>
      <c r="BS52" s="50"/>
      <c r="BT52" s="50"/>
      <c r="BU52" s="50"/>
      <c r="BV52" s="50"/>
      <c r="BW52" s="50"/>
      <c r="BX52" s="50"/>
      <c r="BY52" s="50"/>
      <c r="BZ52" s="5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9"/>
      <c r="BM53" s="50"/>
      <c r="BN53" s="50"/>
      <c r="BO53" s="50"/>
      <c r="BP53" s="50"/>
      <c r="BQ53" s="50"/>
      <c r="BR53" s="50"/>
      <c r="BS53" s="50"/>
      <c r="BT53" s="50"/>
      <c r="BU53" s="50"/>
      <c r="BV53" s="50"/>
      <c r="BW53" s="50"/>
      <c r="BX53" s="50"/>
      <c r="BY53" s="50"/>
      <c r="BZ53" s="5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9"/>
      <c r="BM54" s="50"/>
      <c r="BN54" s="50"/>
      <c r="BO54" s="50"/>
      <c r="BP54" s="50"/>
      <c r="BQ54" s="50"/>
      <c r="BR54" s="50"/>
      <c r="BS54" s="50"/>
      <c r="BT54" s="50"/>
      <c r="BU54" s="50"/>
      <c r="BV54" s="50"/>
      <c r="BW54" s="50"/>
      <c r="BX54" s="50"/>
      <c r="BY54" s="50"/>
      <c r="BZ54" s="5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9"/>
      <c r="BM55" s="50"/>
      <c r="BN55" s="50"/>
      <c r="BO55" s="50"/>
      <c r="BP55" s="50"/>
      <c r="BQ55" s="50"/>
      <c r="BR55" s="50"/>
      <c r="BS55" s="50"/>
      <c r="BT55" s="50"/>
      <c r="BU55" s="50"/>
      <c r="BV55" s="50"/>
      <c r="BW55" s="50"/>
      <c r="BX55" s="50"/>
      <c r="BY55" s="50"/>
      <c r="BZ55" s="51"/>
    </row>
    <row r="56" spans="1:78" ht="13.5" customHeight="1" x14ac:dyDescent="0.15">
      <c r="A56" s="2"/>
      <c r="B56" s="17"/>
      <c r="C56" s="55" t="s">
        <v>31</v>
      </c>
      <c r="D56" s="55"/>
      <c r="E56" s="55"/>
      <c r="F56" s="55"/>
      <c r="G56" s="55"/>
      <c r="H56" s="55"/>
      <c r="I56" s="55"/>
      <c r="J56" s="55"/>
      <c r="K56" s="55"/>
      <c r="L56" s="55"/>
      <c r="M56" s="55"/>
      <c r="N56" s="55"/>
      <c r="O56" s="55"/>
      <c r="P56" s="55"/>
      <c r="Q56" s="20"/>
      <c r="R56" s="55" t="s">
        <v>32</v>
      </c>
      <c r="S56" s="55"/>
      <c r="T56" s="55"/>
      <c r="U56" s="55"/>
      <c r="V56" s="55"/>
      <c r="W56" s="55"/>
      <c r="X56" s="55"/>
      <c r="Y56" s="55"/>
      <c r="Z56" s="55"/>
      <c r="AA56" s="55"/>
      <c r="AB56" s="55"/>
      <c r="AC56" s="55"/>
      <c r="AD56" s="55"/>
      <c r="AE56" s="55"/>
      <c r="AF56" s="20"/>
      <c r="AG56" s="55" t="s">
        <v>33</v>
      </c>
      <c r="AH56" s="55"/>
      <c r="AI56" s="55"/>
      <c r="AJ56" s="55"/>
      <c r="AK56" s="55"/>
      <c r="AL56" s="55"/>
      <c r="AM56" s="55"/>
      <c r="AN56" s="55"/>
      <c r="AO56" s="55"/>
      <c r="AP56" s="55"/>
      <c r="AQ56" s="55"/>
      <c r="AR56" s="55"/>
      <c r="AS56" s="55"/>
      <c r="AT56" s="55"/>
      <c r="AU56" s="20"/>
      <c r="AV56" s="55" t="s">
        <v>34</v>
      </c>
      <c r="AW56" s="55"/>
      <c r="AX56" s="55"/>
      <c r="AY56" s="55"/>
      <c r="AZ56" s="55"/>
      <c r="BA56" s="55"/>
      <c r="BB56" s="55"/>
      <c r="BC56" s="55"/>
      <c r="BD56" s="55"/>
      <c r="BE56" s="55"/>
      <c r="BF56" s="55"/>
      <c r="BG56" s="55"/>
      <c r="BH56" s="55"/>
      <c r="BI56" s="55"/>
      <c r="BJ56" s="19"/>
      <c r="BK56" s="2"/>
      <c r="BL56" s="49"/>
      <c r="BM56" s="50"/>
      <c r="BN56" s="50"/>
      <c r="BO56" s="50"/>
      <c r="BP56" s="50"/>
      <c r="BQ56" s="50"/>
      <c r="BR56" s="50"/>
      <c r="BS56" s="50"/>
      <c r="BT56" s="50"/>
      <c r="BU56" s="50"/>
      <c r="BV56" s="50"/>
      <c r="BW56" s="50"/>
      <c r="BX56" s="50"/>
      <c r="BY56" s="50"/>
      <c r="BZ56" s="51"/>
    </row>
    <row r="57" spans="1:78" ht="13.5" customHeight="1" x14ac:dyDescent="0.15">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49"/>
      <c r="BM57" s="50"/>
      <c r="BN57" s="50"/>
      <c r="BO57" s="50"/>
      <c r="BP57" s="50"/>
      <c r="BQ57" s="50"/>
      <c r="BR57" s="50"/>
      <c r="BS57" s="50"/>
      <c r="BT57" s="50"/>
      <c r="BU57" s="50"/>
      <c r="BV57" s="50"/>
      <c r="BW57" s="50"/>
      <c r="BX57" s="50"/>
      <c r="BY57" s="50"/>
      <c r="BZ57" s="5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9"/>
      <c r="BM58" s="50"/>
      <c r="BN58" s="50"/>
      <c r="BO58" s="50"/>
      <c r="BP58" s="50"/>
      <c r="BQ58" s="50"/>
      <c r="BR58" s="50"/>
      <c r="BS58" s="50"/>
      <c r="BT58" s="50"/>
      <c r="BU58" s="50"/>
      <c r="BV58" s="50"/>
      <c r="BW58" s="50"/>
      <c r="BX58" s="50"/>
      <c r="BY58" s="50"/>
      <c r="BZ58" s="5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9"/>
      <c r="BM59" s="50"/>
      <c r="BN59" s="50"/>
      <c r="BO59" s="50"/>
      <c r="BP59" s="50"/>
      <c r="BQ59" s="50"/>
      <c r="BR59" s="50"/>
      <c r="BS59" s="50"/>
      <c r="BT59" s="50"/>
      <c r="BU59" s="50"/>
      <c r="BV59" s="50"/>
      <c r="BW59" s="50"/>
      <c r="BX59" s="50"/>
      <c r="BY59" s="50"/>
      <c r="BZ59" s="51"/>
    </row>
    <row r="60" spans="1:78" ht="13.5" customHeight="1" x14ac:dyDescent="0.15">
      <c r="A60" s="2"/>
      <c r="B60" s="56" t="s">
        <v>35</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49"/>
      <c r="BM60" s="50"/>
      <c r="BN60" s="50"/>
      <c r="BO60" s="50"/>
      <c r="BP60" s="50"/>
      <c r="BQ60" s="50"/>
      <c r="BR60" s="50"/>
      <c r="BS60" s="50"/>
      <c r="BT60" s="50"/>
      <c r="BU60" s="50"/>
      <c r="BV60" s="50"/>
      <c r="BW60" s="50"/>
      <c r="BX60" s="50"/>
      <c r="BY60" s="50"/>
      <c r="BZ60" s="5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49"/>
      <c r="BM61" s="50"/>
      <c r="BN61" s="50"/>
      <c r="BO61" s="50"/>
      <c r="BP61" s="50"/>
      <c r="BQ61" s="50"/>
      <c r="BR61" s="50"/>
      <c r="BS61" s="50"/>
      <c r="BT61" s="50"/>
      <c r="BU61" s="50"/>
      <c r="BV61" s="50"/>
      <c r="BW61" s="50"/>
      <c r="BX61" s="50"/>
      <c r="BY61" s="50"/>
      <c r="BZ61" s="5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9"/>
      <c r="BM62" s="50"/>
      <c r="BN62" s="50"/>
      <c r="BO62" s="50"/>
      <c r="BP62" s="50"/>
      <c r="BQ62" s="50"/>
      <c r="BR62" s="50"/>
      <c r="BS62" s="50"/>
      <c r="BT62" s="50"/>
      <c r="BU62" s="50"/>
      <c r="BV62" s="50"/>
      <c r="BW62" s="50"/>
      <c r="BX62" s="50"/>
      <c r="BY62" s="50"/>
      <c r="BZ62" s="5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2"/>
      <c r="BM63" s="53"/>
      <c r="BN63" s="53"/>
      <c r="BO63" s="53"/>
      <c r="BP63" s="53"/>
      <c r="BQ63" s="53"/>
      <c r="BR63" s="53"/>
      <c r="BS63" s="53"/>
      <c r="BT63" s="53"/>
      <c r="BU63" s="53"/>
      <c r="BV63" s="53"/>
      <c r="BW63" s="53"/>
      <c r="BX63" s="53"/>
      <c r="BY63" s="53"/>
      <c r="BZ63" s="5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36</v>
      </c>
      <c r="BM64" s="44"/>
      <c r="BN64" s="44"/>
      <c r="BO64" s="44"/>
      <c r="BP64" s="44"/>
      <c r="BQ64" s="44"/>
      <c r="BR64" s="44"/>
      <c r="BS64" s="44"/>
      <c r="BT64" s="44"/>
      <c r="BU64" s="44"/>
      <c r="BV64" s="44"/>
      <c r="BW64" s="44"/>
      <c r="BX64" s="44"/>
      <c r="BY64" s="44"/>
      <c r="BZ64" s="4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120</v>
      </c>
      <c r="BM66" s="50"/>
      <c r="BN66" s="50"/>
      <c r="BO66" s="50"/>
      <c r="BP66" s="50"/>
      <c r="BQ66" s="50"/>
      <c r="BR66" s="50"/>
      <c r="BS66" s="50"/>
      <c r="BT66" s="50"/>
      <c r="BU66" s="50"/>
      <c r="BV66" s="50"/>
      <c r="BW66" s="50"/>
      <c r="BX66" s="50"/>
      <c r="BY66" s="50"/>
      <c r="BZ66" s="5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x14ac:dyDescent="0.15">
      <c r="A79" s="2"/>
      <c r="B79" s="17"/>
      <c r="C79" s="55" t="s">
        <v>37</v>
      </c>
      <c r="D79" s="55"/>
      <c r="E79" s="55"/>
      <c r="F79" s="55"/>
      <c r="G79" s="55"/>
      <c r="H79" s="55"/>
      <c r="I79" s="55"/>
      <c r="J79" s="55"/>
      <c r="K79" s="55"/>
      <c r="L79" s="55"/>
      <c r="M79" s="55"/>
      <c r="N79" s="55"/>
      <c r="O79" s="55"/>
      <c r="P79" s="55"/>
      <c r="Q79" s="55"/>
      <c r="R79" s="55"/>
      <c r="S79" s="55"/>
      <c r="T79" s="55"/>
      <c r="U79" s="20"/>
      <c r="V79" s="20"/>
      <c r="W79" s="55" t="s">
        <v>38</v>
      </c>
      <c r="X79" s="55"/>
      <c r="Y79" s="55"/>
      <c r="Z79" s="55"/>
      <c r="AA79" s="55"/>
      <c r="AB79" s="55"/>
      <c r="AC79" s="55"/>
      <c r="AD79" s="55"/>
      <c r="AE79" s="55"/>
      <c r="AF79" s="55"/>
      <c r="AG79" s="55"/>
      <c r="AH79" s="55"/>
      <c r="AI79" s="55"/>
      <c r="AJ79" s="55"/>
      <c r="AK79" s="55"/>
      <c r="AL79" s="55"/>
      <c r="AM79" s="55"/>
      <c r="AN79" s="55"/>
      <c r="AO79" s="20"/>
      <c r="AP79" s="20"/>
      <c r="AQ79" s="55" t="s">
        <v>39</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x14ac:dyDescent="0.15">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【76.78】</v>
      </c>
      <c r="F85" s="27" t="s">
        <v>53</v>
      </c>
      <c r="G85" s="27" t="s">
        <v>53</v>
      </c>
      <c r="H85" s="27" t="str">
        <f>データ!BO6</f>
        <v>【1,280.76】</v>
      </c>
      <c r="I85" s="27" t="str">
        <f>データ!BZ6</f>
        <v>【53.06】</v>
      </c>
      <c r="J85" s="27" t="str">
        <f>データ!CK6</f>
        <v>【314.83】</v>
      </c>
      <c r="K85" s="27" t="str">
        <f>データ!CV6</f>
        <v>【56.28】</v>
      </c>
      <c r="L85" s="27" t="str">
        <f>データ!DG6</f>
        <v>【74.94】</v>
      </c>
      <c r="M85" s="27" t="s">
        <v>53</v>
      </c>
      <c r="N85" s="27" t="s">
        <v>53</v>
      </c>
      <c r="O85" s="27" t="str">
        <f>データ!EN6</f>
        <v>【0.59】</v>
      </c>
    </row>
  </sheetData>
  <sheetProtection password="B319" sheet="1" objects="1" scenarios="1" formatCells="0" formatColumns="0" formatRows="0"/>
  <mergeCells count="55">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1" max="1" width="9" style="3"/>
    <col min="2" max="144" width="11.875" style="3" customWidth="1"/>
    <col min="145" max="16384" width="9" style="3"/>
  </cols>
  <sheetData>
    <row r="1" spans="1:144" x14ac:dyDescent="0.15">
      <c r="A1" s="3" t="s">
        <v>54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56</v>
      </c>
      <c r="B3" s="30" t="s">
        <v>57</v>
      </c>
      <c r="C3" s="30" t="s">
        <v>58</v>
      </c>
      <c r="D3" s="30" t="s">
        <v>59</v>
      </c>
      <c r="E3" s="30" t="s">
        <v>60</v>
      </c>
      <c r="F3" s="30" t="s">
        <v>61</v>
      </c>
      <c r="G3" s="30" t="s">
        <v>62</v>
      </c>
      <c r="H3" s="78" t="s">
        <v>63</v>
      </c>
      <c r="I3" s="79"/>
      <c r="J3" s="79"/>
      <c r="K3" s="79"/>
      <c r="L3" s="79"/>
      <c r="M3" s="79"/>
      <c r="N3" s="79"/>
      <c r="O3" s="79"/>
      <c r="P3" s="79"/>
      <c r="Q3" s="79"/>
      <c r="R3" s="79"/>
      <c r="S3" s="79"/>
      <c r="T3" s="79"/>
      <c r="U3" s="79"/>
      <c r="V3" s="79"/>
      <c r="W3" s="80"/>
      <c r="X3" s="84" t="s">
        <v>64</v>
      </c>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t="s">
        <v>65</v>
      </c>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row>
    <row r="4" spans="1:144" x14ac:dyDescent="0.15">
      <c r="A4" s="29" t="s">
        <v>66</v>
      </c>
      <c r="B4" s="31"/>
      <c r="C4" s="31"/>
      <c r="D4" s="31"/>
      <c r="E4" s="31"/>
      <c r="F4" s="31"/>
      <c r="G4" s="31"/>
      <c r="H4" s="81"/>
      <c r="I4" s="82"/>
      <c r="J4" s="82"/>
      <c r="K4" s="82"/>
      <c r="L4" s="82"/>
      <c r="M4" s="82"/>
      <c r="N4" s="82"/>
      <c r="O4" s="82"/>
      <c r="P4" s="82"/>
      <c r="Q4" s="82"/>
      <c r="R4" s="82"/>
      <c r="S4" s="82"/>
      <c r="T4" s="82"/>
      <c r="U4" s="82"/>
      <c r="V4" s="82"/>
      <c r="W4" s="83"/>
      <c r="X4" s="77" t="s">
        <v>67</v>
      </c>
      <c r="Y4" s="77"/>
      <c r="Z4" s="77"/>
      <c r="AA4" s="77"/>
      <c r="AB4" s="77"/>
      <c r="AC4" s="77"/>
      <c r="AD4" s="77"/>
      <c r="AE4" s="77"/>
      <c r="AF4" s="77"/>
      <c r="AG4" s="77"/>
      <c r="AH4" s="77"/>
      <c r="AI4" s="77" t="s">
        <v>68</v>
      </c>
      <c r="AJ4" s="77"/>
      <c r="AK4" s="77"/>
      <c r="AL4" s="77"/>
      <c r="AM4" s="77"/>
      <c r="AN4" s="77"/>
      <c r="AO4" s="77"/>
      <c r="AP4" s="77"/>
      <c r="AQ4" s="77"/>
      <c r="AR4" s="77"/>
      <c r="AS4" s="77"/>
      <c r="AT4" s="77" t="s">
        <v>69</v>
      </c>
      <c r="AU4" s="77"/>
      <c r="AV4" s="77"/>
      <c r="AW4" s="77"/>
      <c r="AX4" s="77"/>
      <c r="AY4" s="77"/>
      <c r="AZ4" s="77"/>
      <c r="BA4" s="77"/>
      <c r="BB4" s="77"/>
      <c r="BC4" s="77"/>
      <c r="BD4" s="77"/>
      <c r="BE4" s="77" t="s">
        <v>70</v>
      </c>
      <c r="BF4" s="77"/>
      <c r="BG4" s="77"/>
      <c r="BH4" s="77"/>
      <c r="BI4" s="77"/>
      <c r="BJ4" s="77"/>
      <c r="BK4" s="77"/>
      <c r="BL4" s="77"/>
      <c r="BM4" s="77"/>
      <c r="BN4" s="77"/>
      <c r="BO4" s="77"/>
      <c r="BP4" s="77" t="s">
        <v>71</v>
      </c>
      <c r="BQ4" s="77"/>
      <c r="BR4" s="77"/>
      <c r="BS4" s="77"/>
      <c r="BT4" s="77"/>
      <c r="BU4" s="77"/>
      <c r="BV4" s="77"/>
      <c r="BW4" s="77"/>
      <c r="BX4" s="77"/>
      <c r="BY4" s="77"/>
      <c r="BZ4" s="77"/>
      <c r="CA4" s="77" t="s">
        <v>72</v>
      </c>
      <c r="CB4" s="77"/>
      <c r="CC4" s="77"/>
      <c r="CD4" s="77"/>
      <c r="CE4" s="77"/>
      <c r="CF4" s="77"/>
      <c r="CG4" s="77"/>
      <c r="CH4" s="77"/>
      <c r="CI4" s="77"/>
      <c r="CJ4" s="77"/>
      <c r="CK4" s="77"/>
      <c r="CL4" s="77" t="s">
        <v>73</v>
      </c>
      <c r="CM4" s="77"/>
      <c r="CN4" s="77"/>
      <c r="CO4" s="77"/>
      <c r="CP4" s="77"/>
      <c r="CQ4" s="77"/>
      <c r="CR4" s="77"/>
      <c r="CS4" s="77"/>
      <c r="CT4" s="77"/>
      <c r="CU4" s="77"/>
      <c r="CV4" s="77"/>
      <c r="CW4" s="77" t="s">
        <v>74</v>
      </c>
      <c r="CX4" s="77"/>
      <c r="CY4" s="77"/>
      <c r="CZ4" s="77"/>
      <c r="DA4" s="77"/>
      <c r="DB4" s="77"/>
      <c r="DC4" s="77"/>
      <c r="DD4" s="77"/>
      <c r="DE4" s="77"/>
      <c r="DF4" s="77"/>
      <c r="DG4" s="77"/>
      <c r="DH4" s="77" t="s">
        <v>75</v>
      </c>
      <c r="DI4" s="77"/>
      <c r="DJ4" s="77"/>
      <c r="DK4" s="77"/>
      <c r="DL4" s="77"/>
      <c r="DM4" s="77"/>
      <c r="DN4" s="77"/>
      <c r="DO4" s="77"/>
      <c r="DP4" s="77"/>
      <c r="DQ4" s="77"/>
      <c r="DR4" s="77"/>
      <c r="DS4" s="77" t="s">
        <v>76</v>
      </c>
      <c r="DT4" s="77"/>
      <c r="DU4" s="77"/>
      <c r="DV4" s="77"/>
      <c r="DW4" s="77"/>
      <c r="DX4" s="77"/>
      <c r="DY4" s="77"/>
      <c r="DZ4" s="77"/>
      <c r="EA4" s="77"/>
      <c r="EB4" s="77"/>
      <c r="EC4" s="77"/>
      <c r="ED4" s="77" t="s">
        <v>77</v>
      </c>
      <c r="EE4" s="77"/>
      <c r="EF4" s="77"/>
      <c r="EG4" s="77"/>
      <c r="EH4" s="77"/>
      <c r="EI4" s="77"/>
      <c r="EJ4" s="77"/>
      <c r="EK4" s="77"/>
      <c r="EL4" s="77"/>
      <c r="EM4" s="77"/>
      <c r="EN4" s="77"/>
    </row>
    <row r="5" spans="1:144" x14ac:dyDescent="0.15">
      <c r="A5" s="29" t="s">
        <v>78</v>
      </c>
      <c r="B5" s="32"/>
      <c r="C5" s="32"/>
      <c r="D5" s="32"/>
      <c r="E5" s="32"/>
      <c r="F5" s="32"/>
      <c r="G5" s="32"/>
      <c r="H5" s="33" t="s">
        <v>79</v>
      </c>
      <c r="I5" s="33" t="s">
        <v>80</v>
      </c>
      <c r="J5" s="33" t="s">
        <v>81</v>
      </c>
      <c r="K5" s="33" t="s">
        <v>82</v>
      </c>
      <c r="L5" s="33" t="s">
        <v>83</v>
      </c>
      <c r="M5" s="33" t="s">
        <v>84</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41</v>
      </c>
      <c r="AI5" s="33" t="s">
        <v>95</v>
      </c>
      <c r="AJ5" s="33" t="s">
        <v>96</v>
      </c>
      <c r="AK5" s="33" t="s">
        <v>97</v>
      </c>
      <c r="AL5" s="33" t="s">
        <v>98</v>
      </c>
      <c r="AM5" s="33" t="s">
        <v>99</v>
      </c>
      <c r="AN5" s="33" t="s">
        <v>100</v>
      </c>
      <c r="AO5" s="33" t="s">
        <v>101</v>
      </c>
      <c r="AP5" s="33" t="s">
        <v>102</v>
      </c>
      <c r="AQ5" s="33" t="s">
        <v>103</v>
      </c>
      <c r="AR5" s="33" t="s">
        <v>104</v>
      </c>
      <c r="AS5" s="33" t="s">
        <v>105</v>
      </c>
      <c r="AT5" s="33" t="s">
        <v>95</v>
      </c>
      <c r="AU5" s="33" t="s">
        <v>96</v>
      </c>
      <c r="AV5" s="33" t="s">
        <v>97</v>
      </c>
      <c r="AW5" s="33" t="s">
        <v>98</v>
      </c>
      <c r="AX5" s="33" t="s">
        <v>99</v>
      </c>
      <c r="AY5" s="33" t="s">
        <v>100</v>
      </c>
      <c r="AZ5" s="33" t="s">
        <v>101</v>
      </c>
      <c r="BA5" s="33" t="s">
        <v>102</v>
      </c>
      <c r="BB5" s="33" t="s">
        <v>103</v>
      </c>
      <c r="BC5" s="33" t="s">
        <v>104</v>
      </c>
      <c r="BD5" s="33" t="s">
        <v>105</v>
      </c>
      <c r="BE5" s="33" t="s">
        <v>95</v>
      </c>
      <c r="BF5" s="33" t="s">
        <v>96</v>
      </c>
      <c r="BG5" s="33" t="s">
        <v>97</v>
      </c>
      <c r="BH5" s="33" t="s">
        <v>98</v>
      </c>
      <c r="BI5" s="33" t="s">
        <v>99</v>
      </c>
      <c r="BJ5" s="33" t="s">
        <v>100</v>
      </c>
      <c r="BK5" s="33" t="s">
        <v>101</v>
      </c>
      <c r="BL5" s="33" t="s">
        <v>102</v>
      </c>
      <c r="BM5" s="33" t="s">
        <v>103</v>
      </c>
      <c r="BN5" s="33" t="s">
        <v>104</v>
      </c>
      <c r="BO5" s="33" t="s">
        <v>105</v>
      </c>
      <c r="BP5" s="33" t="s">
        <v>95</v>
      </c>
      <c r="BQ5" s="33" t="s">
        <v>96</v>
      </c>
      <c r="BR5" s="33" t="s">
        <v>97</v>
      </c>
      <c r="BS5" s="33" t="s">
        <v>98</v>
      </c>
      <c r="BT5" s="33" t="s">
        <v>99</v>
      </c>
      <c r="BU5" s="33" t="s">
        <v>100</v>
      </c>
      <c r="BV5" s="33" t="s">
        <v>101</v>
      </c>
      <c r="BW5" s="33" t="s">
        <v>102</v>
      </c>
      <c r="BX5" s="33" t="s">
        <v>103</v>
      </c>
      <c r="BY5" s="33" t="s">
        <v>104</v>
      </c>
      <c r="BZ5" s="33" t="s">
        <v>105</v>
      </c>
      <c r="CA5" s="33" t="s">
        <v>95</v>
      </c>
      <c r="CB5" s="33" t="s">
        <v>96</v>
      </c>
      <c r="CC5" s="33" t="s">
        <v>97</v>
      </c>
      <c r="CD5" s="33" t="s">
        <v>98</v>
      </c>
      <c r="CE5" s="33" t="s">
        <v>99</v>
      </c>
      <c r="CF5" s="33" t="s">
        <v>100</v>
      </c>
      <c r="CG5" s="33" t="s">
        <v>101</v>
      </c>
      <c r="CH5" s="33" t="s">
        <v>102</v>
      </c>
      <c r="CI5" s="33" t="s">
        <v>103</v>
      </c>
      <c r="CJ5" s="33" t="s">
        <v>104</v>
      </c>
      <c r="CK5" s="33" t="s">
        <v>105</v>
      </c>
      <c r="CL5" s="33" t="s">
        <v>95</v>
      </c>
      <c r="CM5" s="33" t="s">
        <v>96</v>
      </c>
      <c r="CN5" s="33" t="s">
        <v>97</v>
      </c>
      <c r="CO5" s="33" t="s">
        <v>98</v>
      </c>
      <c r="CP5" s="33" t="s">
        <v>99</v>
      </c>
      <c r="CQ5" s="33" t="s">
        <v>100</v>
      </c>
      <c r="CR5" s="33" t="s">
        <v>101</v>
      </c>
      <c r="CS5" s="33" t="s">
        <v>102</v>
      </c>
      <c r="CT5" s="33" t="s">
        <v>103</v>
      </c>
      <c r="CU5" s="33" t="s">
        <v>104</v>
      </c>
      <c r="CV5" s="33" t="s">
        <v>105</v>
      </c>
      <c r="CW5" s="33" t="s">
        <v>95</v>
      </c>
      <c r="CX5" s="33" t="s">
        <v>96</v>
      </c>
      <c r="CY5" s="33" t="s">
        <v>97</v>
      </c>
      <c r="CZ5" s="33" t="s">
        <v>98</v>
      </c>
      <c r="DA5" s="33" t="s">
        <v>99</v>
      </c>
      <c r="DB5" s="33" t="s">
        <v>100</v>
      </c>
      <c r="DC5" s="33" t="s">
        <v>101</v>
      </c>
      <c r="DD5" s="33" t="s">
        <v>102</v>
      </c>
      <c r="DE5" s="33" t="s">
        <v>103</v>
      </c>
      <c r="DF5" s="33" t="s">
        <v>104</v>
      </c>
      <c r="DG5" s="33" t="s">
        <v>105</v>
      </c>
      <c r="DH5" s="33" t="s">
        <v>95</v>
      </c>
      <c r="DI5" s="33" t="s">
        <v>96</v>
      </c>
      <c r="DJ5" s="33" t="s">
        <v>97</v>
      </c>
      <c r="DK5" s="33" t="s">
        <v>98</v>
      </c>
      <c r="DL5" s="33" t="s">
        <v>99</v>
      </c>
      <c r="DM5" s="33" t="s">
        <v>100</v>
      </c>
      <c r="DN5" s="33" t="s">
        <v>101</v>
      </c>
      <c r="DO5" s="33" t="s">
        <v>102</v>
      </c>
      <c r="DP5" s="33" t="s">
        <v>103</v>
      </c>
      <c r="DQ5" s="33" t="s">
        <v>104</v>
      </c>
      <c r="DR5" s="33" t="s">
        <v>105</v>
      </c>
      <c r="DS5" s="33" t="s">
        <v>95</v>
      </c>
      <c r="DT5" s="33" t="s">
        <v>96</v>
      </c>
      <c r="DU5" s="33" t="s">
        <v>97</v>
      </c>
      <c r="DV5" s="33" t="s">
        <v>98</v>
      </c>
      <c r="DW5" s="33" t="s">
        <v>99</v>
      </c>
      <c r="DX5" s="33" t="s">
        <v>100</v>
      </c>
      <c r="DY5" s="33" t="s">
        <v>101</v>
      </c>
      <c r="DZ5" s="33" t="s">
        <v>102</v>
      </c>
      <c r="EA5" s="33" t="s">
        <v>103</v>
      </c>
      <c r="EB5" s="33" t="s">
        <v>104</v>
      </c>
      <c r="EC5" s="33" t="s">
        <v>105</v>
      </c>
      <c r="ED5" s="33" t="s">
        <v>95</v>
      </c>
      <c r="EE5" s="33" t="s">
        <v>96</v>
      </c>
      <c r="EF5" s="33" t="s">
        <v>97</v>
      </c>
      <c r="EG5" s="33" t="s">
        <v>98</v>
      </c>
      <c r="EH5" s="33" t="s">
        <v>99</v>
      </c>
      <c r="EI5" s="33" t="s">
        <v>100</v>
      </c>
      <c r="EJ5" s="33" t="s">
        <v>101</v>
      </c>
      <c r="EK5" s="33" t="s">
        <v>102</v>
      </c>
      <c r="EL5" s="33" t="s">
        <v>103</v>
      </c>
      <c r="EM5" s="33" t="s">
        <v>104</v>
      </c>
      <c r="EN5" s="33" t="s">
        <v>105</v>
      </c>
    </row>
    <row r="6" spans="1:144" s="37" customFormat="1" x14ac:dyDescent="0.15">
      <c r="A6" s="29" t="s">
        <v>106</v>
      </c>
      <c r="B6" s="34">
        <f>B7</f>
        <v>2016</v>
      </c>
      <c r="C6" s="34">
        <f t="shared" ref="C6:W6" si="3">C7</f>
        <v>52124</v>
      </c>
      <c r="D6" s="34">
        <f t="shared" si="3"/>
        <v>47</v>
      </c>
      <c r="E6" s="34">
        <f t="shared" si="3"/>
        <v>1</v>
      </c>
      <c r="F6" s="34">
        <f t="shared" si="3"/>
        <v>0</v>
      </c>
      <c r="G6" s="34">
        <f t="shared" si="3"/>
        <v>0</v>
      </c>
      <c r="H6" s="34" t="str">
        <f t="shared" si="3"/>
        <v>秋田県　大仙市</v>
      </c>
      <c r="I6" s="34" t="str">
        <f t="shared" si="3"/>
        <v>法非適用</v>
      </c>
      <c r="J6" s="34" t="str">
        <f t="shared" si="3"/>
        <v>水道事業</v>
      </c>
      <c r="K6" s="34" t="str">
        <f t="shared" si="3"/>
        <v>簡易水道事業</v>
      </c>
      <c r="L6" s="34" t="str">
        <f t="shared" si="3"/>
        <v>D1</v>
      </c>
      <c r="M6" s="34">
        <f t="shared" si="3"/>
        <v>0</v>
      </c>
      <c r="N6" s="35" t="str">
        <f t="shared" si="3"/>
        <v>-</v>
      </c>
      <c r="O6" s="35" t="str">
        <f t="shared" si="3"/>
        <v>該当数値なし</v>
      </c>
      <c r="P6" s="35">
        <f t="shared" si="3"/>
        <v>28.77</v>
      </c>
      <c r="Q6" s="35">
        <f t="shared" si="3"/>
        <v>4420</v>
      </c>
      <c r="R6" s="35">
        <f t="shared" si="3"/>
        <v>84122</v>
      </c>
      <c r="S6" s="35">
        <f t="shared" si="3"/>
        <v>866.77</v>
      </c>
      <c r="T6" s="35">
        <f t="shared" si="3"/>
        <v>97.05</v>
      </c>
      <c r="U6" s="35">
        <f t="shared" si="3"/>
        <v>24049</v>
      </c>
      <c r="V6" s="35">
        <f t="shared" si="3"/>
        <v>131.74</v>
      </c>
      <c r="W6" s="35">
        <f t="shared" si="3"/>
        <v>182.55</v>
      </c>
      <c r="X6" s="36">
        <f>IF(X7="",NA(),X7)</f>
        <v>70.09</v>
      </c>
      <c r="Y6" s="36">
        <f t="shared" ref="Y6:AG6" si="4">IF(Y7="",NA(),Y7)</f>
        <v>77.739999999999995</v>
      </c>
      <c r="Z6" s="36">
        <f t="shared" si="4"/>
        <v>77.88</v>
      </c>
      <c r="AA6" s="36">
        <f t="shared" si="4"/>
        <v>76.41</v>
      </c>
      <c r="AB6" s="36">
        <f t="shared" si="4"/>
        <v>81.34</v>
      </c>
      <c r="AC6" s="36">
        <f t="shared" si="4"/>
        <v>75.91</v>
      </c>
      <c r="AD6" s="36">
        <f t="shared" si="4"/>
        <v>77.19</v>
      </c>
      <c r="AE6" s="36">
        <f t="shared" si="4"/>
        <v>77.48</v>
      </c>
      <c r="AF6" s="36">
        <f t="shared" si="4"/>
        <v>76.02</v>
      </c>
      <c r="AG6" s="36">
        <f t="shared" si="4"/>
        <v>77.66</v>
      </c>
      <c r="AH6" s="35" t="str">
        <f>IF(AH7="","",IF(AH7="-","【-】","【"&amp;SUBSTITUTE(TEXT(AH7,"#,##0.00"),"-","△")&amp;"】"))</f>
        <v>【76.78】</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2101.9699999999998</v>
      </c>
      <c r="BF6" s="36">
        <f t="shared" ref="BF6:BN6" si="7">IF(BF7="",NA(),BF7)</f>
        <v>1816.25</v>
      </c>
      <c r="BG6" s="36">
        <f t="shared" si="7"/>
        <v>1709.5</v>
      </c>
      <c r="BH6" s="36">
        <f t="shared" si="7"/>
        <v>1727.96</v>
      </c>
      <c r="BI6" s="36">
        <f t="shared" si="7"/>
        <v>1709.27</v>
      </c>
      <c r="BJ6" s="36">
        <f t="shared" si="7"/>
        <v>1321.78</v>
      </c>
      <c r="BK6" s="36">
        <f t="shared" si="7"/>
        <v>1326.51</v>
      </c>
      <c r="BL6" s="36">
        <f t="shared" si="7"/>
        <v>1285.3599999999999</v>
      </c>
      <c r="BM6" s="36">
        <f t="shared" si="7"/>
        <v>1246.73</v>
      </c>
      <c r="BN6" s="36">
        <f t="shared" si="7"/>
        <v>1281.51</v>
      </c>
      <c r="BO6" s="35" t="str">
        <f>IF(BO7="","",IF(BO7="-","【-】","【"&amp;SUBSTITUTE(TEXT(BO7,"#,##0.00"),"-","△")&amp;"】"))</f>
        <v>【1,280.76】</v>
      </c>
      <c r="BP6" s="36">
        <f>IF(BP7="",NA(),BP7)</f>
        <v>47.44</v>
      </c>
      <c r="BQ6" s="36">
        <f t="shared" ref="BQ6:BY6" si="8">IF(BQ7="",NA(),BQ7)</f>
        <v>51.91</v>
      </c>
      <c r="BR6" s="36">
        <f t="shared" si="8"/>
        <v>52.31</v>
      </c>
      <c r="BS6" s="36">
        <f t="shared" si="8"/>
        <v>50.88</v>
      </c>
      <c r="BT6" s="36">
        <f t="shared" si="8"/>
        <v>57.82</v>
      </c>
      <c r="BU6" s="36">
        <f t="shared" si="8"/>
        <v>54.57</v>
      </c>
      <c r="BV6" s="36">
        <f t="shared" si="8"/>
        <v>54.4</v>
      </c>
      <c r="BW6" s="36">
        <f t="shared" si="8"/>
        <v>54.45</v>
      </c>
      <c r="BX6" s="36">
        <f t="shared" si="8"/>
        <v>54.33</v>
      </c>
      <c r="BY6" s="36">
        <f t="shared" si="8"/>
        <v>55.02</v>
      </c>
      <c r="BZ6" s="35" t="str">
        <f>IF(BZ7="","",IF(BZ7="-","【-】","【"&amp;SUBSTITUTE(TEXT(BZ7,"#,##0.00"),"-","△")&amp;"】"))</f>
        <v>【53.06】</v>
      </c>
      <c r="CA6" s="36">
        <f>IF(CA7="",NA(),CA7)</f>
        <v>418.76</v>
      </c>
      <c r="CB6" s="36">
        <f t="shared" ref="CB6:CJ6" si="9">IF(CB7="",NA(),CB7)</f>
        <v>432.82</v>
      </c>
      <c r="CC6" s="36">
        <f t="shared" si="9"/>
        <v>439.81</v>
      </c>
      <c r="CD6" s="36">
        <f t="shared" si="9"/>
        <v>455.25</v>
      </c>
      <c r="CE6" s="36">
        <f t="shared" si="9"/>
        <v>442.11</v>
      </c>
      <c r="CF6" s="36">
        <f t="shared" si="9"/>
        <v>318.02999999999997</v>
      </c>
      <c r="CG6" s="36">
        <f t="shared" si="9"/>
        <v>325.14</v>
      </c>
      <c r="CH6" s="36">
        <f t="shared" si="9"/>
        <v>332.75</v>
      </c>
      <c r="CI6" s="36">
        <f t="shared" si="9"/>
        <v>341.05</v>
      </c>
      <c r="CJ6" s="36">
        <f t="shared" si="9"/>
        <v>330.62</v>
      </c>
      <c r="CK6" s="35" t="str">
        <f>IF(CK7="","",IF(CK7="-","【-】","【"&amp;SUBSTITUTE(TEXT(CK7,"#,##0.00"),"-","△")&amp;"】"))</f>
        <v>【314.83】</v>
      </c>
      <c r="CL6" s="36">
        <f>IF(CL7="",NA(),CL7)</f>
        <v>53.18</v>
      </c>
      <c r="CM6" s="36">
        <f t="shared" ref="CM6:CU6" si="10">IF(CM7="",NA(),CM7)</f>
        <v>50.89</v>
      </c>
      <c r="CN6" s="36">
        <f t="shared" si="10"/>
        <v>52.21</v>
      </c>
      <c r="CO6" s="36">
        <f t="shared" si="10"/>
        <v>51.53</v>
      </c>
      <c r="CP6" s="36">
        <f t="shared" si="10"/>
        <v>52.34</v>
      </c>
      <c r="CQ6" s="36">
        <f t="shared" si="10"/>
        <v>63.99</v>
      </c>
      <c r="CR6" s="36">
        <f t="shared" si="10"/>
        <v>62.01</v>
      </c>
      <c r="CS6" s="36">
        <f t="shared" si="10"/>
        <v>60.68</v>
      </c>
      <c r="CT6" s="36">
        <f t="shared" si="10"/>
        <v>59.87</v>
      </c>
      <c r="CU6" s="36">
        <f t="shared" si="10"/>
        <v>59.59</v>
      </c>
      <c r="CV6" s="35" t="str">
        <f>IF(CV7="","",IF(CV7="-","【-】","【"&amp;SUBSTITUTE(TEXT(CV7,"#,##0.00"),"-","△")&amp;"】"))</f>
        <v>【56.28】</v>
      </c>
      <c r="CW6" s="36">
        <f>IF(CW7="",NA(),CW7)</f>
        <v>78.790000000000006</v>
      </c>
      <c r="CX6" s="36">
        <f t="shared" ref="CX6:DF6" si="11">IF(CX7="",NA(),CX7)</f>
        <v>80.47</v>
      </c>
      <c r="CY6" s="36">
        <f t="shared" si="11"/>
        <v>83.52</v>
      </c>
      <c r="CZ6" s="36">
        <f t="shared" si="11"/>
        <v>83.42</v>
      </c>
      <c r="DA6" s="36">
        <f t="shared" si="11"/>
        <v>81.239999999999995</v>
      </c>
      <c r="DB6" s="36">
        <f t="shared" si="11"/>
        <v>76.260000000000005</v>
      </c>
      <c r="DC6" s="36">
        <f t="shared" si="11"/>
        <v>75.8</v>
      </c>
      <c r="DD6" s="36">
        <f t="shared" si="11"/>
        <v>75.760000000000005</v>
      </c>
      <c r="DE6" s="36">
        <f t="shared" si="11"/>
        <v>75.48</v>
      </c>
      <c r="DF6" s="36">
        <f t="shared" si="11"/>
        <v>74.64</v>
      </c>
      <c r="DG6" s="35" t="str">
        <f>IF(DG7="","",IF(DG7="-","【-】","【"&amp;SUBSTITUTE(TEXT(DG7,"#,##0.00"),"-","△")&amp;"】"))</f>
        <v>【74.94】</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6">
        <f>IF(ED7="",NA(),ED7)</f>
        <v>0.4</v>
      </c>
      <c r="EE6" s="36">
        <f t="shared" ref="EE6:EM6" si="14">IF(EE7="",NA(),EE7)</f>
        <v>0.23</v>
      </c>
      <c r="EF6" s="36">
        <f t="shared" si="14"/>
        <v>0.76</v>
      </c>
      <c r="EG6" s="36">
        <f t="shared" si="14"/>
        <v>0.02</v>
      </c>
      <c r="EH6" s="36">
        <f t="shared" si="14"/>
        <v>0.06</v>
      </c>
      <c r="EI6" s="36">
        <f t="shared" si="14"/>
        <v>0.59</v>
      </c>
      <c r="EJ6" s="36">
        <f t="shared" si="14"/>
        <v>0.64</v>
      </c>
      <c r="EK6" s="36">
        <f t="shared" si="14"/>
        <v>0.55000000000000004</v>
      </c>
      <c r="EL6" s="36">
        <f t="shared" si="14"/>
        <v>0.54</v>
      </c>
      <c r="EM6" s="36">
        <f t="shared" si="14"/>
        <v>0.43</v>
      </c>
      <c r="EN6" s="35" t="str">
        <f>IF(EN7="","",IF(EN7="-","【-】","【"&amp;SUBSTITUTE(TEXT(EN7,"#,##0.00"),"-","△")&amp;"】"))</f>
        <v>【0.59】</v>
      </c>
    </row>
    <row r="7" spans="1:144" s="37" customFormat="1" x14ac:dyDescent="0.15">
      <c r="A7" s="29"/>
      <c r="B7" s="38">
        <v>2016</v>
      </c>
      <c r="C7" s="38">
        <v>52124</v>
      </c>
      <c r="D7" s="38">
        <v>47</v>
      </c>
      <c r="E7" s="38">
        <v>1</v>
      </c>
      <c r="F7" s="38">
        <v>0</v>
      </c>
      <c r="G7" s="38">
        <v>0</v>
      </c>
      <c r="H7" s="38" t="s">
        <v>107</v>
      </c>
      <c r="I7" s="38" t="s">
        <v>108</v>
      </c>
      <c r="J7" s="38" t="s">
        <v>109</v>
      </c>
      <c r="K7" s="38" t="s">
        <v>110</v>
      </c>
      <c r="L7" s="38" t="s">
        <v>111</v>
      </c>
      <c r="M7" s="38"/>
      <c r="N7" s="39" t="s">
        <v>112</v>
      </c>
      <c r="O7" s="39" t="s">
        <v>113</v>
      </c>
      <c r="P7" s="39">
        <v>28.77</v>
      </c>
      <c r="Q7" s="39">
        <v>4420</v>
      </c>
      <c r="R7" s="39">
        <v>84122</v>
      </c>
      <c r="S7" s="39">
        <v>866.77</v>
      </c>
      <c r="T7" s="39">
        <v>97.05</v>
      </c>
      <c r="U7" s="39">
        <v>24049</v>
      </c>
      <c r="V7" s="39">
        <v>131.74</v>
      </c>
      <c r="W7" s="39">
        <v>182.55</v>
      </c>
      <c r="X7" s="39">
        <v>70.09</v>
      </c>
      <c r="Y7" s="39">
        <v>77.739999999999995</v>
      </c>
      <c r="Z7" s="39">
        <v>77.88</v>
      </c>
      <c r="AA7" s="39">
        <v>76.41</v>
      </c>
      <c r="AB7" s="39">
        <v>81.34</v>
      </c>
      <c r="AC7" s="39">
        <v>75.91</v>
      </c>
      <c r="AD7" s="39">
        <v>77.19</v>
      </c>
      <c r="AE7" s="39">
        <v>77.48</v>
      </c>
      <c r="AF7" s="39">
        <v>76.02</v>
      </c>
      <c r="AG7" s="39">
        <v>77.66</v>
      </c>
      <c r="AH7" s="39">
        <v>76.78</v>
      </c>
      <c r="AI7" s="39"/>
      <c r="AJ7" s="39"/>
      <c r="AK7" s="39"/>
      <c r="AL7" s="39"/>
      <c r="AM7" s="39"/>
      <c r="AN7" s="39"/>
      <c r="AO7" s="39"/>
      <c r="AP7" s="39"/>
      <c r="AQ7" s="39"/>
      <c r="AR7" s="39"/>
      <c r="AS7" s="39"/>
      <c r="AT7" s="39"/>
      <c r="AU7" s="39"/>
      <c r="AV7" s="39"/>
      <c r="AW7" s="39"/>
      <c r="AX7" s="39"/>
      <c r="AY7" s="39"/>
      <c r="AZ7" s="39"/>
      <c r="BA7" s="39"/>
      <c r="BB7" s="39"/>
      <c r="BC7" s="39"/>
      <c r="BD7" s="39"/>
      <c r="BE7" s="39">
        <v>2101.9699999999998</v>
      </c>
      <c r="BF7" s="39">
        <v>1816.25</v>
      </c>
      <c r="BG7" s="39">
        <v>1709.5</v>
      </c>
      <c r="BH7" s="39">
        <v>1727.96</v>
      </c>
      <c r="BI7" s="39">
        <v>1709.27</v>
      </c>
      <c r="BJ7" s="39">
        <v>1321.78</v>
      </c>
      <c r="BK7" s="39">
        <v>1326.51</v>
      </c>
      <c r="BL7" s="39">
        <v>1285.3599999999999</v>
      </c>
      <c r="BM7" s="39">
        <v>1246.73</v>
      </c>
      <c r="BN7" s="39">
        <v>1281.51</v>
      </c>
      <c r="BO7" s="39">
        <v>1280.76</v>
      </c>
      <c r="BP7" s="39">
        <v>47.44</v>
      </c>
      <c r="BQ7" s="39">
        <v>51.91</v>
      </c>
      <c r="BR7" s="39">
        <v>52.31</v>
      </c>
      <c r="BS7" s="39">
        <v>50.88</v>
      </c>
      <c r="BT7" s="39">
        <v>57.82</v>
      </c>
      <c r="BU7" s="39">
        <v>54.57</v>
      </c>
      <c r="BV7" s="39">
        <v>54.4</v>
      </c>
      <c r="BW7" s="39">
        <v>54.45</v>
      </c>
      <c r="BX7" s="39">
        <v>54.33</v>
      </c>
      <c r="BY7" s="39">
        <v>55.02</v>
      </c>
      <c r="BZ7" s="39">
        <v>53.06</v>
      </c>
      <c r="CA7" s="39">
        <v>418.76</v>
      </c>
      <c r="CB7" s="39">
        <v>432.82</v>
      </c>
      <c r="CC7" s="39">
        <v>439.81</v>
      </c>
      <c r="CD7" s="39">
        <v>455.25</v>
      </c>
      <c r="CE7" s="39">
        <v>442.11</v>
      </c>
      <c r="CF7" s="39">
        <v>318.02999999999997</v>
      </c>
      <c r="CG7" s="39">
        <v>325.14</v>
      </c>
      <c r="CH7" s="39">
        <v>332.75</v>
      </c>
      <c r="CI7" s="39">
        <v>341.05</v>
      </c>
      <c r="CJ7" s="39">
        <v>330.62</v>
      </c>
      <c r="CK7" s="39">
        <v>314.83</v>
      </c>
      <c r="CL7" s="39">
        <v>53.18</v>
      </c>
      <c r="CM7" s="39">
        <v>50.89</v>
      </c>
      <c r="CN7" s="39">
        <v>52.21</v>
      </c>
      <c r="CO7" s="39">
        <v>51.53</v>
      </c>
      <c r="CP7" s="39">
        <v>52.34</v>
      </c>
      <c r="CQ7" s="39">
        <v>63.99</v>
      </c>
      <c r="CR7" s="39">
        <v>62.01</v>
      </c>
      <c r="CS7" s="39">
        <v>60.68</v>
      </c>
      <c r="CT7" s="39">
        <v>59.87</v>
      </c>
      <c r="CU7" s="39">
        <v>59.59</v>
      </c>
      <c r="CV7" s="39">
        <v>56.28</v>
      </c>
      <c r="CW7" s="39">
        <v>78.790000000000006</v>
      </c>
      <c r="CX7" s="39">
        <v>80.47</v>
      </c>
      <c r="CY7" s="39">
        <v>83.52</v>
      </c>
      <c r="CZ7" s="39">
        <v>83.42</v>
      </c>
      <c r="DA7" s="39">
        <v>81.239999999999995</v>
      </c>
      <c r="DB7" s="39">
        <v>76.260000000000005</v>
      </c>
      <c r="DC7" s="39">
        <v>75.8</v>
      </c>
      <c r="DD7" s="39">
        <v>75.760000000000005</v>
      </c>
      <c r="DE7" s="39">
        <v>75.48</v>
      </c>
      <c r="DF7" s="39">
        <v>74.64</v>
      </c>
      <c r="DG7" s="39">
        <v>74.94</v>
      </c>
      <c r="DH7" s="39"/>
      <c r="DI7" s="39"/>
      <c r="DJ7" s="39"/>
      <c r="DK7" s="39"/>
      <c r="DL7" s="39"/>
      <c r="DM7" s="39"/>
      <c r="DN7" s="39"/>
      <c r="DO7" s="39"/>
      <c r="DP7" s="39"/>
      <c r="DQ7" s="39"/>
      <c r="DR7" s="39"/>
      <c r="DS7" s="39"/>
      <c r="DT7" s="39"/>
      <c r="DU7" s="39"/>
      <c r="DV7" s="39"/>
      <c r="DW7" s="39"/>
      <c r="DX7" s="39"/>
      <c r="DY7" s="39"/>
      <c r="DZ7" s="39"/>
      <c r="EA7" s="39"/>
      <c r="EB7" s="39"/>
      <c r="EC7" s="39"/>
      <c r="ED7" s="39">
        <v>0.4</v>
      </c>
      <c r="EE7" s="39">
        <v>0.23</v>
      </c>
      <c r="EF7" s="39">
        <v>0.76</v>
      </c>
      <c r="EG7" s="39">
        <v>0.02</v>
      </c>
      <c r="EH7" s="39">
        <v>0.06</v>
      </c>
      <c r="EI7" s="39">
        <v>0.59</v>
      </c>
      <c r="EJ7" s="39">
        <v>0.64</v>
      </c>
      <c r="EK7" s="39">
        <v>0.55000000000000004</v>
      </c>
      <c r="EL7" s="39">
        <v>0.54</v>
      </c>
      <c r="EM7" s="39">
        <v>0.43</v>
      </c>
      <c r="EN7" s="39">
        <v>0.59</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114</v>
      </c>
      <c r="C9" s="41" t="s">
        <v>115</v>
      </c>
      <c r="D9" s="41" t="s">
        <v>116</v>
      </c>
      <c r="E9" s="41" t="s">
        <v>117</v>
      </c>
      <c r="F9" s="41" t="s">
        <v>118</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57</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2018-01-30T04:46:09Z</cp:lastPrinted>
  <dcterms:created xsi:type="dcterms:W3CDTF">2017-12-25T01:41:20Z</dcterms:created>
  <dcterms:modified xsi:type="dcterms:W3CDTF">2018-02-22T00:16:18Z</dcterms:modified>
  <cp:category/>
</cp:coreProperties>
</file>