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4385" yWindow="0" windowWidth="14430" windowHeight="11640"/>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O6" i="5"/>
  <c r="N6" i="5"/>
  <c r="M6" i="5"/>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P10" i="4"/>
  <c r="I10" i="4"/>
  <c r="B10" i="4"/>
  <c r="BB8" i="4"/>
  <c r="AT8" i="4"/>
  <c r="AL8" i="4"/>
  <c r="W8" i="4"/>
  <c r="P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<sst xmlns="http://schemas.openxmlformats.org/spreadsheetml/2006/main" count="232" uniqueCount="120">
  <si>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</si>
  <si>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</si>
  <si>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</si>
  <si>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</si>
  <si>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</si>
  <si>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</si>
  <si>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</si>
  <si>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</si>
  <si>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</si>
  <si>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</si>
  <si>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</si>
  <si>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</si>
  <si>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</si>
  <si>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</si>
  <si>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</si>
  <si>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</si>
  <si>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</si>
  <si>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</si>
  <si>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</si>
  <si>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</si>
  <si>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</si>
  <si>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</si>
  <si>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</si>
  <si>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</si>
  <si>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</si>
  <si>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</si>
  <si>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</si>
  <si>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</si>
  <si>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</si>
  <si>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</si>
  <si>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</si>
  <si>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</si>
  <si>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</si>
  <si>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</si>
  <si>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</si>
  <si>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</si>
  <si>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</si>
  <si>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</si>
  <si>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</si>
  <si>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</si>
  <si>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</si>
  <si>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</si>
  <si>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</si>
  <si>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</si>
  <si>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</si>
  <si>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</si>
  <si>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</si>
  <si>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</si>
  <si>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</si>
  <si>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</si>
  <si>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</si>
  <si>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</si>
  <si>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</si>
  <si>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</si>
  <si>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</si>
  <si>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</si>
  <si>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</si>
  <si>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</si>
  <si>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</si>
  <si>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</si>
  <si>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</si>
  <si>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</si>
  <si>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</si>
  <si>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</si>
  <si>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</si>
  <si>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</si>
  <si>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</si>
  <si>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</si>
  <si>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</si>
  <si>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</si>
  <si>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</si>
  <si>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</si>
  <si>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</si>
  <si>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</si>
  <si>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</si>
  <si>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</si>
  <si>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</si>
  <si>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</si>
  <si>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</si>
  <si>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</si>
  <si>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</si>
  <si>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</si>
  <si>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</si>
  <si>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</si>
  <si>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</si>
  <si>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</si>
  <si>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</si>
  <si>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</si>
  <si>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</si>
  <si>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</si>
  <si>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</si>
  <si>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</si>
  <si>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</si>
  <si>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</si>
  <si>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</si>
  <si>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</si>
  <si>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</si>
  <si>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</si>
  <si>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</si>
  <si>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</si>
  <si>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</si>
  <si>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</si>
  <si>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</si>
  <si>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</si>
  <si>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</si>
  <si>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横手市</t>
  </si>
  <si>
    <t>法適用</t>
  </si>
  <si>
    <t>水道事業</t>
  </si>
  <si>
    <t>末端給水事業</t>
  </si>
  <si>
    <t>A4</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</si>
  <si>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</si>
  <si>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</si>
  <si>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</si>
  <si>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</si>
  <si>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</si>
  <si>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</si>
  <si>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①有形固定資産減価償却率は38.35％となっており、全国や類似団体平均と比較すると若干良い数値となっている。29年度に水道事業計画の変更を行う予定であり、この中で老朽化した施設の更新、統廃合等を計画する。これに基づいて、投資の効率化・平準化を図っていく。
②管路経年化率は8.99％であり、全国や類似団体平均と比較すると若干良い数値となっているが、このまま推移すると加速度的に増える状況にある。このため、管路評価基準及び更新計画に則り、更新重要度の評価が高い管路から順次更新事業を実施していく計画である。
③管路更新率は0.62％であり、全国や類似団体平均を下回る状態である。若干改善しているものの、全管路の更新に長い時間を要することから、満足できる更新率（投資額）ではない。施設の更新と管路更新の費用のバランスを取りながら、計画的な投資額の確保と事業推進が必要である。</t>
    <rPh sb="33" eb="35">
      <t>ヘイキン</t>
    </rPh>
    <rPh sb="56" eb="58">
      <t>ネンド</t>
    </rPh>
    <rPh sb="59" eb="61">
      <t>スイドウ</t>
    </rPh>
    <rPh sb="61" eb="63">
      <t>ジギョウ</t>
    </rPh>
    <rPh sb="63" eb="65">
      <t>ケイカク</t>
    </rPh>
    <rPh sb="66" eb="68">
      <t>ヘンコウ</t>
    </rPh>
    <rPh sb="69" eb="70">
      <t>オコナ</t>
    </rPh>
    <rPh sb="71" eb="73">
      <t>ヨテイ</t>
    </rPh>
    <rPh sb="79" eb="80">
      <t>ナカ</t>
    </rPh>
    <rPh sb="81" eb="84">
      <t>ロウキュウカ</t>
    </rPh>
    <rPh sb="86" eb="88">
      <t>シセツ</t>
    </rPh>
    <rPh sb="89" eb="91">
      <t>コウシン</t>
    </rPh>
    <rPh sb="92" eb="95">
      <t>トウハイゴウ</t>
    </rPh>
    <rPh sb="95" eb="96">
      <t>トウ</t>
    </rPh>
    <rPh sb="97" eb="99">
      <t>ケイカク</t>
    </rPh>
    <rPh sb="105" eb="106">
      <t>モト</t>
    </rPh>
    <rPh sb="152" eb="154">
      <t>ヘイキン</t>
    </rPh>
    <rPh sb="178" eb="180">
      <t>スイイ</t>
    </rPh>
    <rPh sb="246" eb="248">
      <t>ケイカク</t>
    </rPh>
    <rPh sb="276" eb="278">
      <t>ヘイキン</t>
    </rPh>
    <rPh sb="279" eb="281">
      <t>シタマワ</t>
    </rPh>
    <rPh sb="282" eb="284">
      <t>ジョウタイ</t>
    </rPh>
    <rPh sb="288" eb="290">
      <t>ジャッカン</t>
    </rPh>
    <rPh sb="290" eb="292">
      <t>カイゼン</t>
    </rPh>
    <rPh sb="300" eb="301">
      <t>ゼン</t>
    </rPh>
    <rPh sb="301" eb="303">
      <t>カンロ</t>
    </rPh>
    <rPh sb="304" eb="306">
      <t>コウシン</t>
    </rPh>
    <rPh sb="338" eb="340">
      <t>シセツ</t>
    </rPh>
    <rPh sb="341" eb="343">
      <t>コウシン</t>
    </rPh>
    <rPh sb="344" eb="346">
      <t>カンロ</t>
    </rPh>
    <rPh sb="346" eb="348">
      <t>コウシン</t>
    </rPh>
    <rPh sb="349" eb="351">
      <t>ヒヨウ</t>
    </rPh>
    <rPh sb="357" eb="358">
      <t>ト</t>
    </rPh>
    <rPh sb="374" eb="376">
      <t>ジギョウ</t>
    </rPh>
    <rPh sb="376" eb="378">
      <t>スイシン</t>
    </rPh>
    <phoneticPr fontId="7"/>
  </si>
  <si>
    <t>　経常収支比率が改善し、103.79％と100％を超えたこものの、料金回収率が97.41％で3年連続で100%を下回っている状況である。この回収率の悪化は大沢第二浄水場の供用開始による減価償却等の費用の増加が大きく影響しているが、今後も施設の更新、統合が予定され、さらに悪化していくと考えられる。このため、経費の増加に見合う料金改定の検討を進めている。
　また、投資については、変更となった水道事業計画に沿って実施していくこととなるが、資金の確保や経営状況を注視しながら適切に実行しなけらばならない。</t>
    <rPh sb="1" eb="3">
      <t>ケイジョウ</t>
    </rPh>
    <rPh sb="3" eb="5">
      <t>シュウシ</t>
    </rPh>
    <rPh sb="5" eb="7">
      <t>ヒリツ</t>
    </rPh>
    <rPh sb="8" eb="10">
      <t>カイゼン</t>
    </rPh>
    <rPh sb="25" eb="26">
      <t>コ</t>
    </rPh>
    <rPh sb="33" eb="35">
      <t>リョウキン</t>
    </rPh>
    <rPh sb="35" eb="37">
      <t>カイシュウ</t>
    </rPh>
    <rPh sb="37" eb="38">
      <t>リツ</t>
    </rPh>
    <rPh sb="47" eb="48">
      <t>ネン</t>
    </rPh>
    <rPh sb="48" eb="50">
      <t>レンゾク</t>
    </rPh>
    <rPh sb="56" eb="58">
      <t>シタマワ</t>
    </rPh>
    <rPh sb="62" eb="64">
      <t>ジョウキョウ</t>
    </rPh>
    <rPh sb="70" eb="72">
      <t>カイシュウ</t>
    </rPh>
    <rPh sb="72" eb="73">
      <t>リツ</t>
    </rPh>
    <rPh sb="74" eb="76">
      <t>アッカ</t>
    </rPh>
    <rPh sb="77" eb="79">
      <t>オオサワ</t>
    </rPh>
    <rPh sb="79" eb="80">
      <t>ダイ</t>
    </rPh>
    <rPh sb="80" eb="81">
      <t>ニ</t>
    </rPh>
    <rPh sb="81" eb="83">
      <t>ジョウスイ</t>
    </rPh>
    <rPh sb="83" eb="84">
      <t>バ</t>
    </rPh>
    <rPh sb="85" eb="87">
      <t>キョウヨウ</t>
    </rPh>
    <rPh sb="87" eb="89">
      <t>カイシ</t>
    </rPh>
    <rPh sb="92" eb="94">
      <t>ゲンカ</t>
    </rPh>
    <rPh sb="94" eb="96">
      <t>ショウキャク</t>
    </rPh>
    <rPh sb="96" eb="97">
      <t>トウ</t>
    </rPh>
    <rPh sb="98" eb="100">
      <t>ヒヨウ</t>
    </rPh>
    <rPh sb="101" eb="103">
      <t>ゾウカ</t>
    </rPh>
    <rPh sb="104" eb="105">
      <t>オオ</t>
    </rPh>
    <rPh sb="107" eb="109">
      <t>エイキョウ</t>
    </rPh>
    <rPh sb="115" eb="117">
      <t>コンゴ</t>
    </rPh>
    <rPh sb="118" eb="120">
      <t>シセツ</t>
    </rPh>
    <rPh sb="121" eb="123">
      <t>コウシン</t>
    </rPh>
    <rPh sb="124" eb="126">
      <t>トウゴウ</t>
    </rPh>
    <rPh sb="127" eb="129">
      <t>ヨテイ</t>
    </rPh>
    <rPh sb="135" eb="137">
      <t>アッカ</t>
    </rPh>
    <rPh sb="142" eb="143">
      <t>カンガ</t>
    </rPh>
    <rPh sb="153" eb="155">
      <t>ケイヒ</t>
    </rPh>
    <rPh sb="156" eb="158">
      <t>ゾウカ</t>
    </rPh>
    <rPh sb="159" eb="161">
      <t>ミア</t>
    </rPh>
    <rPh sb="162" eb="164">
      <t>リョウキン</t>
    </rPh>
    <rPh sb="164" eb="166">
      <t>カイテイ</t>
    </rPh>
    <rPh sb="167" eb="169">
      <t>ケントウ</t>
    </rPh>
    <rPh sb="170" eb="171">
      <t>スス</t>
    </rPh>
    <rPh sb="181" eb="183">
      <t>トウシ</t>
    </rPh>
    <rPh sb="189" eb="191">
      <t>ヘンコウ</t>
    </rPh>
    <rPh sb="195" eb="197">
      <t>スイドウ</t>
    </rPh>
    <rPh sb="197" eb="199">
      <t>ジギョウ</t>
    </rPh>
    <rPh sb="199" eb="201">
      <t>ケイカク</t>
    </rPh>
    <rPh sb="202" eb="203">
      <t>ソ</t>
    </rPh>
    <rPh sb="205" eb="207">
      <t>ジッシ</t>
    </rPh>
    <rPh sb="218" eb="220">
      <t>シキン</t>
    </rPh>
    <rPh sb="221" eb="223">
      <t>カクホ</t>
    </rPh>
    <rPh sb="224" eb="226">
      <t>ケイエイ</t>
    </rPh>
    <rPh sb="226" eb="228">
      <t>ジョウキョウ</t>
    </rPh>
    <rPh sb="229" eb="231">
      <t>チュウシ</t>
    </rPh>
    <rPh sb="235" eb="237">
      <t>テキセツ</t>
    </rPh>
    <rPh sb="238" eb="240">
      <t>ジッコウ</t>
    </rPh>
    <phoneticPr fontId="7"/>
  </si>
  <si>
    <t>①経常収支比率は若干良化し、103.79％となり100%を超えた。しかし、給水収益が減少し続けていることに加え、平成26年度に大沢第二浄水場が供用開始したことにより減価償却費及び維持管理経費が増加していることなど経営にとって厳しい状況が続いている。平成28年度は配管布設替えに伴う資産減耗費等の臨時経費が少なく黒字に転じたものの、引き続き健全な経営に努める。
②累積欠損金比率について、平成28年度は71,004千円の純利益であり、累積欠損金も発生していない。
③流動比率は219.15%となっている。若干低下しているものの、短期的な支払能力（資金繰り）に問題はない。
④企業債残高対給水収益比率は809.93％であり、昨年度より低下しているものの、類似団体と比較して企業債に依存した投資となっている。内部留保資金を一定の水準で維持し、企業債残高の適正管理をしながら計画的な投資を実施する必要がある。
⑤料金回収率は97.41％と若干改善している。これは、供給単価が昨年度とほぼ同額の212.38円だったが、給水原価が229.46円から218.02円と低下したことによる。改善はしたものの、この率が100%を割り込み、また全国平均を下回っている現状を考慮すると、将来的に料金改定を行わなければならない。
⑥給水原価は218.02円であり、昨年度は撤去工事費や資産減耗費が影響して大きくなっていたものが低下した。しかし依然として類似団体と比較して高い状況にある。維持管理経費の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76.81％で若干改善しているものの給水量が直接収益につながっていない状態である。漏水調査に基いた計画的な管路更新の実施による有収率向上が喫緊の課題である。</t>
    <rPh sb="1" eb="3">
      <t>ケイジョウ</t>
    </rPh>
    <rPh sb="3" eb="5">
      <t>シュウシ</t>
    </rPh>
    <rPh sb="5" eb="7">
      <t>ヒリツ</t>
    </rPh>
    <rPh sb="10" eb="11">
      <t>リョウ</t>
    </rPh>
    <rPh sb="11" eb="12">
      <t>カ</t>
    </rPh>
    <rPh sb="29" eb="30">
      <t>コ</t>
    </rPh>
    <rPh sb="37" eb="39">
      <t>キュウスイ</t>
    </rPh>
    <rPh sb="39" eb="41">
      <t>シュウエキ</t>
    </rPh>
    <rPh sb="42" eb="44">
      <t>ゲンショウ</t>
    </rPh>
    <rPh sb="45" eb="46">
      <t>ツヅ</t>
    </rPh>
    <rPh sb="53" eb="54">
      <t>クワ</t>
    </rPh>
    <rPh sb="56" eb="58">
      <t>ヘイセイ</t>
    </rPh>
    <rPh sb="60" eb="62">
      <t>ネンド</t>
    </rPh>
    <rPh sb="63" eb="65">
      <t>オオサワ</t>
    </rPh>
    <rPh sb="65" eb="66">
      <t>ダイ</t>
    </rPh>
    <rPh sb="66" eb="67">
      <t>ニ</t>
    </rPh>
    <rPh sb="67" eb="69">
      <t>ジョウスイ</t>
    </rPh>
    <rPh sb="69" eb="70">
      <t>バ</t>
    </rPh>
    <rPh sb="71" eb="73">
      <t>キョウヨウ</t>
    </rPh>
    <rPh sb="73" eb="75">
      <t>カイシ</t>
    </rPh>
    <rPh sb="82" eb="84">
      <t>ゲンカ</t>
    </rPh>
    <rPh sb="84" eb="86">
      <t>ショウキャク</t>
    </rPh>
    <rPh sb="86" eb="87">
      <t>ヒ</t>
    </rPh>
    <rPh sb="87" eb="88">
      <t>オヨ</t>
    </rPh>
    <rPh sb="89" eb="91">
      <t>イジ</t>
    </rPh>
    <rPh sb="91" eb="93">
      <t>カンリ</t>
    </rPh>
    <rPh sb="96" eb="98">
      <t>ゾウカ</t>
    </rPh>
    <rPh sb="106" eb="108">
      <t>ケイエイ</t>
    </rPh>
    <rPh sb="112" eb="113">
      <t>キビ</t>
    </rPh>
    <rPh sb="115" eb="117">
      <t>ジョウキョウ</t>
    </rPh>
    <rPh sb="118" eb="119">
      <t>ツヅ</t>
    </rPh>
    <rPh sb="124" eb="126">
      <t>ヘイセイ</t>
    </rPh>
    <rPh sb="128" eb="130">
      <t>ネンド</t>
    </rPh>
    <rPh sb="131" eb="133">
      <t>ハイカン</t>
    </rPh>
    <rPh sb="133" eb="135">
      <t>フセツ</t>
    </rPh>
    <rPh sb="135" eb="136">
      <t>ガ</t>
    </rPh>
    <rPh sb="138" eb="139">
      <t>トモナ</t>
    </rPh>
    <rPh sb="140" eb="142">
      <t>シサン</t>
    </rPh>
    <rPh sb="142" eb="144">
      <t>ゲンモウ</t>
    </rPh>
    <rPh sb="144" eb="145">
      <t>ヒ</t>
    </rPh>
    <rPh sb="145" eb="146">
      <t>トウ</t>
    </rPh>
    <rPh sb="152" eb="153">
      <t>スク</t>
    </rPh>
    <rPh sb="155" eb="157">
      <t>クロジ</t>
    </rPh>
    <rPh sb="158" eb="159">
      <t>テン</t>
    </rPh>
    <rPh sb="165" eb="166">
      <t>ヒ</t>
    </rPh>
    <rPh sb="167" eb="168">
      <t>ツヅ</t>
    </rPh>
    <rPh sb="169" eb="171">
      <t>ケンゼン</t>
    </rPh>
    <rPh sb="172" eb="174">
      <t>ケイエイ</t>
    </rPh>
    <rPh sb="175" eb="176">
      <t>ツト</t>
    </rPh>
    <rPh sb="181" eb="183">
      <t>ルイセキ</t>
    </rPh>
    <rPh sb="183" eb="186">
      <t>ケッソンキン</t>
    </rPh>
    <rPh sb="186" eb="188">
      <t>ヒリツ</t>
    </rPh>
    <rPh sb="193" eb="195">
      <t>ヘイセイ</t>
    </rPh>
    <rPh sb="197" eb="199">
      <t>ネンド</t>
    </rPh>
    <rPh sb="206" eb="208">
      <t>センエン</t>
    </rPh>
    <rPh sb="209" eb="210">
      <t>ジュン</t>
    </rPh>
    <rPh sb="210" eb="212">
      <t>リエキ</t>
    </rPh>
    <rPh sb="216" eb="218">
      <t>ルイセキ</t>
    </rPh>
    <rPh sb="218" eb="221">
      <t>ケッソンキン</t>
    </rPh>
    <rPh sb="222" eb="224">
      <t>ハッセイ</t>
    </rPh>
    <rPh sb="232" eb="234">
      <t>リュウドウ</t>
    </rPh>
    <rPh sb="234" eb="236">
      <t>ヒリツ</t>
    </rPh>
    <rPh sb="251" eb="253">
      <t>ジャッカン</t>
    </rPh>
    <rPh sb="253" eb="255">
      <t>テイカ</t>
    </rPh>
    <rPh sb="263" eb="266">
      <t>タンキテキ</t>
    </rPh>
    <rPh sb="267" eb="269">
      <t>シハライ</t>
    </rPh>
    <rPh sb="269" eb="271">
      <t>ノウリョク</t>
    </rPh>
    <rPh sb="272" eb="275">
      <t>シキンク</t>
    </rPh>
    <rPh sb="278" eb="280">
      <t>モンダイ</t>
    </rPh>
    <rPh sb="286" eb="288">
      <t>キギョウ</t>
    </rPh>
    <rPh sb="288" eb="289">
      <t>サイ</t>
    </rPh>
    <rPh sb="289" eb="291">
      <t>ザンダカ</t>
    </rPh>
    <rPh sb="291" eb="292">
      <t>タイ</t>
    </rPh>
    <rPh sb="292" eb="294">
      <t>キュウスイ</t>
    </rPh>
    <rPh sb="294" eb="296">
      <t>シュウエキ</t>
    </rPh>
    <rPh sb="296" eb="298">
      <t>ヒリツ</t>
    </rPh>
    <rPh sb="310" eb="313">
      <t>サクネンド</t>
    </rPh>
    <rPh sb="315" eb="317">
      <t>テイカ</t>
    </rPh>
    <rPh sb="325" eb="327">
      <t>ルイジ</t>
    </rPh>
    <rPh sb="327" eb="329">
      <t>ダンタイ</t>
    </rPh>
    <rPh sb="330" eb="332">
      <t>ヒカク</t>
    </rPh>
    <rPh sb="334" eb="336">
      <t>キギョウ</t>
    </rPh>
    <rPh sb="336" eb="337">
      <t>サイ</t>
    </rPh>
    <rPh sb="338" eb="340">
      <t>イゾン</t>
    </rPh>
    <rPh sb="342" eb="344">
      <t>トウシ</t>
    </rPh>
    <rPh sb="351" eb="353">
      <t>ナイブ</t>
    </rPh>
    <rPh sb="353" eb="355">
      <t>リュウホ</t>
    </rPh>
    <rPh sb="355" eb="357">
      <t>シキン</t>
    </rPh>
    <rPh sb="358" eb="360">
      <t>イッテイ</t>
    </rPh>
    <rPh sb="361" eb="363">
      <t>スイジュン</t>
    </rPh>
    <rPh sb="364" eb="366">
      <t>イジ</t>
    </rPh>
    <rPh sb="368" eb="370">
      <t>キギョウ</t>
    </rPh>
    <rPh sb="370" eb="371">
      <t>サイ</t>
    </rPh>
    <rPh sb="371" eb="373">
      <t>ザンダカ</t>
    </rPh>
    <rPh sb="374" eb="376">
      <t>テキセイ</t>
    </rPh>
    <rPh sb="376" eb="378">
      <t>カンリ</t>
    </rPh>
    <rPh sb="383" eb="386">
      <t>ケイカクテキ</t>
    </rPh>
    <rPh sb="387" eb="389">
      <t>トウシ</t>
    </rPh>
    <rPh sb="390" eb="392">
      <t>ジッシ</t>
    </rPh>
    <rPh sb="394" eb="396">
      <t>ヒツヨウ</t>
    </rPh>
    <rPh sb="402" eb="404">
      <t>リョウキン</t>
    </rPh>
    <rPh sb="404" eb="406">
      <t>カイシュウ</t>
    </rPh>
    <rPh sb="406" eb="407">
      <t>リツ</t>
    </rPh>
    <rPh sb="415" eb="417">
      <t>ジャッカン</t>
    </rPh>
    <rPh sb="417" eb="419">
      <t>カイゼン</t>
    </rPh>
    <rPh sb="428" eb="430">
      <t>キョウキュウ</t>
    </rPh>
    <rPh sb="430" eb="432">
      <t>タンカ</t>
    </rPh>
    <rPh sb="433" eb="436">
      <t>サクネンド</t>
    </rPh>
    <rPh sb="439" eb="441">
      <t>ドウガク</t>
    </rPh>
    <rPh sb="448" eb="449">
      <t>エン</t>
    </rPh>
    <rPh sb="454" eb="456">
      <t>キュウスイ</t>
    </rPh>
    <rPh sb="456" eb="458">
      <t>ゲンカ</t>
    </rPh>
    <rPh sb="465" eb="466">
      <t>エン</t>
    </rPh>
    <rPh sb="474" eb="475">
      <t>エン</t>
    </rPh>
    <rPh sb="476" eb="478">
      <t>テイカ</t>
    </rPh>
    <rPh sb="486" eb="488">
      <t>カイゼン</t>
    </rPh>
    <rPh sb="497" eb="498">
      <t>リツ</t>
    </rPh>
    <rPh sb="504" eb="505">
      <t>ワ</t>
    </rPh>
    <rPh sb="506" eb="507">
      <t>コ</t>
    </rPh>
    <rPh sb="511" eb="513">
      <t>ゼンコク</t>
    </rPh>
    <rPh sb="513" eb="515">
      <t>ヘイキン</t>
    </rPh>
    <rPh sb="516" eb="518">
      <t>シタマワ</t>
    </rPh>
    <rPh sb="522" eb="524">
      <t>ゲンジョウ</t>
    </rPh>
    <rPh sb="525" eb="527">
      <t>コウリョ</t>
    </rPh>
    <rPh sb="531" eb="534">
      <t>ショウライテキ</t>
    </rPh>
    <rPh sb="535" eb="537">
      <t>リョウキン</t>
    </rPh>
    <rPh sb="537" eb="539">
      <t>カイテイ</t>
    </rPh>
    <rPh sb="540" eb="541">
      <t>オコナ</t>
    </rPh>
    <rPh sb="553" eb="555">
      <t>キュウスイ</t>
    </rPh>
    <rPh sb="555" eb="557">
      <t>ゲンカ</t>
    </rPh>
    <rPh sb="564" eb="565">
      <t>エン</t>
    </rPh>
    <rPh sb="589" eb="590">
      <t>オオ</t>
    </rPh>
    <rPh sb="600" eb="602">
      <t>テイカ</t>
    </rPh>
    <rPh sb="608" eb="610">
      <t>イゼン</t>
    </rPh>
    <rPh sb="622" eb="623">
      <t>タカ</t>
    </rPh>
    <rPh sb="624" eb="626">
      <t>ジョウキョウ</t>
    </rPh>
    <rPh sb="646" eb="648">
      <t>トウゼン</t>
    </rPh>
    <rPh sb="653" eb="655">
      <t>シセツ</t>
    </rPh>
    <rPh sb="656" eb="659">
      <t>トウハイゴウ</t>
    </rPh>
    <rPh sb="659" eb="660">
      <t>トウ</t>
    </rPh>
    <rPh sb="670" eb="671">
      <t>ハカ</t>
    </rPh>
    <rPh sb="673" eb="675">
      <t>キュウスイ</t>
    </rPh>
    <rPh sb="675" eb="677">
      <t>ゲンカ</t>
    </rPh>
    <rPh sb="678" eb="680">
      <t>アッシュク</t>
    </rPh>
    <rPh sb="681" eb="682">
      <t>オコナ</t>
    </rPh>
    <rPh sb="698" eb="700">
      <t>シセツ</t>
    </rPh>
    <rPh sb="700" eb="703">
      <t>リヨウリツ</t>
    </rPh>
    <rPh sb="704" eb="706">
      <t>ルイジ</t>
    </rPh>
    <rPh sb="706" eb="708">
      <t>ダンタイ</t>
    </rPh>
    <rPh sb="709" eb="711">
      <t>ヒカク</t>
    </rPh>
    <rPh sb="713" eb="714">
      <t>ヨ</t>
    </rPh>
    <rPh sb="715" eb="717">
      <t>スウジ</t>
    </rPh>
    <rPh sb="731" eb="733">
      <t>ユウシュウ</t>
    </rPh>
    <rPh sb="733" eb="734">
      <t>リツ</t>
    </rPh>
    <rPh sb="742" eb="744">
      <t>ジャッカン</t>
    </rPh>
    <rPh sb="744" eb="746">
      <t>カイゼン</t>
    </rPh>
    <rPh sb="753" eb="755">
      <t>キュウスイ</t>
    </rPh>
    <rPh sb="755" eb="756">
      <t>リョウ</t>
    </rPh>
    <rPh sb="757" eb="759">
      <t>チョクセツ</t>
    </rPh>
    <rPh sb="770" eb="772">
      <t>ジョウタイ</t>
    </rPh>
    <rPh sb="776" eb="778">
      <t>ロウスイ</t>
    </rPh>
    <rPh sb="778" eb="780">
      <t>チョウサ</t>
    </rPh>
    <rPh sb="781" eb="782">
      <t>モト</t>
    </rPh>
    <rPh sb="784" eb="787">
      <t>ケイカクテキ</t>
    </rPh>
    <rPh sb="788" eb="790">
      <t>カンロ</t>
    </rPh>
    <rPh sb="790" eb="792">
      <t>コウシン</t>
    </rPh>
    <rPh sb="793" eb="795">
      <t>ジッシ</t>
    </rPh>
    <rPh sb="807" eb="809">
      <t>カダイ</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</si>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</sst>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4"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9.5"/>
      <name val="ＭＳ ゴシック"/>
      <family val="3"/>
      <charset val="128"/>
    </font>
    <font>
      <sz val="1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9">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23" fillId="0" borderId="9"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2</c:v>
                </c:pt>
                <c:pt idx="1">
                  <c:v>1.05</c:v>
                </c:pt>
                <c:pt idx="2">
                  <c:v>0.74</c:v>
                </c:pt>
                <c:pt idx="3">
                  <c:v>0.43</c:v>
                </c:pt>
                <c:pt idx="4">
                  <c:v>0.62</c:v>
                </c:pt>
              </c:numCache>
            </c:numRef>
          </c:val>
        </c:ser>
        <c:dLbls>
          <c:showLegendKey val="0"/>
          <c:showVal val="0"/>
          <c:showCatName val="0"/>
          <c:showSerName val="0"/>
          <c:showPercent val="0"/>
          <c:showBubbleSize val="0"/>
        </c:dLbls>
        <c:gapWidth val="150"/>
        <c:axId val="186471936"/>
        <c:axId val="18647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0.78</c:v>
                </c:pt>
                <c:pt idx="1">
                  <c:v>0.83</c:v>
                </c:pt>
                <c:pt idx="2">
                  <c:v>0.72</c:v>
                </c:pt>
                <c:pt idx="3">
                  <c:v>0.71</c:v>
                </c:pt>
                <c:pt idx="4">
                  <c:v>0.71</c:v>
                </c:pt>
              </c:numCache>
            </c:numRef>
          </c:val>
          <c:smooth val="0"/>
        </c:ser>
        <c:dLbls>
          <c:showLegendKey val="0"/>
          <c:showVal val="0"/>
          <c:showCatName val="0"/>
          <c:showSerName val="0"/>
          <c:showPercent val="0"/>
          <c:showBubbleSize val="0"/>
        </c:dLbls>
        <c:marker val="1"/>
        <c:smooth val="0"/>
        <c:axId val="186471936"/>
        <c:axId val="186473856"/>
      </c:lineChart>
      <c:dateAx>
        <c:axId val="186471936"/>
        <c:scaling>
          <c:orientation val="minMax"/>
        </c:scaling>
        <c:delete val="1"/>
        <c:axPos val="b"/>
        <c:numFmt formatCode="ge" sourceLinked="1"/>
        <c:majorTickMark val="none"/>
        <c:minorTickMark val="none"/>
        <c:tickLblPos val="none"/>
        <c:crossAx val="186473856"/>
        <c:crosses val="autoZero"/>
        <c:auto val="1"/>
        <c:lblOffset val="100"/>
        <c:baseTimeUnit val="years"/>
      </c:dateAx>
      <c:valAx>
        <c:axId val="18647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62.58</c:v>
                </c:pt>
                <c:pt idx="1">
                  <c:v>61.66</c:v>
                </c:pt>
                <c:pt idx="2">
                  <c:v>63.26</c:v>
                </c:pt>
                <c:pt idx="3">
                  <c:v>62.32</c:v>
                </c:pt>
                <c:pt idx="4">
                  <c:v>61.99</c:v>
                </c:pt>
              </c:numCache>
            </c:numRef>
          </c:val>
        </c:ser>
        <c:dLbls>
          <c:showLegendKey val="0"/>
          <c:showVal val="0"/>
          <c:showCatName val="0"/>
          <c:showSerName val="0"/>
          <c:showPercent val="0"/>
          <c:showBubbleSize val="0"/>
        </c:dLbls>
        <c:gapWidth val="150"/>
        <c:axId val="191653760"/>
        <c:axId val="19167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59.88</c:v>
                </c:pt>
                <c:pt idx="1">
                  <c:v>59.68</c:v>
                </c:pt>
                <c:pt idx="2">
                  <c:v>59.17</c:v>
                </c:pt>
                <c:pt idx="3">
                  <c:v>59.34</c:v>
                </c:pt>
                <c:pt idx="4">
                  <c:v>59.11</c:v>
                </c:pt>
              </c:numCache>
            </c:numRef>
          </c:val>
          <c:smooth val="0"/>
        </c:ser>
        <c:dLbls>
          <c:showLegendKey val="0"/>
          <c:showVal val="0"/>
          <c:showCatName val="0"/>
          <c:showSerName val="0"/>
          <c:showPercent val="0"/>
          <c:showBubbleSize val="0"/>
        </c:dLbls>
        <c:marker val="1"/>
        <c:smooth val="0"/>
        <c:axId val="191653760"/>
        <c:axId val="191676416"/>
      </c:lineChart>
      <c:dateAx>
        <c:axId val="191653760"/>
        <c:scaling>
          <c:orientation val="minMax"/>
        </c:scaling>
        <c:delete val="1"/>
        <c:axPos val="b"/>
        <c:numFmt formatCode="ge" sourceLinked="1"/>
        <c:majorTickMark val="none"/>
        <c:minorTickMark val="none"/>
        <c:tickLblPos val="none"/>
        <c:crossAx val="191676416"/>
        <c:crosses val="autoZero"/>
        <c:auto val="1"/>
        <c:lblOffset val="100"/>
        <c:baseTimeUnit val="years"/>
      </c:dateAx>
      <c:valAx>
        <c:axId val="19167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5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76.84</c:v>
                </c:pt>
                <c:pt idx="1">
                  <c:v>76.72</c:v>
                </c:pt>
                <c:pt idx="2">
                  <c:v>76.73</c:v>
                </c:pt>
                <c:pt idx="3">
                  <c:v>76.760000000000005</c:v>
                </c:pt>
                <c:pt idx="4">
                  <c:v>76.81</c:v>
                </c:pt>
              </c:numCache>
            </c:numRef>
          </c:val>
        </c:ser>
        <c:dLbls>
          <c:showLegendKey val="0"/>
          <c:showVal val="0"/>
          <c:showCatName val="0"/>
          <c:showSerName val="0"/>
          <c:showPercent val="0"/>
          <c:showBubbleSize val="0"/>
        </c:dLbls>
        <c:gapWidth val="150"/>
        <c:axId val="192042496"/>
        <c:axId val="19204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87.65</c:v>
                </c:pt>
                <c:pt idx="1">
                  <c:v>87.63</c:v>
                </c:pt>
                <c:pt idx="2">
                  <c:v>87.6</c:v>
                </c:pt>
                <c:pt idx="3">
                  <c:v>87.74</c:v>
                </c:pt>
                <c:pt idx="4">
                  <c:v>87.91</c:v>
                </c:pt>
              </c:numCache>
            </c:numRef>
          </c:val>
          <c:smooth val="0"/>
        </c:ser>
        <c:dLbls>
          <c:showLegendKey val="0"/>
          <c:showVal val="0"/>
          <c:showCatName val="0"/>
          <c:showSerName val="0"/>
          <c:showPercent val="0"/>
          <c:showBubbleSize val="0"/>
        </c:dLbls>
        <c:marker val="1"/>
        <c:smooth val="0"/>
        <c:axId val="192042496"/>
        <c:axId val="192044416"/>
      </c:lineChart>
      <c:dateAx>
        <c:axId val="192042496"/>
        <c:scaling>
          <c:orientation val="minMax"/>
        </c:scaling>
        <c:delete val="1"/>
        <c:axPos val="b"/>
        <c:numFmt formatCode="ge" sourceLinked="1"/>
        <c:majorTickMark val="none"/>
        <c:minorTickMark val="none"/>
        <c:tickLblPos val="none"/>
        <c:crossAx val="192044416"/>
        <c:crosses val="autoZero"/>
        <c:auto val="1"/>
        <c:lblOffset val="100"/>
        <c:baseTimeUnit val="years"/>
      </c:dateAx>
      <c:valAx>
        <c:axId val="19204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4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109.46</c:v>
                </c:pt>
                <c:pt idx="1">
                  <c:v>108.85</c:v>
                </c:pt>
                <c:pt idx="2">
                  <c:v>102.79</c:v>
                </c:pt>
                <c:pt idx="3">
                  <c:v>99.74</c:v>
                </c:pt>
                <c:pt idx="4">
                  <c:v>103.79</c:v>
                </c:pt>
              </c:numCache>
            </c:numRef>
          </c:val>
        </c:ser>
        <c:dLbls>
          <c:showLegendKey val="0"/>
          <c:showVal val="0"/>
          <c:showCatName val="0"/>
          <c:showSerName val="0"/>
          <c:showPercent val="0"/>
          <c:showBubbleSize val="0"/>
        </c:dLbls>
        <c:gapWidth val="150"/>
        <c:axId val="186512512"/>
        <c:axId val="18651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108.24</c:v>
                </c:pt>
                <c:pt idx="1">
                  <c:v>107.8</c:v>
                </c:pt>
                <c:pt idx="2">
                  <c:v>111.96</c:v>
                </c:pt>
                <c:pt idx="3">
                  <c:v>112.69</c:v>
                </c:pt>
                <c:pt idx="4">
                  <c:v>113.16</c:v>
                </c:pt>
              </c:numCache>
            </c:numRef>
          </c:val>
          <c:smooth val="0"/>
        </c:ser>
        <c:dLbls>
          <c:showLegendKey val="0"/>
          <c:showVal val="0"/>
          <c:showCatName val="0"/>
          <c:showSerName val="0"/>
          <c:showPercent val="0"/>
          <c:showBubbleSize val="0"/>
        </c:dLbls>
        <c:marker val="1"/>
        <c:smooth val="0"/>
        <c:axId val="186512512"/>
        <c:axId val="186514432"/>
      </c:lineChart>
      <c:dateAx>
        <c:axId val="186512512"/>
        <c:scaling>
          <c:orientation val="minMax"/>
        </c:scaling>
        <c:delete val="1"/>
        <c:axPos val="b"/>
        <c:numFmt formatCode="ge" sourceLinked="1"/>
        <c:majorTickMark val="none"/>
        <c:minorTickMark val="none"/>
        <c:tickLblPos val="none"/>
        <c:crossAx val="186514432"/>
        <c:crosses val="autoZero"/>
        <c:auto val="1"/>
        <c:lblOffset val="100"/>
        <c:baseTimeUnit val="years"/>
      </c:dateAx>
      <c:valAx>
        <c:axId val="1865144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651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30.61</c:v>
                </c:pt>
                <c:pt idx="1">
                  <c:v>27.5</c:v>
                </c:pt>
                <c:pt idx="2">
                  <c:v>35.03</c:v>
                </c:pt>
                <c:pt idx="3">
                  <c:v>36.67</c:v>
                </c:pt>
                <c:pt idx="4">
                  <c:v>38.35</c:v>
                </c:pt>
              </c:numCache>
            </c:numRef>
          </c:val>
        </c:ser>
        <c:dLbls>
          <c:showLegendKey val="0"/>
          <c:showVal val="0"/>
          <c:showCatName val="0"/>
          <c:showSerName val="0"/>
          <c:showPercent val="0"/>
          <c:showBubbleSize val="0"/>
        </c:dLbls>
        <c:gapWidth val="150"/>
        <c:axId val="190284544"/>
        <c:axId val="190286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38.69</c:v>
                </c:pt>
                <c:pt idx="1">
                  <c:v>39.65</c:v>
                </c:pt>
                <c:pt idx="2">
                  <c:v>45.25</c:v>
                </c:pt>
                <c:pt idx="3">
                  <c:v>46.27</c:v>
                </c:pt>
                <c:pt idx="4">
                  <c:v>46.88</c:v>
                </c:pt>
              </c:numCache>
            </c:numRef>
          </c:val>
          <c:smooth val="0"/>
        </c:ser>
        <c:dLbls>
          <c:showLegendKey val="0"/>
          <c:showVal val="0"/>
          <c:showCatName val="0"/>
          <c:showSerName val="0"/>
          <c:showPercent val="0"/>
          <c:showBubbleSize val="0"/>
        </c:dLbls>
        <c:marker val="1"/>
        <c:smooth val="0"/>
        <c:axId val="190284544"/>
        <c:axId val="190286464"/>
      </c:lineChart>
      <c:dateAx>
        <c:axId val="190284544"/>
        <c:scaling>
          <c:orientation val="minMax"/>
        </c:scaling>
        <c:delete val="1"/>
        <c:axPos val="b"/>
        <c:numFmt formatCode="ge" sourceLinked="1"/>
        <c:majorTickMark val="none"/>
        <c:minorTickMark val="none"/>
        <c:tickLblPos val="none"/>
        <c:crossAx val="190286464"/>
        <c:crosses val="autoZero"/>
        <c:auto val="1"/>
        <c:lblOffset val="100"/>
        <c:baseTimeUnit val="years"/>
      </c:dateAx>
      <c:valAx>
        <c:axId val="19028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4.42</c:v>
                </c:pt>
                <c:pt idx="1">
                  <c:v>4.38</c:v>
                </c:pt>
                <c:pt idx="2">
                  <c:v>4.29</c:v>
                </c:pt>
                <c:pt idx="3">
                  <c:v>6.4</c:v>
                </c:pt>
                <c:pt idx="4">
                  <c:v>8.99</c:v>
                </c:pt>
              </c:numCache>
            </c:numRef>
          </c:val>
        </c:ser>
        <c:dLbls>
          <c:showLegendKey val="0"/>
          <c:showVal val="0"/>
          <c:showCatName val="0"/>
          <c:showSerName val="0"/>
          <c:showPercent val="0"/>
          <c:showBubbleSize val="0"/>
        </c:dLbls>
        <c:gapWidth val="150"/>
        <c:axId val="191709568"/>
        <c:axId val="19171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c:v>
                </c:pt>
                <c:pt idx="1">
                  <c:v>9.7100000000000009</c:v>
                </c:pt>
                <c:pt idx="2">
                  <c:v>10.71</c:v>
                </c:pt>
                <c:pt idx="3">
                  <c:v>10.93</c:v>
                </c:pt>
                <c:pt idx="4">
                  <c:v>13.39</c:v>
                </c:pt>
              </c:numCache>
            </c:numRef>
          </c:val>
          <c:smooth val="0"/>
        </c:ser>
        <c:dLbls>
          <c:showLegendKey val="0"/>
          <c:showVal val="0"/>
          <c:showCatName val="0"/>
          <c:showSerName val="0"/>
          <c:showPercent val="0"/>
          <c:showBubbleSize val="0"/>
        </c:dLbls>
        <c:marker val="1"/>
        <c:smooth val="0"/>
        <c:axId val="191709568"/>
        <c:axId val="191711488"/>
      </c:lineChart>
      <c:dateAx>
        <c:axId val="191709568"/>
        <c:scaling>
          <c:orientation val="minMax"/>
        </c:scaling>
        <c:delete val="1"/>
        <c:axPos val="b"/>
        <c:numFmt formatCode="ge" sourceLinked="1"/>
        <c:majorTickMark val="none"/>
        <c:minorTickMark val="none"/>
        <c:tickLblPos val="none"/>
        <c:crossAx val="191711488"/>
        <c:crosses val="autoZero"/>
        <c:auto val="1"/>
        <c:lblOffset val="100"/>
        <c:baseTimeUnit val="years"/>
      </c:dateAx>
      <c:valAx>
        <c:axId val="19171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0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formatCode="#,##0.00;&quot;△&quot;#,##0.00">
                  <c:v>0</c:v>
                </c:pt>
                <c:pt idx="1">
                  <c:v>7.44</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1752832"/>
        <c:axId val="19143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4.46</c:v>
                </c:pt>
                <c:pt idx="1">
                  <c:v>4.3899999999999997</c:v>
                </c:pt>
                <c:pt idx="2">
                  <c:v>0.41</c:v>
                </c:pt>
                <c:pt idx="3">
                  <c:v>0.54</c:v>
                </c:pt>
                <c:pt idx="4">
                  <c:v>0.68</c:v>
                </c:pt>
              </c:numCache>
            </c:numRef>
          </c:val>
          <c:smooth val="0"/>
        </c:ser>
        <c:dLbls>
          <c:showLegendKey val="0"/>
          <c:showVal val="0"/>
          <c:showCatName val="0"/>
          <c:showSerName val="0"/>
          <c:showPercent val="0"/>
          <c:showBubbleSize val="0"/>
        </c:dLbls>
        <c:marker val="1"/>
        <c:smooth val="0"/>
        <c:axId val="191752832"/>
        <c:axId val="191435136"/>
      </c:lineChart>
      <c:dateAx>
        <c:axId val="191752832"/>
        <c:scaling>
          <c:orientation val="minMax"/>
        </c:scaling>
        <c:delete val="1"/>
        <c:axPos val="b"/>
        <c:numFmt formatCode="ge" sourceLinked="1"/>
        <c:majorTickMark val="none"/>
        <c:minorTickMark val="none"/>
        <c:tickLblPos val="none"/>
        <c:crossAx val="191435136"/>
        <c:crosses val="autoZero"/>
        <c:auto val="1"/>
        <c:lblOffset val="100"/>
        <c:baseTimeUnit val="years"/>
      </c:dateAx>
      <c:valAx>
        <c:axId val="1914351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75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179.93</c:v>
                </c:pt>
                <c:pt idx="1">
                  <c:v>1019.1</c:v>
                </c:pt>
                <c:pt idx="2">
                  <c:v>256.13</c:v>
                </c:pt>
                <c:pt idx="3">
                  <c:v>242.25</c:v>
                </c:pt>
                <c:pt idx="4">
                  <c:v>219.15</c:v>
                </c:pt>
              </c:numCache>
            </c:numRef>
          </c:val>
        </c:ser>
        <c:dLbls>
          <c:showLegendKey val="0"/>
          <c:showVal val="0"/>
          <c:showCatName val="0"/>
          <c:showSerName val="0"/>
          <c:showPercent val="0"/>
          <c:showBubbleSize val="0"/>
        </c:dLbls>
        <c:gapWidth val="150"/>
        <c:axId val="191461248"/>
        <c:axId val="1914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701</c:v>
                </c:pt>
                <c:pt idx="1">
                  <c:v>739.59</c:v>
                </c:pt>
                <c:pt idx="2">
                  <c:v>335.95</c:v>
                </c:pt>
                <c:pt idx="3">
                  <c:v>346.59</c:v>
                </c:pt>
                <c:pt idx="4">
                  <c:v>357.82</c:v>
                </c:pt>
              </c:numCache>
            </c:numRef>
          </c:val>
          <c:smooth val="0"/>
        </c:ser>
        <c:dLbls>
          <c:showLegendKey val="0"/>
          <c:showVal val="0"/>
          <c:showCatName val="0"/>
          <c:showSerName val="0"/>
          <c:showPercent val="0"/>
          <c:showBubbleSize val="0"/>
        </c:dLbls>
        <c:marker val="1"/>
        <c:smooth val="0"/>
        <c:axId val="191461248"/>
        <c:axId val="191467520"/>
      </c:lineChart>
      <c:dateAx>
        <c:axId val="191461248"/>
        <c:scaling>
          <c:orientation val="minMax"/>
        </c:scaling>
        <c:delete val="1"/>
        <c:axPos val="b"/>
        <c:numFmt formatCode="ge" sourceLinked="1"/>
        <c:majorTickMark val="none"/>
        <c:minorTickMark val="none"/>
        <c:tickLblPos val="none"/>
        <c:crossAx val="191467520"/>
        <c:crosses val="autoZero"/>
        <c:auto val="1"/>
        <c:lblOffset val="100"/>
        <c:baseTimeUnit val="years"/>
      </c:dateAx>
      <c:valAx>
        <c:axId val="1914675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4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826.59</c:v>
                </c:pt>
                <c:pt idx="1">
                  <c:v>869.54</c:v>
                </c:pt>
                <c:pt idx="2">
                  <c:v>835.63</c:v>
                </c:pt>
                <c:pt idx="3">
                  <c:v>823.07</c:v>
                </c:pt>
                <c:pt idx="4">
                  <c:v>809.93</c:v>
                </c:pt>
              </c:numCache>
            </c:numRef>
          </c:val>
        </c:ser>
        <c:dLbls>
          <c:showLegendKey val="0"/>
          <c:showVal val="0"/>
          <c:showCatName val="0"/>
          <c:showSerName val="0"/>
          <c:showPercent val="0"/>
          <c:showBubbleSize val="0"/>
        </c:dLbls>
        <c:gapWidth val="150"/>
        <c:axId val="191475072"/>
        <c:axId val="1914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330.99</c:v>
                </c:pt>
                <c:pt idx="1">
                  <c:v>324.08999999999997</c:v>
                </c:pt>
                <c:pt idx="2">
                  <c:v>319.82</c:v>
                </c:pt>
                <c:pt idx="3">
                  <c:v>312.02999999999997</c:v>
                </c:pt>
                <c:pt idx="4">
                  <c:v>307.45999999999998</c:v>
                </c:pt>
              </c:numCache>
            </c:numRef>
          </c:val>
          <c:smooth val="0"/>
        </c:ser>
        <c:dLbls>
          <c:showLegendKey val="0"/>
          <c:showVal val="0"/>
          <c:showCatName val="0"/>
          <c:showSerName val="0"/>
          <c:showPercent val="0"/>
          <c:showBubbleSize val="0"/>
        </c:dLbls>
        <c:marker val="1"/>
        <c:smooth val="0"/>
        <c:axId val="191475072"/>
        <c:axId val="191493632"/>
      </c:lineChart>
      <c:dateAx>
        <c:axId val="191475072"/>
        <c:scaling>
          <c:orientation val="minMax"/>
        </c:scaling>
        <c:delete val="1"/>
        <c:axPos val="b"/>
        <c:numFmt formatCode="ge" sourceLinked="1"/>
        <c:majorTickMark val="none"/>
        <c:minorTickMark val="none"/>
        <c:tickLblPos val="none"/>
        <c:crossAx val="191493632"/>
        <c:crosses val="autoZero"/>
        <c:auto val="1"/>
        <c:lblOffset val="100"/>
        <c:baseTimeUnit val="years"/>
      </c:dateAx>
      <c:valAx>
        <c:axId val="1914936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147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103.13</c:v>
                </c:pt>
                <c:pt idx="1">
                  <c:v>102.32</c:v>
                </c:pt>
                <c:pt idx="2">
                  <c:v>96.37</c:v>
                </c:pt>
                <c:pt idx="3">
                  <c:v>92.56</c:v>
                </c:pt>
                <c:pt idx="4">
                  <c:v>97.41</c:v>
                </c:pt>
              </c:numCache>
            </c:numRef>
          </c:val>
        </c:ser>
        <c:dLbls>
          <c:showLegendKey val="0"/>
          <c:showVal val="0"/>
          <c:showCatName val="0"/>
          <c:showSerName val="0"/>
          <c:showPercent val="0"/>
          <c:showBubbleSize val="0"/>
        </c:dLbls>
        <c:gapWidth val="150"/>
        <c:axId val="191523840"/>
        <c:axId val="19153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100.27</c:v>
                </c:pt>
                <c:pt idx="1">
                  <c:v>99.46</c:v>
                </c:pt>
                <c:pt idx="2">
                  <c:v>105.21</c:v>
                </c:pt>
                <c:pt idx="3">
                  <c:v>105.71</c:v>
                </c:pt>
                <c:pt idx="4">
                  <c:v>106.01</c:v>
                </c:pt>
              </c:numCache>
            </c:numRef>
          </c:val>
          <c:smooth val="0"/>
        </c:ser>
        <c:dLbls>
          <c:showLegendKey val="0"/>
          <c:showVal val="0"/>
          <c:showCatName val="0"/>
          <c:showSerName val="0"/>
          <c:showPercent val="0"/>
          <c:showBubbleSize val="0"/>
        </c:dLbls>
        <c:marker val="1"/>
        <c:smooth val="0"/>
        <c:axId val="191523840"/>
        <c:axId val="191530112"/>
      </c:lineChart>
      <c:dateAx>
        <c:axId val="191523840"/>
        <c:scaling>
          <c:orientation val="minMax"/>
        </c:scaling>
        <c:delete val="1"/>
        <c:axPos val="b"/>
        <c:numFmt formatCode="ge" sourceLinked="1"/>
        <c:majorTickMark val="none"/>
        <c:minorTickMark val="none"/>
        <c:tickLblPos val="none"/>
        <c:crossAx val="191530112"/>
        <c:crosses val="autoZero"/>
        <c:auto val="1"/>
        <c:lblOffset val="100"/>
        <c:baseTimeUnit val="years"/>
      </c:dateAx>
      <c:valAx>
        <c:axId val="19153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195.93</c:v>
                </c:pt>
                <c:pt idx="1">
                  <c:v>197.84</c:v>
                </c:pt>
                <c:pt idx="2">
                  <c:v>217.76</c:v>
                </c:pt>
                <c:pt idx="3">
                  <c:v>229.46</c:v>
                </c:pt>
                <c:pt idx="4">
                  <c:v>218.02</c:v>
                </c:pt>
              </c:numCache>
            </c:numRef>
          </c:val>
        </c:ser>
        <c:dLbls>
          <c:showLegendKey val="0"/>
          <c:showVal val="0"/>
          <c:showCatName val="0"/>
          <c:showSerName val="0"/>
          <c:showPercent val="0"/>
          <c:showBubbleSize val="0"/>
        </c:dLbls>
        <c:gapWidth val="150"/>
        <c:axId val="191637760"/>
        <c:axId val="19163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169.62</c:v>
                </c:pt>
                <c:pt idx="1">
                  <c:v>171.78</c:v>
                </c:pt>
                <c:pt idx="2">
                  <c:v>162.59</c:v>
                </c:pt>
                <c:pt idx="3">
                  <c:v>162.15</c:v>
                </c:pt>
                <c:pt idx="4">
                  <c:v>162.24</c:v>
                </c:pt>
              </c:numCache>
            </c:numRef>
          </c:val>
          <c:smooth val="0"/>
        </c:ser>
        <c:dLbls>
          <c:showLegendKey val="0"/>
          <c:showVal val="0"/>
          <c:showCatName val="0"/>
          <c:showSerName val="0"/>
          <c:showPercent val="0"/>
          <c:showBubbleSize val="0"/>
        </c:dLbls>
        <c:marker val="1"/>
        <c:smooth val="0"/>
        <c:axId val="191637760"/>
        <c:axId val="191639936"/>
      </c:lineChart>
      <c:dateAx>
        <c:axId val="191637760"/>
        <c:scaling>
          <c:orientation val="minMax"/>
        </c:scaling>
        <c:delete val="1"/>
        <c:axPos val="b"/>
        <c:numFmt formatCode="ge" sourceLinked="1"/>
        <c:majorTickMark val="none"/>
        <c:minorTickMark val="none"/>
        <c:tickLblPos val="none"/>
        <c:crossAx val="191639936"/>
        <c:crosses val="autoZero"/>
        <c:auto val="1"/>
        <c:lblOffset val="100"/>
        <c:baseTimeUnit val="years"/>
      </c:dateAx>
      <c:valAx>
        <c:axId val="19163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8" t="s">
        <v>0</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row>
    <row r="3" spans="1:78" ht="9.75" customHeight="1" x14ac:dyDescent="0.15">
      <c r="A3" s="2"/>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row>
    <row r="4" spans="1:78" ht="9.75" customHeight="1" x14ac:dyDescent="0.15">
      <c r="A4" s="2"/>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9" t="str">
        <f>データ!H6</f>
        <v>秋田県　横手市</v>
      </c>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90"/>
      <c r="AE6" s="90"/>
      <c r="AF6" s="90"/>
      <c r="AG6" s="90"/>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9" t="s">
        <v>1</v>
      </c>
      <c r="C7" s="80"/>
      <c r="D7" s="80"/>
      <c r="E7" s="80"/>
      <c r="F7" s="80"/>
      <c r="G7" s="80"/>
      <c r="H7" s="80"/>
      <c r="I7" s="79" t="s">
        <v>2</v>
      </c>
      <c r="J7" s="80"/>
      <c r="K7" s="80"/>
      <c r="L7" s="80"/>
      <c r="M7" s="80"/>
      <c r="N7" s="80"/>
      <c r="O7" s="81"/>
      <c r="P7" s="82" t="s">
        <v>3</v>
      </c>
      <c r="Q7" s="82"/>
      <c r="R7" s="82"/>
      <c r="S7" s="82"/>
      <c r="T7" s="82"/>
      <c r="U7" s="82"/>
      <c r="V7" s="82"/>
      <c r="W7" s="82" t="s">
        <v>4</v>
      </c>
      <c r="X7" s="82"/>
      <c r="Y7" s="82"/>
      <c r="Z7" s="82"/>
      <c r="AA7" s="82"/>
      <c r="AB7" s="82"/>
      <c r="AC7" s="82"/>
      <c r="AD7" s="82" t="s">
        <v>5</v>
      </c>
      <c r="AE7" s="82"/>
      <c r="AF7" s="82"/>
      <c r="AG7" s="82"/>
      <c r="AH7" s="82"/>
      <c r="AI7" s="82"/>
      <c r="AJ7" s="82"/>
      <c r="AK7" s="5"/>
      <c r="AL7" s="82" t="s">
        <v>6</v>
      </c>
      <c r="AM7" s="82"/>
      <c r="AN7" s="82"/>
      <c r="AO7" s="82"/>
      <c r="AP7" s="82"/>
      <c r="AQ7" s="82"/>
      <c r="AR7" s="82"/>
      <c r="AS7" s="82"/>
      <c r="AT7" s="79" t="s">
        <v>7</v>
      </c>
      <c r="AU7" s="80"/>
      <c r="AV7" s="80"/>
      <c r="AW7" s="80"/>
      <c r="AX7" s="80"/>
      <c r="AY7" s="80"/>
      <c r="AZ7" s="80"/>
      <c r="BA7" s="80"/>
      <c r="BB7" s="82" t="s">
        <v>8</v>
      </c>
      <c r="BC7" s="82"/>
      <c r="BD7" s="82"/>
      <c r="BE7" s="82"/>
      <c r="BF7" s="82"/>
      <c r="BG7" s="82"/>
      <c r="BH7" s="82"/>
      <c r="BI7" s="82"/>
      <c r="BJ7" s="4"/>
      <c r="BK7" s="4"/>
      <c r="BL7" s="6" t="s">
        <v>9</v>
      </c>
      <c r="BM7" s="7"/>
      <c r="BN7" s="7"/>
      <c r="BO7" s="7"/>
      <c r="BP7" s="7"/>
      <c r="BQ7" s="7"/>
      <c r="BR7" s="7"/>
      <c r="BS7" s="7"/>
      <c r="BT7" s="7"/>
      <c r="BU7" s="7"/>
      <c r="BV7" s="7"/>
      <c r="BW7" s="7"/>
      <c r="BX7" s="7"/>
      <c r="BY7" s="8"/>
    </row>
    <row r="8" spans="1:78" ht="18.75" customHeight="1" x14ac:dyDescent="0.15">
      <c r="A8" s="2"/>
      <c r="B8" s="83" t="str">
        <f>データ!$I$6</f>
        <v>法適用</v>
      </c>
      <c r="C8" s="84"/>
      <c r="D8" s="84"/>
      <c r="E8" s="84"/>
      <c r="F8" s="84"/>
      <c r="G8" s="84"/>
      <c r="H8" s="84"/>
      <c r="I8" s="83" t="str">
        <f>データ!$J$6</f>
        <v>水道事業</v>
      </c>
      <c r="J8" s="84"/>
      <c r="K8" s="84"/>
      <c r="L8" s="84"/>
      <c r="M8" s="84"/>
      <c r="N8" s="84"/>
      <c r="O8" s="85"/>
      <c r="P8" s="86" t="str">
        <f>データ!$K$6</f>
        <v>末端給水事業</v>
      </c>
      <c r="Q8" s="86"/>
      <c r="R8" s="86"/>
      <c r="S8" s="86"/>
      <c r="T8" s="86"/>
      <c r="U8" s="86"/>
      <c r="V8" s="86"/>
      <c r="W8" s="86" t="str">
        <f>データ!$L$6</f>
        <v>A4</v>
      </c>
      <c r="X8" s="86"/>
      <c r="Y8" s="86"/>
      <c r="Z8" s="86"/>
      <c r="AA8" s="86"/>
      <c r="AB8" s="86"/>
      <c r="AC8" s="86"/>
      <c r="AD8" s="87" t="s">
        <v>119</v>
      </c>
      <c r="AE8" s="87"/>
      <c r="AF8" s="87"/>
      <c r="AG8" s="87"/>
      <c r="AH8" s="87"/>
      <c r="AI8" s="87"/>
      <c r="AJ8" s="87"/>
      <c r="AK8" s="5"/>
      <c r="AL8" s="74">
        <f>データ!$R$6</f>
        <v>93243</v>
      </c>
      <c r="AM8" s="74"/>
      <c r="AN8" s="74"/>
      <c r="AO8" s="74"/>
      <c r="AP8" s="74"/>
      <c r="AQ8" s="74"/>
      <c r="AR8" s="74"/>
      <c r="AS8" s="74"/>
      <c r="AT8" s="70">
        <f>データ!$S$6</f>
        <v>692.8</v>
      </c>
      <c r="AU8" s="71"/>
      <c r="AV8" s="71"/>
      <c r="AW8" s="71"/>
      <c r="AX8" s="71"/>
      <c r="AY8" s="71"/>
      <c r="AZ8" s="71"/>
      <c r="BA8" s="71"/>
      <c r="BB8" s="73">
        <f>データ!$T$6</f>
        <v>134.59</v>
      </c>
      <c r="BC8" s="73"/>
      <c r="BD8" s="73"/>
      <c r="BE8" s="73"/>
      <c r="BF8" s="73"/>
      <c r="BG8" s="73"/>
      <c r="BH8" s="73"/>
      <c r="BI8" s="73"/>
      <c r="BJ8" s="4"/>
      <c r="BK8" s="4"/>
      <c r="BL8" s="77" t="s">
        <v>10</v>
      </c>
      <c r="BM8" s="78"/>
      <c r="BN8" s="9" t="s">
        <v>11</v>
      </c>
      <c r="BO8" s="10"/>
      <c r="BP8" s="10"/>
      <c r="BQ8" s="10"/>
      <c r="BR8" s="10"/>
      <c r="BS8" s="10"/>
      <c r="BT8" s="10"/>
      <c r="BU8" s="10"/>
      <c r="BV8" s="10"/>
      <c r="BW8" s="10"/>
      <c r="BX8" s="10"/>
      <c r="BY8" s="11"/>
    </row>
    <row r="9" spans="1:78" ht="18.75" customHeight="1" x14ac:dyDescent="0.15">
      <c r="A9" s="2"/>
      <c r="B9" s="79" t="s">
        <v>12</v>
      </c>
      <c r="C9" s="80"/>
      <c r="D9" s="80"/>
      <c r="E9" s="80"/>
      <c r="F9" s="80"/>
      <c r="G9" s="80"/>
      <c r="H9" s="80"/>
      <c r="I9" s="79" t="s">
        <v>13</v>
      </c>
      <c r="J9" s="80"/>
      <c r="K9" s="80"/>
      <c r="L9" s="80"/>
      <c r="M9" s="80"/>
      <c r="N9" s="80"/>
      <c r="O9" s="81"/>
      <c r="P9" s="82" t="s">
        <v>14</v>
      </c>
      <c r="Q9" s="82"/>
      <c r="R9" s="82"/>
      <c r="S9" s="82"/>
      <c r="T9" s="82"/>
      <c r="U9" s="82"/>
      <c r="V9" s="82"/>
      <c r="W9" s="82" t="s">
        <v>15</v>
      </c>
      <c r="X9" s="82"/>
      <c r="Y9" s="82"/>
      <c r="Z9" s="82"/>
      <c r="AA9" s="82"/>
      <c r="AB9" s="82"/>
      <c r="AC9" s="82"/>
      <c r="AD9" s="2"/>
      <c r="AE9" s="2"/>
      <c r="AF9" s="2"/>
      <c r="AG9" s="2"/>
      <c r="AH9" s="5"/>
      <c r="AI9" s="5"/>
      <c r="AJ9" s="5"/>
      <c r="AK9" s="5"/>
      <c r="AL9" s="82" t="s">
        <v>16</v>
      </c>
      <c r="AM9" s="82"/>
      <c r="AN9" s="82"/>
      <c r="AO9" s="82"/>
      <c r="AP9" s="82"/>
      <c r="AQ9" s="82"/>
      <c r="AR9" s="82"/>
      <c r="AS9" s="82"/>
      <c r="AT9" s="79" t="s">
        <v>17</v>
      </c>
      <c r="AU9" s="80"/>
      <c r="AV9" s="80"/>
      <c r="AW9" s="80"/>
      <c r="AX9" s="80"/>
      <c r="AY9" s="80"/>
      <c r="AZ9" s="80"/>
      <c r="BA9" s="80"/>
      <c r="BB9" s="82" t="s">
        <v>18</v>
      </c>
      <c r="BC9" s="82"/>
      <c r="BD9" s="82"/>
      <c r="BE9" s="82"/>
      <c r="BF9" s="82"/>
      <c r="BG9" s="82"/>
      <c r="BH9" s="82"/>
      <c r="BI9" s="82"/>
      <c r="BJ9" s="4"/>
      <c r="BK9" s="4"/>
      <c r="BL9" s="68" t="s">
        <v>19</v>
      </c>
      <c r="BM9" s="69"/>
      <c r="BN9" s="12" t="s">
        <v>20</v>
      </c>
      <c r="BO9" s="13"/>
      <c r="BP9" s="13"/>
      <c r="BQ9" s="13"/>
      <c r="BR9" s="13"/>
      <c r="BS9" s="13"/>
      <c r="BT9" s="13"/>
      <c r="BU9" s="13"/>
      <c r="BV9" s="13"/>
      <c r="BW9" s="13"/>
      <c r="BX9" s="13"/>
      <c r="BY9" s="14"/>
    </row>
    <row r="10" spans="1:78" ht="18.75" customHeight="1" x14ac:dyDescent="0.15">
      <c r="A10" s="2"/>
      <c r="B10" s="70" t="str">
        <f>データ!$N$6</f>
        <v>-</v>
      </c>
      <c r="C10" s="71"/>
      <c r="D10" s="71"/>
      <c r="E10" s="71"/>
      <c r="F10" s="71"/>
      <c r="G10" s="71"/>
      <c r="H10" s="71"/>
      <c r="I10" s="70">
        <f>データ!$O$6</f>
        <v>48.25</v>
      </c>
      <c r="J10" s="71"/>
      <c r="K10" s="71"/>
      <c r="L10" s="71"/>
      <c r="M10" s="71"/>
      <c r="N10" s="71"/>
      <c r="O10" s="72"/>
      <c r="P10" s="73">
        <f>データ!$P$6</f>
        <v>81.94</v>
      </c>
      <c r="Q10" s="73"/>
      <c r="R10" s="73"/>
      <c r="S10" s="73"/>
      <c r="T10" s="73"/>
      <c r="U10" s="73"/>
      <c r="V10" s="73"/>
      <c r="W10" s="74">
        <f>データ!$Q$6</f>
        <v>3585</v>
      </c>
      <c r="X10" s="74"/>
      <c r="Y10" s="74"/>
      <c r="Z10" s="74"/>
      <c r="AA10" s="74"/>
      <c r="AB10" s="74"/>
      <c r="AC10" s="74"/>
      <c r="AD10" s="2"/>
      <c r="AE10" s="2"/>
      <c r="AF10" s="2"/>
      <c r="AG10" s="2"/>
      <c r="AH10" s="5"/>
      <c r="AI10" s="5"/>
      <c r="AJ10" s="5"/>
      <c r="AK10" s="5"/>
      <c r="AL10" s="74">
        <f>データ!$U$6</f>
        <v>75732</v>
      </c>
      <c r="AM10" s="74"/>
      <c r="AN10" s="74"/>
      <c r="AO10" s="74"/>
      <c r="AP10" s="74"/>
      <c r="AQ10" s="74"/>
      <c r="AR10" s="74"/>
      <c r="AS10" s="74"/>
      <c r="AT10" s="70">
        <f>データ!$V$6</f>
        <v>248.3</v>
      </c>
      <c r="AU10" s="71"/>
      <c r="AV10" s="71"/>
      <c r="AW10" s="71"/>
      <c r="AX10" s="71"/>
      <c r="AY10" s="71"/>
      <c r="AZ10" s="71"/>
      <c r="BA10" s="71"/>
      <c r="BB10" s="73">
        <f>データ!$W$6</f>
        <v>305</v>
      </c>
      <c r="BC10" s="73"/>
      <c r="BD10" s="73"/>
      <c r="BE10" s="73"/>
      <c r="BF10" s="73"/>
      <c r="BG10" s="73"/>
      <c r="BH10" s="73"/>
      <c r="BI10" s="73"/>
      <c r="BJ10" s="2"/>
      <c r="BK10" s="2"/>
      <c r="BL10" s="75" t="s">
        <v>21</v>
      </c>
      <c r="BM10" s="7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65"/>
      <c r="BM17" s="66"/>
      <c r="BN17" s="66"/>
      <c r="BO17" s="66"/>
      <c r="BP17" s="66"/>
      <c r="BQ17" s="66"/>
      <c r="BR17" s="66"/>
      <c r="BS17" s="66"/>
      <c r="BT17" s="66"/>
      <c r="BU17" s="66"/>
      <c r="BV17" s="66"/>
      <c r="BW17" s="66"/>
      <c r="BX17" s="66"/>
      <c r="BY17" s="66"/>
      <c r="BZ17" s="67"/>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65"/>
      <c r="BM18" s="66"/>
      <c r="BN18" s="66"/>
      <c r="BO18" s="66"/>
      <c r="BP18" s="66"/>
      <c r="BQ18" s="66"/>
      <c r="BR18" s="66"/>
      <c r="BS18" s="66"/>
      <c r="BT18" s="66"/>
      <c r="BU18" s="66"/>
      <c r="BV18" s="66"/>
      <c r="BW18" s="66"/>
      <c r="BX18" s="66"/>
      <c r="BY18" s="66"/>
      <c r="BZ18" s="67"/>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65"/>
      <c r="BM19" s="66"/>
      <c r="BN19" s="66"/>
      <c r="BO19" s="66"/>
      <c r="BP19" s="66"/>
      <c r="BQ19" s="66"/>
      <c r="BR19" s="66"/>
      <c r="BS19" s="66"/>
      <c r="BT19" s="66"/>
      <c r="BU19" s="66"/>
      <c r="BV19" s="66"/>
      <c r="BW19" s="66"/>
      <c r="BX19" s="66"/>
      <c r="BY19" s="66"/>
      <c r="BZ19" s="67"/>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65"/>
      <c r="BM20" s="66"/>
      <c r="BN20" s="66"/>
      <c r="BO20" s="66"/>
      <c r="BP20" s="66"/>
      <c r="BQ20" s="66"/>
      <c r="BR20" s="66"/>
      <c r="BS20" s="66"/>
      <c r="BT20" s="66"/>
      <c r="BU20" s="66"/>
      <c r="BV20" s="66"/>
      <c r="BW20" s="66"/>
      <c r="BX20" s="66"/>
      <c r="BY20" s="66"/>
      <c r="BZ20" s="67"/>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65"/>
      <c r="BM21" s="66"/>
      <c r="BN21" s="66"/>
      <c r="BO21" s="66"/>
      <c r="BP21" s="66"/>
      <c r="BQ21" s="66"/>
      <c r="BR21" s="66"/>
      <c r="BS21" s="66"/>
      <c r="BT21" s="66"/>
      <c r="BU21" s="66"/>
      <c r="BV21" s="66"/>
      <c r="BW21" s="66"/>
      <c r="BX21" s="66"/>
      <c r="BY21" s="66"/>
      <c r="BZ21" s="67"/>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65"/>
      <c r="BM22" s="66"/>
      <c r="BN22" s="66"/>
      <c r="BO22" s="66"/>
      <c r="BP22" s="66"/>
      <c r="BQ22" s="66"/>
      <c r="BR22" s="66"/>
      <c r="BS22" s="66"/>
      <c r="BT22" s="66"/>
      <c r="BU22" s="66"/>
      <c r="BV22" s="66"/>
      <c r="BW22" s="66"/>
      <c r="BX22" s="66"/>
      <c r="BY22" s="66"/>
      <c r="BZ22" s="67"/>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65"/>
      <c r="BM23" s="66"/>
      <c r="BN23" s="66"/>
      <c r="BO23" s="66"/>
      <c r="BP23" s="66"/>
      <c r="BQ23" s="66"/>
      <c r="BR23" s="66"/>
      <c r="BS23" s="66"/>
      <c r="BT23" s="66"/>
      <c r="BU23" s="66"/>
      <c r="BV23" s="66"/>
      <c r="BW23" s="66"/>
      <c r="BX23" s="66"/>
      <c r="BY23" s="66"/>
      <c r="BZ23" s="67"/>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65"/>
      <c r="BM24" s="66"/>
      <c r="BN24" s="66"/>
      <c r="BO24" s="66"/>
      <c r="BP24" s="66"/>
      <c r="BQ24" s="66"/>
      <c r="BR24" s="66"/>
      <c r="BS24" s="66"/>
      <c r="BT24" s="66"/>
      <c r="BU24" s="66"/>
      <c r="BV24" s="66"/>
      <c r="BW24" s="66"/>
      <c r="BX24" s="66"/>
      <c r="BY24" s="66"/>
      <c r="BZ24" s="67"/>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65"/>
      <c r="BM25" s="66"/>
      <c r="BN25" s="66"/>
      <c r="BO25" s="66"/>
      <c r="BP25" s="66"/>
      <c r="BQ25" s="66"/>
      <c r="BR25" s="66"/>
      <c r="BS25" s="66"/>
      <c r="BT25" s="66"/>
      <c r="BU25" s="66"/>
      <c r="BV25" s="66"/>
      <c r="BW25" s="66"/>
      <c r="BX25" s="66"/>
      <c r="BY25" s="66"/>
      <c r="BZ25" s="67"/>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65"/>
      <c r="BM26" s="66"/>
      <c r="BN26" s="66"/>
      <c r="BO26" s="66"/>
      <c r="BP26" s="66"/>
      <c r="BQ26" s="66"/>
      <c r="BR26" s="66"/>
      <c r="BS26" s="66"/>
      <c r="BT26" s="66"/>
      <c r="BU26" s="66"/>
      <c r="BV26" s="66"/>
      <c r="BW26" s="66"/>
      <c r="BX26" s="66"/>
      <c r="BY26" s="66"/>
      <c r="BZ26" s="67"/>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65"/>
      <c r="BM27" s="66"/>
      <c r="BN27" s="66"/>
      <c r="BO27" s="66"/>
      <c r="BP27" s="66"/>
      <c r="BQ27" s="66"/>
      <c r="BR27" s="66"/>
      <c r="BS27" s="66"/>
      <c r="BT27" s="66"/>
      <c r="BU27" s="66"/>
      <c r="BV27" s="66"/>
      <c r="BW27" s="66"/>
      <c r="BX27" s="66"/>
      <c r="BY27" s="66"/>
      <c r="BZ27" s="67"/>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65"/>
      <c r="BM28" s="66"/>
      <c r="BN28" s="66"/>
      <c r="BO28" s="66"/>
      <c r="BP28" s="66"/>
      <c r="BQ28" s="66"/>
      <c r="BR28" s="66"/>
      <c r="BS28" s="66"/>
      <c r="BT28" s="66"/>
      <c r="BU28" s="66"/>
      <c r="BV28" s="66"/>
      <c r="BW28" s="66"/>
      <c r="BX28" s="66"/>
      <c r="BY28" s="66"/>
      <c r="BZ28" s="67"/>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65"/>
      <c r="BM29" s="66"/>
      <c r="BN29" s="66"/>
      <c r="BO29" s="66"/>
      <c r="BP29" s="66"/>
      <c r="BQ29" s="66"/>
      <c r="BR29" s="66"/>
      <c r="BS29" s="66"/>
      <c r="BT29" s="66"/>
      <c r="BU29" s="66"/>
      <c r="BV29" s="66"/>
      <c r="BW29" s="66"/>
      <c r="BX29" s="66"/>
      <c r="BY29" s="66"/>
      <c r="BZ29" s="67"/>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65"/>
      <c r="BM30" s="66"/>
      <c r="BN30" s="66"/>
      <c r="BO30" s="66"/>
      <c r="BP30" s="66"/>
      <c r="BQ30" s="66"/>
      <c r="BR30" s="66"/>
      <c r="BS30" s="66"/>
      <c r="BT30" s="66"/>
      <c r="BU30" s="66"/>
      <c r="BV30" s="66"/>
      <c r="BW30" s="66"/>
      <c r="BX30" s="66"/>
      <c r="BY30" s="66"/>
      <c r="BZ30" s="67"/>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65"/>
      <c r="BM31" s="66"/>
      <c r="BN31" s="66"/>
      <c r="BO31" s="66"/>
      <c r="BP31" s="66"/>
      <c r="BQ31" s="66"/>
      <c r="BR31" s="66"/>
      <c r="BS31" s="66"/>
      <c r="BT31" s="66"/>
      <c r="BU31" s="66"/>
      <c r="BV31" s="66"/>
      <c r="BW31" s="66"/>
      <c r="BX31" s="66"/>
      <c r="BY31" s="66"/>
      <c r="BZ31" s="67"/>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65"/>
      <c r="BM32" s="66"/>
      <c r="BN32" s="66"/>
      <c r="BO32" s="66"/>
      <c r="BP32" s="66"/>
      <c r="BQ32" s="66"/>
      <c r="BR32" s="66"/>
      <c r="BS32" s="66"/>
      <c r="BT32" s="66"/>
      <c r="BU32" s="66"/>
      <c r="BV32" s="66"/>
      <c r="BW32" s="66"/>
      <c r="BX32" s="66"/>
      <c r="BY32" s="66"/>
      <c r="BZ32" s="67"/>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65"/>
      <c r="BM33" s="66"/>
      <c r="BN33" s="66"/>
      <c r="BO33" s="66"/>
      <c r="BP33" s="66"/>
      <c r="BQ33" s="66"/>
      <c r="BR33" s="66"/>
      <c r="BS33" s="66"/>
      <c r="BT33" s="66"/>
      <c r="BU33" s="66"/>
      <c r="BV33" s="66"/>
      <c r="BW33" s="66"/>
      <c r="BX33" s="66"/>
      <c r="BY33" s="66"/>
      <c r="BZ33" s="67"/>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65"/>
      <c r="BM34" s="66"/>
      <c r="BN34" s="66"/>
      <c r="BO34" s="66"/>
      <c r="BP34" s="66"/>
      <c r="BQ34" s="66"/>
      <c r="BR34" s="66"/>
      <c r="BS34" s="66"/>
      <c r="BT34" s="66"/>
      <c r="BU34" s="66"/>
      <c r="BV34" s="66"/>
      <c r="BW34" s="66"/>
      <c r="BX34" s="66"/>
      <c r="BY34" s="66"/>
      <c r="BZ34" s="67"/>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65"/>
      <c r="BM35" s="66"/>
      <c r="BN35" s="66"/>
      <c r="BO35" s="66"/>
      <c r="BP35" s="66"/>
      <c r="BQ35" s="66"/>
      <c r="BR35" s="66"/>
      <c r="BS35" s="66"/>
      <c r="BT35" s="66"/>
      <c r="BU35" s="66"/>
      <c r="BV35" s="66"/>
      <c r="BW35" s="66"/>
      <c r="BX35" s="66"/>
      <c r="BY35" s="66"/>
      <c r="BZ35" s="67"/>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65"/>
      <c r="BM36" s="66"/>
      <c r="BN36" s="66"/>
      <c r="BO36" s="66"/>
      <c r="BP36" s="66"/>
      <c r="BQ36" s="66"/>
      <c r="BR36" s="66"/>
      <c r="BS36" s="66"/>
      <c r="BT36" s="66"/>
      <c r="BU36" s="66"/>
      <c r="BV36" s="66"/>
      <c r="BW36" s="66"/>
      <c r="BX36" s="66"/>
      <c r="BY36" s="66"/>
      <c r="BZ36" s="67"/>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65"/>
      <c r="BM37" s="66"/>
      <c r="BN37" s="66"/>
      <c r="BO37" s="66"/>
      <c r="BP37" s="66"/>
      <c r="BQ37" s="66"/>
      <c r="BR37" s="66"/>
      <c r="BS37" s="66"/>
      <c r="BT37" s="66"/>
      <c r="BU37" s="66"/>
      <c r="BV37" s="66"/>
      <c r="BW37" s="66"/>
      <c r="BX37" s="66"/>
      <c r="BY37" s="66"/>
      <c r="BZ37" s="67"/>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65"/>
      <c r="BM38" s="66"/>
      <c r="BN38" s="66"/>
      <c r="BO38" s="66"/>
      <c r="BP38" s="66"/>
      <c r="BQ38" s="66"/>
      <c r="BR38" s="66"/>
      <c r="BS38" s="66"/>
      <c r="BT38" s="66"/>
      <c r="BU38" s="66"/>
      <c r="BV38" s="66"/>
      <c r="BW38" s="66"/>
      <c r="BX38" s="66"/>
      <c r="BY38" s="66"/>
      <c r="BZ38" s="67"/>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65"/>
      <c r="BM39" s="66"/>
      <c r="BN39" s="66"/>
      <c r="BO39" s="66"/>
      <c r="BP39" s="66"/>
      <c r="BQ39" s="66"/>
      <c r="BR39" s="66"/>
      <c r="BS39" s="66"/>
      <c r="BT39" s="66"/>
      <c r="BU39" s="66"/>
      <c r="BV39" s="66"/>
      <c r="BW39" s="66"/>
      <c r="BX39" s="66"/>
      <c r="BY39" s="66"/>
      <c r="BZ39" s="67"/>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65"/>
      <c r="BM40" s="66"/>
      <c r="BN40" s="66"/>
      <c r="BO40" s="66"/>
      <c r="BP40" s="66"/>
      <c r="BQ40" s="66"/>
      <c r="BR40" s="66"/>
      <c r="BS40" s="66"/>
      <c r="BT40" s="66"/>
      <c r="BU40" s="66"/>
      <c r="BV40" s="66"/>
      <c r="BW40" s="66"/>
      <c r="BX40" s="66"/>
      <c r="BY40" s="66"/>
      <c r="BZ40" s="67"/>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65"/>
      <c r="BM41" s="66"/>
      <c r="BN41" s="66"/>
      <c r="BO41" s="66"/>
      <c r="BP41" s="66"/>
      <c r="BQ41" s="66"/>
      <c r="BR41" s="66"/>
      <c r="BS41" s="66"/>
      <c r="BT41" s="66"/>
      <c r="BU41" s="66"/>
      <c r="BV41" s="66"/>
      <c r="BW41" s="66"/>
      <c r="BX41" s="66"/>
      <c r="BY41" s="66"/>
      <c r="BZ41" s="67"/>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65"/>
      <c r="BM42" s="66"/>
      <c r="BN42" s="66"/>
      <c r="BO42" s="66"/>
      <c r="BP42" s="66"/>
      <c r="BQ42" s="66"/>
      <c r="BR42" s="66"/>
      <c r="BS42" s="66"/>
      <c r="BT42" s="66"/>
      <c r="BU42" s="66"/>
      <c r="BV42" s="66"/>
      <c r="BW42" s="66"/>
      <c r="BX42" s="66"/>
      <c r="BY42" s="66"/>
      <c r="BZ42" s="67"/>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65"/>
      <c r="BM43" s="66"/>
      <c r="BN43" s="66"/>
      <c r="BO43" s="66"/>
      <c r="BP43" s="66"/>
      <c r="BQ43" s="66"/>
      <c r="BR43" s="66"/>
      <c r="BS43" s="66"/>
      <c r="BT43" s="66"/>
      <c r="BU43" s="66"/>
      <c r="BV43" s="66"/>
      <c r="BW43" s="66"/>
      <c r="BX43" s="66"/>
      <c r="BY43" s="66"/>
      <c r="BZ43" s="67"/>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65"/>
      <c r="BM44" s="66"/>
      <c r="BN44" s="66"/>
      <c r="BO44" s="66"/>
      <c r="BP44" s="66"/>
      <c r="BQ44" s="66"/>
      <c r="BR44" s="66"/>
      <c r="BS44" s="66"/>
      <c r="BT44" s="66"/>
      <c r="BU44" s="66"/>
      <c r="BV44" s="66"/>
      <c r="BW44" s="66"/>
      <c r="BX44" s="66"/>
      <c r="BY44" s="66"/>
      <c r="BZ44" s="67"/>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116</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117</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92" t="s">
        <v>62</v>
      </c>
      <c r="I3" s="93"/>
      <c r="J3" s="93"/>
      <c r="K3" s="93"/>
      <c r="L3" s="93"/>
      <c r="M3" s="93"/>
      <c r="N3" s="93"/>
      <c r="O3" s="93"/>
      <c r="P3" s="93"/>
      <c r="Q3" s="93"/>
      <c r="R3" s="93"/>
      <c r="S3" s="93"/>
      <c r="T3" s="93"/>
      <c r="U3" s="93"/>
      <c r="V3" s="93"/>
      <c r="W3" s="94"/>
      <c r="X3" s="98" t="s">
        <v>63</v>
      </c>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t="s">
        <v>64</v>
      </c>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row>
    <row r="4" spans="1:144" x14ac:dyDescent="0.15">
      <c r="A4" s="29" t="s">
        <v>65</v>
      </c>
      <c r="B4" s="31"/>
      <c r="C4" s="31"/>
      <c r="D4" s="31"/>
      <c r="E4" s="31"/>
      <c r="F4" s="31"/>
      <c r="G4" s="31"/>
      <c r="H4" s="95"/>
      <c r="I4" s="96"/>
      <c r="J4" s="96"/>
      <c r="K4" s="96"/>
      <c r="L4" s="96"/>
      <c r="M4" s="96"/>
      <c r="N4" s="96"/>
      <c r="O4" s="96"/>
      <c r="P4" s="96"/>
      <c r="Q4" s="96"/>
      <c r="R4" s="96"/>
      <c r="S4" s="96"/>
      <c r="T4" s="96"/>
      <c r="U4" s="96"/>
      <c r="V4" s="96"/>
      <c r="W4" s="97"/>
      <c r="X4" s="91" t="s">
        <v>66</v>
      </c>
      <c r="Y4" s="91"/>
      <c r="Z4" s="91"/>
      <c r="AA4" s="91"/>
      <c r="AB4" s="91"/>
      <c r="AC4" s="91"/>
      <c r="AD4" s="91"/>
      <c r="AE4" s="91"/>
      <c r="AF4" s="91"/>
      <c r="AG4" s="91"/>
      <c r="AH4" s="91"/>
      <c r="AI4" s="91" t="s">
        <v>67</v>
      </c>
      <c r="AJ4" s="91"/>
      <c r="AK4" s="91"/>
      <c r="AL4" s="91"/>
      <c r="AM4" s="91"/>
      <c r="AN4" s="91"/>
      <c r="AO4" s="91"/>
      <c r="AP4" s="91"/>
      <c r="AQ4" s="91"/>
      <c r="AR4" s="91"/>
      <c r="AS4" s="91"/>
      <c r="AT4" s="91" t="s">
        <v>68</v>
      </c>
      <c r="AU4" s="91"/>
      <c r="AV4" s="91"/>
      <c r="AW4" s="91"/>
      <c r="AX4" s="91"/>
      <c r="AY4" s="91"/>
      <c r="AZ4" s="91"/>
      <c r="BA4" s="91"/>
      <c r="BB4" s="91"/>
      <c r="BC4" s="91"/>
      <c r="BD4" s="91"/>
      <c r="BE4" s="91" t="s">
        <v>69</v>
      </c>
      <c r="BF4" s="91"/>
      <c r="BG4" s="91"/>
      <c r="BH4" s="91"/>
      <c r="BI4" s="91"/>
      <c r="BJ4" s="91"/>
      <c r="BK4" s="91"/>
      <c r="BL4" s="91"/>
      <c r="BM4" s="91"/>
      <c r="BN4" s="91"/>
      <c r="BO4" s="91"/>
      <c r="BP4" s="91" t="s">
        <v>70</v>
      </c>
      <c r="BQ4" s="91"/>
      <c r="BR4" s="91"/>
      <c r="BS4" s="91"/>
      <c r="BT4" s="91"/>
      <c r="BU4" s="91"/>
      <c r="BV4" s="91"/>
      <c r="BW4" s="91"/>
      <c r="BX4" s="91"/>
      <c r="BY4" s="91"/>
      <c r="BZ4" s="91"/>
      <c r="CA4" s="91" t="s">
        <v>71</v>
      </c>
      <c r="CB4" s="91"/>
      <c r="CC4" s="91"/>
      <c r="CD4" s="91"/>
      <c r="CE4" s="91"/>
      <c r="CF4" s="91"/>
      <c r="CG4" s="91"/>
      <c r="CH4" s="91"/>
      <c r="CI4" s="91"/>
      <c r="CJ4" s="91"/>
      <c r="CK4" s="91"/>
      <c r="CL4" s="91" t="s">
        <v>72</v>
      </c>
      <c r="CM4" s="91"/>
      <c r="CN4" s="91"/>
      <c r="CO4" s="91"/>
      <c r="CP4" s="91"/>
      <c r="CQ4" s="91"/>
      <c r="CR4" s="91"/>
      <c r="CS4" s="91"/>
      <c r="CT4" s="91"/>
      <c r="CU4" s="91"/>
      <c r="CV4" s="91"/>
      <c r="CW4" s="91" t="s">
        <v>73</v>
      </c>
      <c r="CX4" s="91"/>
      <c r="CY4" s="91"/>
      <c r="CZ4" s="91"/>
      <c r="DA4" s="91"/>
      <c r="DB4" s="91"/>
      <c r="DC4" s="91"/>
      <c r="DD4" s="91"/>
      <c r="DE4" s="91"/>
      <c r="DF4" s="91"/>
      <c r="DG4" s="91"/>
      <c r="DH4" s="91" t="s">
        <v>74</v>
      </c>
      <c r="DI4" s="91"/>
      <c r="DJ4" s="91"/>
      <c r="DK4" s="91"/>
      <c r="DL4" s="91"/>
      <c r="DM4" s="91"/>
      <c r="DN4" s="91"/>
      <c r="DO4" s="91"/>
      <c r="DP4" s="91"/>
      <c r="DQ4" s="91"/>
      <c r="DR4" s="91"/>
      <c r="DS4" s="91" t="s">
        <v>75</v>
      </c>
      <c r="DT4" s="91"/>
      <c r="DU4" s="91"/>
      <c r="DV4" s="91"/>
      <c r="DW4" s="91"/>
      <c r="DX4" s="91"/>
      <c r="DY4" s="91"/>
      <c r="DZ4" s="91"/>
      <c r="EA4" s="91"/>
      <c r="EB4" s="91"/>
      <c r="EC4" s="91"/>
      <c r="ED4" s="91" t="s">
        <v>76</v>
      </c>
      <c r="EE4" s="91"/>
      <c r="EF4" s="91"/>
      <c r="EG4" s="91"/>
      <c r="EH4" s="91"/>
      <c r="EI4" s="91"/>
      <c r="EJ4" s="91"/>
      <c r="EK4" s="91"/>
      <c r="EL4" s="91"/>
      <c r="EM4" s="91"/>
      <c r="EN4" s="91"/>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52035</v>
      </c>
      <c r="D6" s="34">
        <f t="shared" si="3"/>
        <v>46</v>
      </c>
      <c r="E6" s="34">
        <f t="shared" si="3"/>
        <v>1</v>
      </c>
      <c r="F6" s="34">
        <f t="shared" si="3"/>
        <v>0</v>
      </c>
      <c r="G6" s="34">
        <f t="shared" si="3"/>
        <v>1</v>
      </c>
      <c r="H6" s="34" t="str">
        <f t="shared" si="3"/>
        <v>秋田県　横手市</v>
      </c>
      <c r="I6" s="34" t="str">
        <f t="shared" si="3"/>
        <v>法適用</v>
      </c>
      <c r="J6" s="34" t="str">
        <f t="shared" si="3"/>
        <v>水道事業</v>
      </c>
      <c r="K6" s="34" t="str">
        <f t="shared" si="3"/>
        <v>末端給水事業</v>
      </c>
      <c r="L6" s="34" t="str">
        <f t="shared" si="3"/>
        <v>A4</v>
      </c>
      <c r="M6" s="34">
        <f t="shared" si="3"/>
        <v>0</v>
      </c>
      <c r="N6" s="35" t="str">
        <f t="shared" si="3"/>
        <v>-</v>
      </c>
      <c r="O6" s="35">
        <f t="shared" si="3"/>
        <v>48.25</v>
      </c>
      <c r="P6" s="35">
        <f t="shared" si="3"/>
        <v>81.94</v>
      </c>
      <c r="Q6" s="35">
        <f t="shared" si="3"/>
        <v>3585</v>
      </c>
      <c r="R6" s="35">
        <f t="shared" si="3"/>
        <v>93243</v>
      </c>
      <c r="S6" s="35">
        <f t="shared" si="3"/>
        <v>692.8</v>
      </c>
      <c r="T6" s="35">
        <f t="shared" si="3"/>
        <v>134.59</v>
      </c>
      <c r="U6" s="35">
        <f t="shared" si="3"/>
        <v>75732</v>
      </c>
      <c r="V6" s="35">
        <f t="shared" si="3"/>
        <v>248.3</v>
      </c>
      <c r="W6" s="35">
        <f t="shared" si="3"/>
        <v>305</v>
      </c>
      <c r="X6" s="36">
        <f>IF(X7="",NA(),X7)</f>
        <v>109.46</v>
      </c>
      <c r="Y6" s="36">
        <f t="shared" ref="Y6:AG6" si="4">IF(Y7="",NA(),Y7)</f>
        <v>108.85</v>
      </c>
      <c r="Z6" s="36">
        <f t="shared" si="4"/>
        <v>102.79</v>
      </c>
      <c r="AA6" s="36">
        <f t="shared" si="4"/>
        <v>99.74</v>
      </c>
      <c r="AB6" s="36">
        <f t="shared" si="4"/>
        <v>103.79</v>
      </c>
      <c r="AC6" s="36">
        <f t="shared" si="4"/>
        <v>108.24</v>
      </c>
      <c r="AD6" s="36">
        <f t="shared" si="4"/>
        <v>107.8</v>
      </c>
      <c r="AE6" s="36">
        <f t="shared" si="4"/>
        <v>111.96</v>
      </c>
      <c r="AF6" s="36">
        <f t="shared" si="4"/>
        <v>112.69</v>
      </c>
      <c r="AG6" s="36">
        <f t="shared" si="4"/>
        <v>113.16</v>
      </c>
      <c r="AH6" s="35" t="str">
        <f>IF(AH7="","",IF(AH7="-","【-】","【"&amp;SUBSTITUTE(TEXT(AH7,"#,##0.00"),"-","△")&amp;"】"))</f>
        <v>【114.35】</v>
      </c>
      <c r="AI6" s="35">
        <f>IF(AI7="",NA(),AI7)</f>
        <v>0</v>
      </c>
      <c r="AJ6" s="36">
        <f t="shared" ref="AJ6:AR6" si="5">IF(AJ7="",NA(),AJ7)</f>
        <v>7.44</v>
      </c>
      <c r="AK6" s="35">
        <f t="shared" si="5"/>
        <v>0</v>
      </c>
      <c r="AL6" s="35">
        <f t="shared" si="5"/>
        <v>0</v>
      </c>
      <c r="AM6" s="35">
        <f t="shared" si="5"/>
        <v>0</v>
      </c>
      <c r="AN6" s="36">
        <f t="shared" si="5"/>
        <v>4.46</v>
      </c>
      <c r="AO6" s="36">
        <f t="shared" si="5"/>
        <v>4.3899999999999997</v>
      </c>
      <c r="AP6" s="36">
        <f t="shared" si="5"/>
        <v>0.41</v>
      </c>
      <c r="AQ6" s="36">
        <f t="shared" si="5"/>
        <v>0.54</v>
      </c>
      <c r="AR6" s="36">
        <f t="shared" si="5"/>
        <v>0.68</v>
      </c>
      <c r="AS6" s="35" t="str">
        <f>IF(AS7="","",IF(AS7="-","【-】","【"&amp;SUBSTITUTE(TEXT(AS7,"#,##0.00"),"-","△")&amp;"】"))</f>
        <v>【0.79】</v>
      </c>
      <c r="AT6" s="36">
        <f>IF(AT7="",NA(),AT7)</f>
        <v>179.93</v>
      </c>
      <c r="AU6" s="36">
        <f t="shared" ref="AU6:BC6" si="6">IF(AU7="",NA(),AU7)</f>
        <v>1019.1</v>
      </c>
      <c r="AV6" s="36">
        <f t="shared" si="6"/>
        <v>256.13</v>
      </c>
      <c r="AW6" s="36">
        <f t="shared" si="6"/>
        <v>242.25</v>
      </c>
      <c r="AX6" s="36">
        <f t="shared" si="6"/>
        <v>219.15</v>
      </c>
      <c r="AY6" s="36">
        <f t="shared" si="6"/>
        <v>701</v>
      </c>
      <c r="AZ6" s="36">
        <f t="shared" si="6"/>
        <v>739.59</v>
      </c>
      <c r="BA6" s="36">
        <f t="shared" si="6"/>
        <v>335.95</v>
      </c>
      <c r="BB6" s="36">
        <f t="shared" si="6"/>
        <v>346.59</v>
      </c>
      <c r="BC6" s="36">
        <f t="shared" si="6"/>
        <v>357.82</v>
      </c>
      <c r="BD6" s="35" t="str">
        <f>IF(BD7="","",IF(BD7="-","【-】","【"&amp;SUBSTITUTE(TEXT(BD7,"#,##0.00"),"-","△")&amp;"】"))</f>
        <v>【262.87】</v>
      </c>
      <c r="BE6" s="36">
        <f>IF(BE7="",NA(),BE7)</f>
        <v>826.59</v>
      </c>
      <c r="BF6" s="36">
        <f t="shared" ref="BF6:BN6" si="7">IF(BF7="",NA(),BF7)</f>
        <v>869.54</v>
      </c>
      <c r="BG6" s="36">
        <f t="shared" si="7"/>
        <v>835.63</v>
      </c>
      <c r="BH6" s="36">
        <f t="shared" si="7"/>
        <v>823.07</v>
      </c>
      <c r="BI6" s="36">
        <f t="shared" si="7"/>
        <v>809.93</v>
      </c>
      <c r="BJ6" s="36">
        <f t="shared" si="7"/>
        <v>330.99</v>
      </c>
      <c r="BK6" s="36">
        <f t="shared" si="7"/>
        <v>324.08999999999997</v>
      </c>
      <c r="BL6" s="36">
        <f t="shared" si="7"/>
        <v>319.82</v>
      </c>
      <c r="BM6" s="36">
        <f t="shared" si="7"/>
        <v>312.02999999999997</v>
      </c>
      <c r="BN6" s="36">
        <f t="shared" si="7"/>
        <v>307.45999999999998</v>
      </c>
      <c r="BO6" s="35" t="str">
        <f>IF(BO7="","",IF(BO7="-","【-】","【"&amp;SUBSTITUTE(TEXT(BO7,"#,##0.00"),"-","△")&amp;"】"))</f>
        <v>【270.87】</v>
      </c>
      <c r="BP6" s="36">
        <f>IF(BP7="",NA(),BP7)</f>
        <v>103.13</v>
      </c>
      <c r="BQ6" s="36">
        <f t="shared" ref="BQ6:BY6" si="8">IF(BQ7="",NA(),BQ7)</f>
        <v>102.32</v>
      </c>
      <c r="BR6" s="36">
        <f t="shared" si="8"/>
        <v>96.37</v>
      </c>
      <c r="BS6" s="36">
        <f t="shared" si="8"/>
        <v>92.56</v>
      </c>
      <c r="BT6" s="36">
        <f t="shared" si="8"/>
        <v>97.41</v>
      </c>
      <c r="BU6" s="36">
        <f t="shared" si="8"/>
        <v>100.27</v>
      </c>
      <c r="BV6" s="36">
        <f t="shared" si="8"/>
        <v>99.46</v>
      </c>
      <c r="BW6" s="36">
        <f t="shared" si="8"/>
        <v>105.21</v>
      </c>
      <c r="BX6" s="36">
        <f t="shared" si="8"/>
        <v>105.71</v>
      </c>
      <c r="BY6" s="36">
        <f t="shared" si="8"/>
        <v>106.01</v>
      </c>
      <c r="BZ6" s="35" t="str">
        <f>IF(BZ7="","",IF(BZ7="-","【-】","【"&amp;SUBSTITUTE(TEXT(BZ7,"#,##0.00"),"-","△")&amp;"】"))</f>
        <v>【105.59】</v>
      </c>
      <c r="CA6" s="36">
        <f>IF(CA7="",NA(),CA7)</f>
        <v>195.93</v>
      </c>
      <c r="CB6" s="36">
        <f t="shared" ref="CB6:CJ6" si="9">IF(CB7="",NA(),CB7)</f>
        <v>197.84</v>
      </c>
      <c r="CC6" s="36">
        <f t="shared" si="9"/>
        <v>217.76</v>
      </c>
      <c r="CD6" s="36">
        <f t="shared" si="9"/>
        <v>229.46</v>
      </c>
      <c r="CE6" s="36">
        <f t="shared" si="9"/>
        <v>218.02</v>
      </c>
      <c r="CF6" s="36">
        <f t="shared" si="9"/>
        <v>169.62</v>
      </c>
      <c r="CG6" s="36">
        <f t="shared" si="9"/>
        <v>171.78</v>
      </c>
      <c r="CH6" s="36">
        <f t="shared" si="9"/>
        <v>162.59</v>
      </c>
      <c r="CI6" s="36">
        <f t="shared" si="9"/>
        <v>162.15</v>
      </c>
      <c r="CJ6" s="36">
        <f t="shared" si="9"/>
        <v>162.24</v>
      </c>
      <c r="CK6" s="35" t="str">
        <f>IF(CK7="","",IF(CK7="-","【-】","【"&amp;SUBSTITUTE(TEXT(CK7,"#,##0.00"),"-","△")&amp;"】"))</f>
        <v>【163.27】</v>
      </c>
      <c r="CL6" s="36">
        <f>IF(CL7="",NA(),CL7)</f>
        <v>62.58</v>
      </c>
      <c r="CM6" s="36">
        <f t="shared" ref="CM6:CU6" si="10">IF(CM7="",NA(),CM7)</f>
        <v>61.66</v>
      </c>
      <c r="CN6" s="36">
        <f t="shared" si="10"/>
        <v>63.26</v>
      </c>
      <c r="CO6" s="36">
        <f t="shared" si="10"/>
        <v>62.32</v>
      </c>
      <c r="CP6" s="36">
        <f t="shared" si="10"/>
        <v>61.99</v>
      </c>
      <c r="CQ6" s="36">
        <f t="shared" si="10"/>
        <v>59.88</v>
      </c>
      <c r="CR6" s="36">
        <f t="shared" si="10"/>
        <v>59.68</v>
      </c>
      <c r="CS6" s="36">
        <f t="shared" si="10"/>
        <v>59.17</v>
      </c>
      <c r="CT6" s="36">
        <f t="shared" si="10"/>
        <v>59.34</v>
      </c>
      <c r="CU6" s="36">
        <f t="shared" si="10"/>
        <v>59.11</v>
      </c>
      <c r="CV6" s="35" t="str">
        <f>IF(CV7="","",IF(CV7="-","【-】","【"&amp;SUBSTITUTE(TEXT(CV7,"#,##0.00"),"-","△")&amp;"】"))</f>
        <v>【59.94】</v>
      </c>
      <c r="CW6" s="36">
        <f>IF(CW7="",NA(),CW7)</f>
        <v>76.84</v>
      </c>
      <c r="CX6" s="36">
        <f t="shared" ref="CX6:DF6" si="11">IF(CX7="",NA(),CX7)</f>
        <v>76.72</v>
      </c>
      <c r="CY6" s="36">
        <f t="shared" si="11"/>
        <v>76.73</v>
      </c>
      <c r="CZ6" s="36">
        <f t="shared" si="11"/>
        <v>76.760000000000005</v>
      </c>
      <c r="DA6" s="36">
        <f t="shared" si="11"/>
        <v>76.81</v>
      </c>
      <c r="DB6" s="36">
        <f t="shared" si="11"/>
        <v>87.65</v>
      </c>
      <c r="DC6" s="36">
        <f t="shared" si="11"/>
        <v>87.63</v>
      </c>
      <c r="DD6" s="36">
        <f t="shared" si="11"/>
        <v>87.6</v>
      </c>
      <c r="DE6" s="36">
        <f t="shared" si="11"/>
        <v>87.74</v>
      </c>
      <c r="DF6" s="36">
        <f t="shared" si="11"/>
        <v>87.91</v>
      </c>
      <c r="DG6" s="35" t="str">
        <f>IF(DG7="","",IF(DG7="-","【-】","【"&amp;SUBSTITUTE(TEXT(DG7,"#,##0.00"),"-","△")&amp;"】"))</f>
        <v>【90.22】</v>
      </c>
      <c r="DH6" s="36">
        <f>IF(DH7="",NA(),DH7)</f>
        <v>30.61</v>
      </c>
      <c r="DI6" s="36">
        <f t="shared" ref="DI6:DQ6" si="12">IF(DI7="",NA(),DI7)</f>
        <v>27.5</v>
      </c>
      <c r="DJ6" s="36">
        <f t="shared" si="12"/>
        <v>35.03</v>
      </c>
      <c r="DK6" s="36">
        <f t="shared" si="12"/>
        <v>36.67</v>
      </c>
      <c r="DL6" s="36">
        <f t="shared" si="12"/>
        <v>38.35</v>
      </c>
      <c r="DM6" s="36">
        <f t="shared" si="12"/>
        <v>38.69</v>
      </c>
      <c r="DN6" s="36">
        <f t="shared" si="12"/>
        <v>39.65</v>
      </c>
      <c r="DO6" s="36">
        <f t="shared" si="12"/>
        <v>45.25</v>
      </c>
      <c r="DP6" s="36">
        <f t="shared" si="12"/>
        <v>46.27</v>
      </c>
      <c r="DQ6" s="36">
        <f t="shared" si="12"/>
        <v>46.88</v>
      </c>
      <c r="DR6" s="35" t="str">
        <f>IF(DR7="","",IF(DR7="-","【-】","【"&amp;SUBSTITUTE(TEXT(DR7,"#,##0.00"),"-","△")&amp;"】"))</f>
        <v>【47.91】</v>
      </c>
      <c r="DS6" s="36">
        <f>IF(DS7="",NA(),DS7)</f>
        <v>4.42</v>
      </c>
      <c r="DT6" s="36">
        <f t="shared" ref="DT6:EB6" si="13">IF(DT7="",NA(),DT7)</f>
        <v>4.38</v>
      </c>
      <c r="DU6" s="36">
        <f t="shared" si="13"/>
        <v>4.29</v>
      </c>
      <c r="DV6" s="36">
        <f t="shared" si="13"/>
        <v>6.4</v>
      </c>
      <c r="DW6" s="36">
        <f t="shared" si="13"/>
        <v>8.99</v>
      </c>
      <c r="DX6" s="36">
        <f t="shared" si="13"/>
        <v>8.4</v>
      </c>
      <c r="DY6" s="36">
        <f t="shared" si="13"/>
        <v>9.7100000000000009</v>
      </c>
      <c r="DZ6" s="36">
        <f t="shared" si="13"/>
        <v>10.71</v>
      </c>
      <c r="EA6" s="36">
        <f t="shared" si="13"/>
        <v>10.93</v>
      </c>
      <c r="EB6" s="36">
        <f t="shared" si="13"/>
        <v>13.39</v>
      </c>
      <c r="EC6" s="35" t="str">
        <f>IF(EC7="","",IF(EC7="-","【-】","【"&amp;SUBSTITUTE(TEXT(EC7,"#,##0.00"),"-","△")&amp;"】"))</f>
        <v>【15.00】</v>
      </c>
      <c r="ED6" s="36">
        <f>IF(ED7="",NA(),ED7)</f>
        <v>2</v>
      </c>
      <c r="EE6" s="36">
        <f t="shared" ref="EE6:EM6" si="14">IF(EE7="",NA(),EE7)</f>
        <v>1.05</v>
      </c>
      <c r="EF6" s="36">
        <f t="shared" si="14"/>
        <v>0.74</v>
      </c>
      <c r="EG6" s="36">
        <f t="shared" si="14"/>
        <v>0.43</v>
      </c>
      <c r="EH6" s="36">
        <f t="shared" si="14"/>
        <v>0.62</v>
      </c>
      <c r="EI6" s="36">
        <f t="shared" si="14"/>
        <v>0.78</v>
      </c>
      <c r="EJ6" s="36">
        <f t="shared" si="14"/>
        <v>0.83</v>
      </c>
      <c r="EK6" s="36">
        <f t="shared" si="14"/>
        <v>0.72</v>
      </c>
      <c r="EL6" s="36">
        <f t="shared" si="14"/>
        <v>0.71</v>
      </c>
      <c r="EM6" s="36">
        <f t="shared" si="14"/>
        <v>0.71</v>
      </c>
      <c r="EN6" s="35" t="str">
        <f>IF(EN7="","",IF(EN7="-","【-】","【"&amp;SUBSTITUTE(TEXT(EN7,"#,##0.00"),"-","△")&amp;"】"))</f>
        <v>【0.76】</v>
      </c>
    </row>
    <row r="7" spans="1:144" s="37" customFormat="1" x14ac:dyDescent="0.15">
      <c r="A7" s="29"/>
      <c r="B7" s="38">
        <v>2016</v>
      </c>
      <c r="C7" s="38">
        <v>52035</v>
      </c>
      <c r="D7" s="38">
        <v>46</v>
      </c>
      <c r="E7" s="38">
        <v>1</v>
      </c>
      <c r="F7" s="38">
        <v>0</v>
      </c>
      <c r="G7" s="38">
        <v>1</v>
      </c>
      <c r="H7" s="38" t="s">
        <v>105</v>
      </c>
      <c r="I7" s="38" t="s">
        <v>106</v>
      </c>
      <c r="J7" s="38" t="s">
        <v>107</v>
      </c>
      <c r="K7" s="38" t="s">
        <v>108</v>
      </c>
      <c r="L7" s="38" t="s">
        <v>109</v>
      </c>
      <c r="M7" s="38"/>
      <c r="N7" s="39" t="s">
        <v>110</v>
      </c>
      <c r="O7" s="39">
        <v>48.25</v>
      </c>
      <c r="P7" s="39">
        <v>81.94</v>
      </c>
      <c r="Q7" s="39">
        <v>3585</v>
      </c>
      <c r="R7" s="39">
        <v>93243</v>
      </c>
      <c r="S7" s="39">
        <v>692.8</v>
      </c>
      <c r="T7" s="39">
        <v>134.59</v>
      </c>
      <c r="U7" s="39">
        <v>75732</v>
      </c>
      <c r="V7" s="39">
        <v>248.3</v>
      </c>
      <c r="W7" s="39">
        <v>305</v>
      </c>
      <c r="X7" s="39">
        <v>109.46</v>
      </c>
      <c r="Y7" s="39">
        <v>108.85</v>
      </c>
      <c r="Z7" s="39">
        <v>102.79</v>
      </c>
      <c r="AA7" s="39">
        <v>99.74</v>
      </c>
      <c r="AB7" s="39">
        <v>103.79</v>
      </c>
      <c r="AC7" s="39">
        <v>108.24</v>
      </c>
      <c r="AD7" s="39">
        <v>107.8</v>
      </c>
      <c r="AE7" s="39">
        <v>111.96</v>
      </c>
      <c r="AF7" s="39">
        <v>112.69</v>
      </c>
      <c r="AG7" s="39">
        <v>113.16</v>
      </c>
      <c r="AH7" s="39">
        <v>114.35</v>
      </c>
      <c r="AI7" s="39">
        <v>0</v>
      </c>
      <c r="AJ7" s="39">
        <v>7.44</v>
      </c>
      <c r="AK7" s="39">
        <v>0</v>
      </c>
      <c r="AL7" s="39">
        <v>0</v>
      </c>
      <c r="AM7" s="39">
        <v>0</v>
      </c>
      <c r="AN7" s="39">
        <v>4.46</v>
      </c>
      <c r="AO7" s="39">
        <v>4.3899999999999997</v>
      </c>
      <c r="AP7" s="39">
        <v>0.41</v>
      </c>
      <c r="AQ7" s="39">
        <v>0.54</v>
      </c>
      <c r="AR7" s="39">
        <v>0.68</v>
      </c>
      <c r="AS7" s="39">
        <v>0.79</v>
      </c>
      <c r="AT7" s="39">
        <v>179.93</v>
      </c>
      <c r="AU7" s="39">
        <v>1019.1</v>
      </c>
      <c r="AV7" s="39">
        <v>256.13</v>
      </c>
      <c r="AW7" s="39">
        <v>242.25</v>
      </c>
      <c r="AX7" s="39">
        <v>219.15</v>
      </c>
      <c r="AY7" s="39">
        <v>701</v>
      </c>
      <c r="AZ7" s="39">
        <v>739.59</v>
      </c>
      <c r="BA7" s="39">
        <v>335.95</v>
      </c>
      <c r="BB7" s="39">
        <v>346.59</v>
      </c>
      <c r="BC7" s="39">
        <v>357.82</v>
      </c>
      <c r="BD7" s="39">
        <v>262.87</v>
      </c>
      <c r="BE7" s="39">
        <v>826.59</v>
      </c>
      <c r="BF7" s="39">
        <v>869.54</v>
      </c>
      <c r="BG7" s="39">
        <v>835.63</v>
      </c>
      <c r="BH7" s="39">
        <v>823.07</v>
      </c>
      <c r="BI7" s="39">
        <v>809.93</v>
      </c>
      <c r="BJ7" s="39">
        <v>330.99</v>
      </c>
      <c r="BK7" s="39">
        <v>324.08999999999997</v>
      </c>
      <c r="BL7" s="39">
        <v>319.82</v>
      </c>
      <c r="BM7" s="39">
        <v>312.02999999999997</v>
      </c>
      <c r="BN7" s="39">
        <v>307.45999999999998</v>
      </c>
      <c r="BO7" s="39">
        <v>270.87</v>
      </c>
      <c r="BP7" s="39">
        <v>103.13</v>
      </c>
      <c r="BQ7" s="39">
        <v>102.32</v>
      </c>
      <c r="BR7" s="39">
        <v>96.37</v>
      </c>
      <c r="BS7" s="39">
        <v>92.56</v>
      </c>
      <c r="BT7" s="39">
        <v>97.41</v>
      </c>
      <c r="BU7" s="39">
        <v>100.27</v>
      </c>
      <c r="BV7" s="39">
        <v>99.46</v>
      </c>
      <c r="BW7" s="39">
        <v>105.21</v>
      </c>
      <c r="BX7" s="39">
        <v>105.71</v>
      </c>
      <c r="BY7" s="39">
        <v>106.01</v>
      </c>
      <c r="BZ7" s="39">
        <v>105.59</v>
      </c>
      <c r="CA7" s="39">
        <v>195.93</v>
      </c>
      <c r="CB7" s="39">
        <v>197.84</v>
      </c>
      <c r="CC7" s="39">
        <v>217.76</v>
      </c>
      <c r="CD7" s="39">
        <v>229.46</v>
      </c>
      <c r="CE7" s="39">
        <v>218.02</v>
      </c>
      <c r="CF7" s="39">
        <v>169.62</v>
      </c>
      <c r="CG7" s="39">
        <v>171.78</v>
      </c>
      <c r="CH7" s="39">
        <v>162.59</v>
      </c>
      <c r="CI7" s="39">
        <v>162.15</v>
      </c>
      <c r="CJ7" s="39">
        <v>162.24</v>
      </c>
      <c r="CK7" s="39">
        <v>163.27000000000001</v>
      </c>
      <c r="CL7" s="39">
        <v>62.58</v>
      </c>
      <c r="CM7" s="39">
        <v>61.66</v>
      </c>
      <c r="CN7" s="39">
        <v>63.26</v>
      </c>
      <c r="CO7" s="39">
        <v>62.32</v>
      </c>
      <c r="CP7" s="39">
        <v>61.99</v>
      </c>
      <c r="CQ7" s="39">
        <v>59.88</v>
      </c>
      <c r="CR7" s="39">
        <v>59.68</v>
      </c>
      <c r="CS7" s="39">
        <v>59.17</v>
      </c>
      <c r="CT7" s="39">
        <v>59.34</v>
      </c>
      <c r="CU7" s="39">
        <v>59.11</v>
      </c>
      <c r="CV7" s="39">
        <v>59.94</v>
      </c>
      <c r="CW7" s="39">
        <v>76.84</v>
      </c>
      <c r="CX7" s="39">
        <v>76.72</v>
      </c>
      <c r="CY7" s="39">
        <v>76.73</v>
      </c>
      <c r="CZ7" s="39">
        <v>76.760000000000005</v>
      </c>
      <c r="DA7" s="39">
        <v>76.81</v>
      </c>
      <c r="DB7" s="39">
        <v>87.65</v>
      </c>
      <c r="DC7" s="39">
        <v>87.63</v>
      </c>
      <c r="DD7" s="39">
        <v>87.6</v>
      </c>
      <c r="DE7" s="39">
        <v>87.74</v>
      </c>
      <c r="DF7" s="39">
        <v>87.91</v>
      </c>
      <c r="DG7" s="39">
        <v>90.22</v>
      </c>
      <c r="DH7" s="39">
        <v>30.61</v>
      </c>
      <c r="DI7" s="39">
        <v>27.5</v>
      </c>
      <c r="DJ7" s="39">
        <v>35.03</v>
      </c>
      <c r="DK7" s="39">
        <v>36.67</v>
      </c>
      <c r="DL7" s="39">
        <v>38.35</v>
      </c>
      <c r="DM7" s="39">
        <v>38.69</v>
      </c>
      <c r="DN7" s="39">
        <v>39.65</v>
      </c>
      <c r="DO7" s="39">
        <v>45.25</v>
      </c>
      <c r="DP7" s="39">
        <v>46.27</v>
      </c>
      <c r="DQ7" s="39">
        <v>46.88</v>
      </c>
      <c r="DR7" s="39">
        <v>47.91</v>
      </c>
      <c r="DS7" s="39">
        <v>4.42</v>
      </c>
      <c r="DT7" s="39">
        <v>4.38</v>
      </c>
      <c r="DU7" s="39">
        <v>4.29</v>
      </c>
      <c r="DV7" s="39">
        <v>6.4</v>
      </c>
      <c r="DW7" s="39">
        <v>8.99</v>
      </c>
      <c r="DX7" s="39">
        <v>8.4</v>
      </c>
      <c r="DY7" s="39">
        <v>9.7100000000000009</v>
      </c>
      <c r="DZ7" s="39">
        <v>10.71</v>
      </c>
      <c r="EA7" s="39">
        <v>10.93</v>
      </c>
      <c r="EB7" s="39">
        <v>13.39</v>
      </c>
      <c r="EC7" s="39">
        <v>15</v>
      </c>
      <c r="ED7" s="39">
        <v>2</v>
      </c>
      <c r="EE7" s="39">
        <v>1.05</v>
      </c>
      <c r="EF7" s="39">
        <v>0.74</v>
      </c>
      <c r="EG7" s="39">
        <v>0.43</v>
      </c>
      <c r="EH7" s="39">
        <v>0.62</v>
      </c>
      <c r="EI7" s="39">
        <v>0.78</v>
      </c>
      <c r="EJ7" s="39">
        <v>0.83</v>
      </c>
      <c r="EK7" s="39">
        <v>0.72</v>
      </c>
      <c r="EL7" s="39">
        <v>0.71</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2017-12-25T01:22:05Z</dcterms:created>
  <dcterms:modified xsi:type="dcterms:W3CDTF">2018-02-22T00:08:17Z</dcterms:modified>
  <cp:category/>
</cp:coreProperties>
</file>