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20610" windowHeight="1032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H86" i="4"/>
  <c r="AT10" i="4"/>
  <c r="AL10" i="4"/>
  <c r="AD10" i="4"/>
  <c r="P10" i="4"/>
  <c r="I10" i="4"/>
  <c r="B10" i="4"/>
  <c r="AT8"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<sst xmlns="http://schemas.openxmlformats.org/spreadsheetml/2006/main" count="240" uniqueCount="125">
  <si>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</si>
  <si>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</si>
  <si>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</si>
  <si>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</si>
  <si>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</si>
  <si>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</si>
  <si>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</si>
  <si>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</si>
  <si>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</si>
  <si>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</si>
  <si>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</si>
  <si>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</si>
  <si>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</si>
  <si>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</si>
  <si>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</si>
  <si>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</si>
  <si>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</si>
  <si>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</si>
  <si>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</si>
  <si>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</si>
  <si>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</si>
  <si>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</si>
  <si>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</si>
  <si>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</si>
  <si>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</si>
  <si>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</si>
  <si>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</si>
  <si>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</si>
  <si>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</si>
  <si>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</si>
  <si>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</si>
  <si>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</si>
  <si>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</si>
  <si>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</si>
  <si>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</si>
  <si>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</si>
  <si>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</si>
  <si>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</si>
  <si>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</si>
  <si>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</si>
  <si>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</si>
  <si>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</si>
  <si>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</si>
  <si>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</si>
  <si>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</si>
  <si>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</si>
  <si>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</si>
  <si>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</si>
  <si>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</si>
  <si>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</si>
  <si>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</si>
  <si>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</si>
  <si>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</si>
  <si>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</si>
  <si>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</si>
  <si>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</si>
  <si>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</si>
  <si>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</si>
  <si>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</si>
  <si>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</si>
  <si>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</si>
  <si>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</si>
  <si>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</si>
  <si>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</si>
  <si>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</si>
  <si>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</si>
  <si>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</si>
  <si>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</si>
  <si>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</si>
  <si>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</si>
  <si>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</si>
  <si>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</si>
  <si>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</si>
  <si>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</si>
  <si>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</si>
  <si>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</si>
  <si>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</si>
  <si>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</si>
  <si>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</si>
  <si>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</si>
  <si>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</si>
  <si>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</si>
  <si>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</si>
  <si>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</si>
  <si>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</si>
  <si>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</si>
  <si>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</si>
  <si>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</si>
  <si>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</si>
  <si>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</si>
  <si>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</si>
  <si>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</si>
  <si>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</si>
  <si>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</si>
  <si>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</si>
  <si>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</si>
  <si>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</si>
  <si>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</si>
  <si>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</si>
  <si>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</si>
  <si>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</si>
  <si>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</si>
  <si>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</si>
  <si>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</si>
  <si>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</si>
  <si>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</si>
  <si>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</si>
  <si>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</si>
  <si>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</si>
  <si>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横手市</t>
  </si>
  <si>
    <t>法非適用</t>
  </si>
  <si>
    <t>下水道事業</t>
  </si>
  <si>
    <t>林業集落排水</t>
  </si>
  <si>
    <t>G2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</si>
  <si>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</si>
  <si>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</si>
  <si>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</si>
  <si>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</si>
  <si>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</si>
  <si>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</si>
  <si>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</si>
  <si>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①利用者からの使用料収入が元々少額なうえ、既に水洗化率がほぼ100％になっていることから、料金改定なしでは今後も増収は見込めない状況である。収入不足分については一般会計からの繰入を行うことで補っている。平成27年度以降、収益的収支比率が100％になっているのは一般会計からの繰入（分流式下水道に係る経費）の取り扱いを変えたことによるものである。
④企業債残高については、新たな整備計画はないことから今後は減少していく。企業債残高対事業規模比率についてH27年度末以降の数値が「0」となっているのは、今後の償還については総務省が示す繰出基準（分流式下水道に係る経費）に全額該当するものと判断し、残高の全額を一般会計からの繰入により償還するものとしたことによるものである。
⑤小規模な施設のため使用者も少なく、今後も収益の増収は見込めない状況である。一方で施設の老朽化に伴い、修繕等の維持管理費用の増加が懸念され、経費の削減に努めていきながらも、経費回収率の大きな改善は難しいと考えている。
⑥小規模な施設のため汚水処理原価が高くなりやすいが、類似団体と比較しても高い状況にあることから、不明水対策の検討、実施や経費の縮減策を検討しなければならない。
⑦処理区域内人口の減少により、施設利用率の減少傾向は避けられないと考えている。
⑧整備が既に完了し、H28末における水洗化率はほぼ100％となっている。今後も水洗化率については同程度で推移すると見込んでいる。</t>
    <rPh sb="1" eb="4">
      <t>リヨウシャ</t>
    </rPh>
    <rPh sb="7" eb="10">
      <t>シヨウリョウ</t>
    </rPh>
    <rPh sb="10" eb="12">
      <t>シュウニュウ</t>
    </rPh>
    <rPh sb="13" eb="15">
      <t>モトモト</t>
    </rPh>
    <rPh sb="15" eb="17">
      <t>ショウガク</t>
    </rPh>
    <rPh sb="21" eb="22">
      <t>スデ</t>
    </rPh>
    <rPh sb="23" eb="26">
      <t>スイセンカ</t>
    </rPh>
    <rPh sb="26" eb="27">
      <t>リツ</t>
    </rPh>
    <rPh sb="45" eb="47">
      <t>リョウキン</t>
    </rPh>
    <rPh sb="47" eb="49">
      <t>カイテイ</t>
    </rPh>
    <rPh sb="53" eb="55">
      <t>コンゴ</t>
    </rPh>
    <rPh sb="70" eb="72">
      <t>シュウニュウ</t>
    </rPh>
    <rPh sb="72" eb="75">
      <t>フソクブン</t>
    </rPh>
    <rPh sb="95" eb="96">
      <t>オギナ</t>
    </rPh>
    <rPh sb="101" eb="103">
      <t>ヘイセイ</t>
    </rPh>
    <rPh sb="105" eb="107">
      <t>ネンド</t>
    </rPh>
    <rPh sb="107" eb="109">
      <t>イコウ</t>
    </rPh>
    <rPh sb="110" eb="113">
      <t>シュウエキテキ</t>
    </rPh>
    <rPh sb="113" eb="115">
      <t>シュウシ</t>
    </rPh>
    <rPh sb="115" eb="117">
      <t>ヒリツ</t>
    </rPh>
    <rPh sb="130" eb="132">
      <t>イッパン</t>
    </rPh>
    <rPh sb="132" eb="134">
      <t>カイケイ</t>
    </rPh>
    <rPh sb="137" eb="139">
      <t>クリイレ</t>
    </rPh>
    <rPh sb="140" eb="142">
      <t>ブンリュウ</t>
    </rPh>
    <rPh sb="142" eb="143">
      <t>シキ</t>
    </rPh>
    <rPh sb="143" eb="146">
      <t>ゲスイドウ</t>
    </rPh>
    <rPh sb="147" eb="148">
      <t>カカ</t>
    </rPh>
    <rPh sb="149" eb="151">
      <t>ケイヒ</t>
    </rPh>
    <rPh sb="153" eb="154">
      <t>ト</t>
    </rPh>
    <rPh sb="155" eb="156">
      <t>アツカ</t>
    </rPh>
    <rPh sb="158" eb="159">
      <t>カ</t>
    </rPh>
    <rPh sb="209" eb="211">
      <t>キギョウ</t>
    </rPh>
    <rPh sb="211" eb="212">
      <t>サイ</t>
    </rPh>
    <rPh sb="212" eb="214">
      <t>ザンダカ</t>
    </rPh>
    <rPh sb="214" eb="215">
      <t>タイ</t>
    </rPh>
    <rPh sb="215" eb="217">
      <t>ジギョウ</t>
    </rPh>
    <rPh sb="217" eb="219">
      <t>キボ</t>
    </rPh>
    <rPh sb="219" eb="221">
      <t>ヒリツ</t>
    </rPh>
    <rPh sb="228" eb="230">
      <t>ネンド</t>
    </rPh>
    <rPh sb="230" eb="231">
      <t>スエ</t>
    </rPh>
    <rPh sb="231" eb="233">
      <t>イコウ</t>
    </rPh>
    <rPh sb="234" eb="236">
      <t>スウチ</t>
    </rPh>
    <rPh sb="249" eb="251">
      <t>コンゴ</t>
    </rPh>
    <rPh sb="252" eb="254">
      <t>ショウカン</t>
    </rPh>
    <rPh sb="259" eb="262">
      <t>ソウムショウ</t>
    </rPh>
    <rPh sb="263" eb="264">
      <t>シメ</t>
    </rPh>
    <rPh sb="265" eb="267">
      <t>クリダ</t>
    </rPh>
    <rPh sb="267" eb="269">
      <t>キジュン</t>
    </rPh>
    <rPh sb="283" eb="285">
      <t>ゼンガク</t>
    </rPh>
    <rPh sb="285" eb="287">
      <t>ガイトウ</t>
    </rPh>
    <rPh sb="292" eb="294">
      <t>ハンダン</t>
    </rPh>
    <rPh sb="296" eb="298">
      <t>ザンダカ</t>
    </rPh>
    <rPh sb="299" eb="301">
      <t>ゼンガク</t>
    </rPh>
    <rPh sb="302" eb="304">
      <t>イッパン</t>
    </rPh>
    <rPh sb="304" eb="306">
      <t>カイケイ</t>
    </rPh>
    <rPh sb="309" eb="311">
      <t>クリイレ</t>
    </rPh>
    <rPh sb="314" eb="316">
      <t>ショウカン</t>
    </rPh>
    <rPh sb="345" eb="348">
      <t>シヨウシャ</t>
    </rPh>
    <rPh sb="349" eb="350">
      <t>スク</t>
    </rPh>
    <rPh sb="353" eb="355">
      <t>コンゴ</t>
    </rPh>
    <rPh sb="373" eb="375">
      <t>イッポウ</t>
    </rPh>
    <rPh sb="376" eb="378">
      <t>シセツ</t>
    </rPh>
    <rPh sb="379" eb="382">
      <t>ロウキュウカ</t>
    </rPh>
    <rPh sb="383" eb="384">
      <t>トモナ</t>
    </rPh>
    <rPh sb="386" eb="388">
      <t>シュウゼン</t>
    </rPh>
    <rPh sb="388" eb="389">
      <t>ナド</t>
    </rPh>
    <rPh sb="390" eb="392">
      <t>イジ</t>
    </rPh>
    <rPh sb="392" eb="394">
      <t>カンリ</t>
    </rPh>
    <rPh sb="394" eb="396">
      <t>ヒヨウ</t>
    </rPh>
    <rPh sb="397" eb="399">
      <t>ゾウカ</t>
    </rPh>
    <rPh sb="400" eb="402">
      <t>ケネン</t>
    </rPh>
    <rPh sb="405" eb="407">
      <t>ケイヒ</t>
    </rPh>
    <rPh sb="408" eb="410">
      <t>サクゲン</t>
    </rPh>
    <rPh sb="411" eb="412">
      <t>ツト</t>
    </rPh>
    <rPh sb="421" eb="423">
      <t>ケイヒ</t>
    </rPh>
    <rPh sb="423" eb="425">
      <t>カイシュウ</t>
    </rPh>
    <rPh sb="425" eb="426">
      <t>リツ</t>
    </rPh>
    <rPh sb="433" eb="434">
      <t>ムズカ</t>
    </rPh>
    <rPh sb="437" eb="438">
      <t>カンガ</t>
    </rPh>
    <rPh sb="492" eb="494">
      <t>フメイ</t>
    </rPh>
    <rPh sb="494" eb="495">
      <t>スイ</t>
    </rPh>
    <rPh sb="495" eb="497">
      <t>タイサク</t>
    </rPh>
    <rPh sb="498" eb="500">
      <t>ケントウ</t>
    </rPh>
    <rPh sb="501" eb="503">
      <t>ジッシ</t>
    </rPh>
    <rPh sb="525" eb="527">
      <t>ショリ</t>
    </rPh>
    <rPh sb="527" eb="529">
      <t>クイキ</t>
    </rPh>
    <rPh sb="529" eb="530">
      <t>ナイ</t>
    </rPh>
    <rPh sb="530" eb="532">
      <t>ジンコウ</t>
    </rPh>
    <rPh sb="533" eb="535">
      <t>ゲンショウ</t>
    </rPh>
    <rPh sb="539" eb="541">
      <t>シセツ</t>
    </rPh>
    <rPh sb="541" eb="544">
      <t>リヨウリツ</t>
    </rPh>
    <rPh sb="545" eb="547">
      <t>ゲンショウ</t>
    </rPh>
    <rPh sb="547" eb="549">
      <t>ケイコウ</t>
    </rPh>
    <rPh sb="550" eb="551">
      <t>サ</t>
    </rPh>
    <rPh sb="557" eb="558">
      <t>カンガ</t>
    </rPh>
    <rPh sb="565" eb="567">
      <t>セイビ</t>
    </rPh>
    <rPh sb="568" eb="569">
      <t>スデ</t>
    </rPh>
    <rPh sb="570" eb="572">
      <t>カンリョウ</t>
    </rPh>
    <rPh sb="577" eb="578">
      <t>スエ</t>
    </rPh>
    <rPh sb="600" eb="602">
      <t>コンゴ</t>
    </rPh>
    <rPh sb="603" eb="606">
      <t>スイセンカ</t>
    </rPh>
    <rPh sb="606" eb="607">
      <t>リツ</t>
    </rPh>
    <rPh sb="612" eb="615">
      <t>ドウテイド</t>
    </rPh>
    <rPh sb="621" eb="623">
      <t>ミコ</t>
    </rPh>
    <phoneticPr fontId="7"/>
  </si>
  <si>
    <t>　平成8年に供用開始しており、老朽化への対策あるいは新たな整備手法の検討をしなければならない時期に来ている。</t>
    <phoneticPr fontId="4"/>
  </si>
  <si>
    <t xml:space="preserve">　当該事業地区は山間部にあり、冬期間は特に雪が多くなる場所にある小規模施設で、処理区域内人口も約50人と少なく、使用料収益の増収が期待できない状況である。
　施設の老朽化とともにその対策や新たな整備手法を検討する必要がある。
</t>
    <rPh sb="1" eb="3">
      <t>トウガイ</t>
    </rPh>
    <rPh sb="47" eb="48">
      <t>ヤク</t>
    </rPh>
    <phoneticPr fontId="4"/>
  </si>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</sst>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1895168"/>
        <c:axId val="18189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quot;-&quot;">
                  <c:v>0.02</c:v>
                </c:pt>
              </c:numCache>
            </c:numRef>
          </c:val>
          <c:smooth val="0"/>
        </c:ser>
        <c:dLbls>
          <c:showLegendKey val="0"/>
          <c:showVal val="0"/>
          <c:showCatName val="0"/>
          <c:showSerName val="0"/>
          <c:showPercent val="0"/>
          <c:showBubbleSize val="0"/>
        </c:dLbls>
        <c:marker val="1"/>
        <c:smooth val="0"/>
        <c:axId val="181895168"/>
        <c:axId val="181897088"/>
      </c:lineChart>
      <c:dateAx>
        <c:axId val="181895168"/>
        <c:scaling>
          <c:orientation val="minMax"/>
        </c:scaling>
        <c:delete val="1"/>
        <c:axPos val="b"/>
        <c:numFmt formatCode="ge" sourceLinked="1"/>
        <c:majorTickMark val="none"/>
        <c:minorTickMark val="none"/>
        <c:tickLblPos val="none"/>
        <c:crossAx val="181897088"/>
        <c:crosses val="autoZero"/>
        <c:auto val="1"/>
        <c:lblOffset val="100"/>
        <c:baseTimeUnit val="years"/>
      </c:dateAx>
      <c:valAx>
        <c:axId val="18189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9516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78.13</c:v>
                </c:pt>
                <c:pt idx="1">
                  <c:v>50</c:v>
                </c:pt>
                <c:pt idx="2">
                  <c:v>40.630000000000003</c:v>
                </c:pt>
                <c:pt idx="3">
                  <c:v>37.5</c:v>
                </c:pt>
                <c:pt idx="4">
                  <c:v>31.25</c:v>
                </c:pt>
              </c:numCache>
            </c:numRef>
          </c:val>
        </c:ser>
        <c:dLbls>
          <c:showLegendKey val="0"/>
          <c:showVal val="0"/>
          <c:showCatName val="0"/>
          <c:showSerName val="0"/>
          <c:showPercent val="0"/>
          <c:showBubbleSize val="0"/>
        </c:dLbls>
        <c:gapWidth val="150"/>
        <c:axId val="184136064"/>
        <c:axId val="18413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47.83</c:v>
                </c:pt>
                <c:pt idx="1">
                  <c:v>58.58</c:v>
                </c:pt>
                <c:pt idx="2">
                  <c:v>56.52</c:v>
                </c:pt>
                <c:pt idx="3">
                  <c:v>53.97</c:v>
                </c:pt>
                <c:pt idx="4">
                  <c:v>40.53</c:v>
                </c:pt>
              </c:numCache>
            </c:numRef>
          </c:val>
          <c:smooth val="0"/>
        </c:ser>
        <c:dLbls>
          <c:showLegendKey val="0"/>
          <c:showVal val="0"/>
          <c:showCatName val="0"/>
          <c:showSerName val="0"/>
          <c:showPercent val="0"/>
          <c:showBubbleSize val="0"/>
        </c:dLbls>
        <c:marker val="1"/>
        <c:smooth val="0"/>
        <c:axId val="184136064"/>
        <c:axId val="184137984"/>
      </c:lineChart>
      <c:dateAx>
        <c:axId val="184136064"/>
        <c:scaling>
          <c:orientation val="minMax"/>
        </c:scaling>
        <c:delete val="1"/>
        <c:axPos val="b"/>
        <c:numFmt formatCode="ge" sourceLinked="1"/>
        <c:majorTickMark val="none"/>
        <c:minorTickMark val="none"/>
        <c:tickLblPos val="none"/>
        <c:crossAx val="184137984"/>
        <c:crosses val="autoZero"/>
        <c:auto val="1"/>
        <c:lblOffset val="100"/>
        <c:baseTimeUnit val="years"/>
      </c:dateAx>
      <c:valAx>
        <c:axId val="18413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13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98.15</c:v>
                </c:pt>
                <c:pt idx="1">
                  <c:v>98.04</c:v>
                </c:pt>
                <c:pt idx="2">
                  <c:v>98</c:v>
                </c:pt>
                <c:pt idx="3">
                  <c:v>97.92</c:v>
                </c:pt>
                <c:pt idx="4">
                  <c:v>97.96</c:v>
                </c:pt>
              </c:numCache>
            </c:numRef>
          </c:val>
        </c:ser>
        <c:dLbls>
          <c:showLegendKey val="0"/>
          <c:showVal val="0"/>
          <c:showCatName val="0"/>
          <c:showSerName val="0"/>
          <c:showPercent val="0"/>
          <c:showBubbleSize val="0"/>
        </c:dLbls>
        <c:gapWidth val="150"/>
        <c:axId val="183787520"/>
        <c:axId val="18378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84.46</c:v>
                </c:pt>
                <c:pt idx="1">
                  <c:v>89.31</c:v>
                </c:pt>
                <c:pt idx="2">
                  <c:v>91.27</c:v>
                </c:pt>
                <c:pt idx="3">
                  <c:v>92.01</c:v>
                </c:pt>
                <c:pt idx="4">
                  <c:v>90.28</c:v>
                </c:pt>
              </c:numCache>
            </c:numRef>
          </c:val>
          <c:smooth val="0"/>
        </c:ser>
        <c:dLbls>
          <c:showLegendKey val="0"/>
          <c:showVal val="0"/>
          <c:showCatName val="0"/>
          <c:showSerName val="0"/>
          <c:showPercent val="0"/>
          <c:showBubbleSize val="0"/>
        </c:dLbls>
        <c:marker val="1"/>
        <c:smooth val="0"/>
        <c:axId val="183787520"/>
        <c:axId val="183789440"/>
      </c:lineChart>
      <c:dateAx>
        <c:axId val="183787520"/>
        <c:scaling>
          <c:orientation val="minMax"/>
        </c:scaling>
        <c:delete val="1"/>
        <c:axPos val="b"/>
        <c:numFmt formatCode="ge" sourceLinked="1"/>
        <c:majorTickMark val="none"/>
        <c:minorTickMark val="none"/>
        <c:tickLblPos val="none"/>
        <c:crossAx val="183789440"/>
        <c:crosses val="autoZero"/>
        <c:auto val="1"/>
        <c:lblOffset val="100"/>
        <c:baseTimeUnit val="years"/>
      </c:dateAx>
      <c:valAx>
        <c:axId val="18378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78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82.88</c:v>
                </c:pt>
                <c:pt idx="1">
                  <c:v>83.18</c:v>
                </c:pt>
                <c:pt idx="2">
                  <c:v>83.67</c:v>
                </c:pt>
                <c:pt idx="3">
                  <c:v>100</c:v>
                </c:pt>
                <c:pt idx="4">
                  <c:v>100</c:v>
                </c:pt>
              </c:numCache>
            </c:numRef>
          </c:val>
        </c:ser>
        <c:dLbls>
          <c:showLegendKey val="0"/>
          <c:showVal val="0"/>
          <c:showCatName val="0"/>
          <c:showSerName val="0"/>
          <c:showPercent val="0"/>
          <c:showBubbleSize val="0"/>
        </c:dLbls>
        <c:gapWidth val="150"/>
        <c:axId val="182128000"/>
        <c:axId val="18213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128000"/>
        <c:axId val="182134272"/>
      </c:lineChart>
      <c:dateAx>
        <c:axId val="182128000"/>
        <c:scaling>
          <c:orientation val="minMax"/>
        </c:scaling>
        <c:delete val="1"/>
        <c:axPos val="b"/>
        <c:numFmt formatCode="ge" sourceLinked="1"/>
        <c:majorTickMark val="none"/>
        <c:minorTickMark val="none"/>
        <c:tickLblPos val="none"/>
        <c:crossAx val="182134272"/>
        <c:crosses val="autoZero"/>
        <c:auto val="1"/>
        <c:lblOffset val="100"/>
        <c:baseTimeUnit val="years"/>
      </c:dateAx>
      <c:valAx>
        <c:axId val="18213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12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172672"/>
        <c:axId val="182178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172672"/>
        <c:axId val="182178944"/>
      </c:lineChart>
      <c:dateAx>
        <c:axId val="182172672"/>
        <c:scaling>
          <c:orientation val="minMax"/>
        </c:scaling>
        <c:delete val="1"/>
        <c:axPos val="b"/>
        <c:numFmt formatCode="ge" sourceLinked="1"/>
        <c:majorTickMark val="none"/>
        <c:minorTickMark val="none"/>
        <c:tickLblPos val="none"/>
        <c:crossAx val="182178944"/>
        <c:crosses val="autoZero"/>
        <c:auto val="1"/>
        <c:lblOffset val="100"/>
        <c:baseTimeUnit val="years"/>
      </c:dateAx>
      <c:valAx>
        <c:axId val="18217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17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192768"/>
        <c:axId val="18221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192768"/>
        <c:axId val="182211328"/>
      </c:lineChart>
      <c:dateAx>
        <c:axId val="182192768"/>
        <c:scaling>
          <c:orientation val="minMax"/>
        </c:scaling>
        <c:delete val="1"/>
        <c:axPos val="b"/>
        <c:numFmt formatCode="ge" sourceLinked="1"/>
        <c:majorTickMark val="none"/>
        <c:minorTickMark val="none"/>
        <c:tickLblPos val="none"/>
        <c:crossAx val="182211328"/>
        <c:crosses val="autoZero"/>
        <c:auto val="1"/>
        <c:lblOffset val="100"/>
        <c:baseTimeUnit val="years"/>
      </c:dateAx>
      <c:valAx>
        <c:axId val="18221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19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247808"/>
        <c:axId val="18224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247808"/>
        <c:axId val="182249728"/>
      </c:lineChart>
      <c:dateAx>
        <c:axId val="182247808"/>
        <c:scaling>
          <c:orientation val="minMax"/>
        </c:scaling>
        <c:delete val="1"/>
        <c:axPos val="b"/>
        <c:numFmt formatCode="ge" sourceLinked="1"/>
        <c:majorTickMark val="none"/>
        <c:minorTickMark val="none"/>
        <c:tickLblPos val="none"/>
        <c:crossAx val="182249728"/>
        <c:crosses val="autoZero"/>
        <c:auto val="1"/>
        <c:lblOffset val="100"/>
        <c:baseTimeUnit val="years"/>
      </c:dateAx>
      <c:valAx>
        <c:axId val="18224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24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284672"/>
        <c:axId val="18228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284672"/>
        <c:axId val="182286592"/>
      </c:lineChart>
      <c:dateAx>
        <c:axId val="182284672"/>
        <c:scaling>
          <c:orientation val="minMax"/>
        </c:scaling>
        <c:delete val="1"/>
        <c:axPos val="b"/>
        <c:numFmt formatCode="ge" sourceLinked="1"/>
        <c:majorTickMark val="none"/>
        <c:minorTickMark val="none"/>
        <c:tickLblPos val="none"/>
        <c:crossAx val="182286592"/>
        <c:crosses val="autoZero"/>
        <c:auto val="1"/>
        <c:lblOffset val="100"/>
        <c:baseTimeUnit val="years"/>
      </c:dateAx>
      <c:valAx>
        <c:axId val="18228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28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3633.89</c:v>
                </c:pt>
                <c:pt idx="1">
                  <c:v>3079.44</c:v>
                </c:pt>
                <c:pt idx="2">
                  <c:v>2895.45</c:v>
                </c:pt>
                <c:pt idx="3" formatCode="#,##0.00;&quot;△&quot;#,##0.00">
                  <c:v>0</c:v>
                </c:pt>
                <c:pt idx="4" formatCode="#,##0.00;&quot;△&quot;#,##0.00">
                  <c:v>0</c:v>
                </c:pt>
              </c:numCache>
            </c:numRef>
          </c:val>
        </c:ser>
        <c:dLbls>
          <c:showLegendKey val="0"/>
          <c:showVal val="0"/>
          <c:showCatName val="0"/>
          <c:showSerName val="0"/>
          <c:showPercent val="0"/>
          <c:showBubbleSize val="0"/>
        </c:dLbls>
        <c:gapWidth val="150"/>
        <c:axId val="183699712"/>
        <c:axId val="18370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1844.55</c:v>
                </c:pt>
                <c:pt idx="1">
                  <c:v>1156.78</c:v>
                </c:pt>
                <c:pt idx="2">
                  <c:v>1239.21</c:v>
                </c:pt>
                <c:pt idx="3">
                  <c:v>1196.58</c:v>
                </c:pt>
                <c:pt idx="4">
                  <c:v>776.75</c:v>
                </c:pt>
              </c:numCache>
            </c:numRef>
          </c:val>
          <c:smooth val="0"/>
        </c:ser>
        <c:dLbls>
          <c:showLegendKey val="0"/>
          <c:showVal val="0"/>
          <c:showCatName val="0"/>
          <c:showSerName val="0"/>
          <c:showPercent val="0"/>
          <c:showBubbleSize val="0"/>
        </c:dLbls>
        <c:marker val="1"/>
        <c:smooth val="0"/>
        <c:axId val="183699712"/>
        <c:axId val="183701888"/>
      </c:lineChart>
      <c:dateAx>
        <c:axId val="183699712"/>
        <c:scaling>
          <c:orientation val="minMax"/>
        </c:scaling>
        <c:delete val="1"/>
        <c:axPos val="b"/>
        <c:numFmt formatCode="ge" sourceLinked="1"/>
        <c:majorTickMark val="none"/>
        <c:minorTickMark val="none"/>
        <c:tickLblPos val="none"/>
        <c:crossAx val="183701888"/>
        <c:crosses val="autoZero"/>
        <c:auto val="1"/>
        <c:lblOffset val="100"/>
        <c:baseTimeUnit val="years"/>
      </c:dateAx>
      <c:valAx>
        <c:axId val="18370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69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14.55</c:v>
                </c:pt>
                <c:pt idx="1">
                  <c:v>15.61</c:v>
                </c:pt>
                <c:pt idx="2">
                  <c:v>14.84</c:v>
                </c:pt>
                <c:pt idx="3">
                  <c:v>22.04</c:v>
                </c:pt>
                <c:pt idx="4">
                  <c:v>24.27</c:v>
                </c:pt>
              </c:numCache>
            </c:numRef>
          </c:val>
        </c:ser>
        <c:dLbls>
          <c:showLegendKey val="0"/>
          <c:showVal val="0"/>
          <c:showCatName val="0"/>
          <c:showSerName val="0"/>
          <c:showPercent val="0"/>
          <c:showBubbleSize val="0"/>
        </c:dLbls>
        <c:gapWidth val="150"/>
        <c:axId val="183731712"/>
        <c:axId val="18373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22.93</c:v>
                </c:pt>
                <c:pt idx="1">
                  <c:v>33.82</c:v>
                </c:pt>
                <c:pt idx="2">
                  <c:v>38.14</c:v>
                </c:pt>
                <c:pt idx="3">
                  <c:v>38.28</c:v>
                </c:pt>
                <c:pt idx="4">
                  <c:v>38.49</c:v>
                </c:pt>
              </c:numCache>
            </c:numRef>
          </c:val>
          <c:smooth val="0"/>
        </c:ser>
        <c:dLbls>
          <c:showLegendKey val="0"/>
          <c:showVal val="0"/>
          <c:showCatName val="0"/>
          <c:showSerName val="0"/>
          <c:showPercent val="0"/>
          <c:showBubbleSize val="0"/>
        </c:dLbls>
        <c:marker val="1"/>
        <c:smooth val="0"/>
        <c:axId val="183731712"/>
        <c:axId val="183733632"/>
      </c:lineChart>
      <c:dateAx>
        <c:axId val="183731712"/>
        <c:scaling>
          <c:orientation val="minMax"/>
        </c:scaling>
        <c:delete val="1"/>
        <c:axPos val="b"/>
        <c:numFmt formatCode="ge" sourceLinked="1"/>
        <c:majorTickMark val="none"/>
        <c:minorTickMark val="none"/>
        <c:tickLblPos val="none"/>
        <c:crossAx val="183733632"/>
        <c:crosses val="autoZero"/>
        <c:auto val="1"/>
        <c:lblOffset val="100"/>
        <c:baseTimeUnit val="years"/>
      </c:dateAx>
      <c:valAx>
        <c:axId val="18373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73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797.73</c:v>
                </c:pt>
                <c:pt idx="1">
                  <c:v>1006.46</c:v>
                </c:pt>
                <c:pt idx="2">
                  <c:v>1178.6500000000001</c:v>
                </c:pt>
                <c:pt idx="3">
                  <c:v>750.1</c:v>
                </c:pt>
                <c:pt idx="4">
                  <c:v>712.63</c:v>
                </c:pt>
              </c:numCache>
            </c:numRef>
          </c:val>
        </c:ser>
        <c:dLbls>
          <c:showLegendKey val="0"/>
          <c:showVal val="0"/>
          <c:showCatName val="0"/>
          <c:showSerName val="0"/>
          <c:showPercent val="0"/>
          <c:showBubbleSize val="0"/>
        </c:dLbls>
        <c:gapWidth val="150"/>
        <c:axId val="184103680"/>
        <c:axId val="18410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690.86</c:v>
                </c:pt>
                <c:pt idx="1">
                  <c:v>525.1</c:v>
                </c:pt>
                <c:pt idx="2">
                  <c:v>471.79</c:v>
                </c:pt>
                <c:pt idx="3">
                  <c:v>468.36</c:v>
                </c:pt>
                <c:pt idx="4">
                  <c:v>479.21</c:v>
                </c:pt>
              </c:numCache>
            </c:numRef>
          </c:val>
          <c:smooth val="0"/>
        </c:ser>
        <c:dLbls>
          <c:showLegendKey val="0"/>
          <c:showVal val="0"/>
          <c:showCatName val="0"/>
          <c:showSerName val="0"/>
          <c:showPercent val="0"/>
          <c:showBubbleSize val="0"/>
        </c:dLbls>
        <c:marker val="1"/>
        <c:smooth val="0"/>
        <c:axId val="184103680"/>
        <c:axId val="184105600"/>
      </c:lineChart>
      <c:dateAx>
        <c:axId val="184103680"/>
        <c:scaling>
          <c:orientation val="minMax"/>
        </c:scaling>
        <c:delete val="1"/>
        <c:axPos val="b"/>
        <c:numFmt formatCode="ge" sourceLinked="1"/>
        <c:majorTickMark val="none"/>
        <c:minorTickMark val="none"/>
        <c:tickLblPos val="none"/>
        <c:crossAx val="184105600"/>
        <c:crosses val="autoZero"/>
        <c:auto val="1"/>
        <c:lblOffset val="100"/>
        <c:baseTimeUnit val="years"/>
      </c:dateAx>
      <c:valAx>
        <c:axId val="18410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10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【644.02】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1" t="str">
        <f>データ!H6</f>
        <v>秋田県　横手市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c r="A8" s="2"/>
      <c r="B8" s="78" t="str">
        <f>データ!I6</f>
        <v>法非適用</v>
      </c>
      <c r="C8" s="78"/>
      <c r="D8" s="78"/>
      <c r="E8" s="78"/>
      <c r="F8" s="78"/>
      <c r="G8" s="78"/>
      <c r="H8" s="78"/>
      <c r="I8" s="78" t="str">
        <f>データ!J6</f>
        <v>下水道事業</v>
      </c>
      <c r="J8" s="78"/>
      <c r="K8" s="78"/>
      <c r="L8" s="78"/>
      <c r="M8" s="78"/>
      <c r="N8" s="78"/>
      <c r="O8" s="78"/>
      <c r="P8" s="78" t="str">
        <f>データ!K6</f>
        <v>林業集落排水</v>
      </c>
      <c r="Q8" s="78"/>
      <c r="R8" s="78"/>
      <c r="S8" s="78"/>
      <c r="T8" s="78"/>
      <c r="U8" s="78"/>
      <c r="V8" s="78"/>
      <c r="W8" s="78" t="str">
        <f>データ!L6</f>
        <v>G2</v>
      </c>
      <c r="X8" s="78"/>
      <c r="Y8" s="78"/>
      <c r="Z8" s="78"/>
      <c r="AA8" s="78"/>
      <c r="AB8" s="78"/>
      <c r="AC8" s="78"/>
      <c r="AD8" s="79" t="s">
        <v>124</v>
      </c>
      <c r="AE8" s="79"/>
      <c r="AF8" s="79"/>
      <c r="AG8" s="79"/>
      <c r="AH8" s="79"/>
      <c r="AI8" s="79"/>
      <c r="AJ8" s="79"/>
      <c r="AK8" s="4"/>
      <c r="AL8" s="73">
        <f>データ!S6</f>
        <v>93243</v>
      </c>
      <c r="AM8" s="73"/>
      <c r="AN8" s="73"/>
      <c r="AO8" s="73"/>
      <c r="AP8" s="73"/>
      <c r="AQ8" s="73"/>
      <c r="AR8" s="73"/>
      <c r="AS8" s="73"/>
      <c r="AT8" s="72">
        <f>データ!T6</f>
        <v>692.8</v>
      </c>
      <c r="AU8" s="72"/>
      <c r="AV8" s="72"/>
      <c r="AW8" s="72"/>
      <c r="AX8" s="72"/>
      <c r="AY8" s="72"/>
      <c r="AZ8" s="72"/>
      <c r="BA8" s="72"/>
      <c r="BB8" s="72">
        <f>データ!U6</f>
        <v>134.59</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c r="A10" s="2"/>
      <c r="B10" s="72" t="str">
        <f>データ!N6</f>
        <v>-</v>
      </c>
      <c r="C10" s="72"/>
      <c r="D10" s="72"/>
      <c r="E10" s="72"/>
      <c r="F10" s="72"/>
      <c r="G10" s="72"/>
      <c r="H10" s="72"/>
      <c r="I10" s="72" t="str">
        <f>データ!O6</f>
        <v>該当数値なし</v>
      </c>
      <c r="J10" s="72"/>
      <c r="K10" s="72"/>
      <c r="L10" s="72"/>
      <c r="M10" s="72"/>
      <c r="N10" s="72"/>
      <c r="O10" s="72"/>
      <c r="P10" s="72">
        <f>データ!P6</f>
        <v>0.05</v>
      </c>
      <c r="Q10" s="72"/>
      <c r="R10" s="72"/>
      <c r="S10" s="72"/>
      <c r="T10" s="72"/>
      <c r="U10" s="72"/>
      <c r="V10" s="72"/>
      <c r="W10" s="72">
        <f>データ!Q6</f>
        <v>71.650000000000006</v>
      </c>
      <c r="X10" s="72"/>
      <c r="Y10" s="72"/>
      <c r="Z10" s="72"/>
      <c r="AA10" s="72"/>
      <c r="AB10" s="72"/>
      <c r="AC10" s="72"/>
      <c r="AD10" s="73">
        <f>データ!R6</f>
        <v>3121</v>
      </c>
      <c r="AE10" s="73"/>
      <c r="AF10" s="73"/>
      <c r="AG10" s="73"/>
      <c r="AH10" s="73"/>
      <c r="AI10" s="73"/>
      <c r="AJ10" s="73"/>
      <c r="AK10" s="2"/>
      <c r="AL10" s="73">
        <f>データ!V6</f>
        <v>49</v>
      </c>
      <c r="AM10" s="73"/>
      <c r="AN10" s="73"/>
      <c r="AO10" s="73"/>
      <c r="AP10" s="73"/>
      <c r="AQ10" s="73"/>
      <c r="AR10" s="73"/>
      <c r="AS10" s="73"/>
      <c r="AT10" s="72">
        <f>データ!W6</f>
        <v>0.09</v>
      </c>
      <c r="AU10" s="72"/>
      <c r="AV10" s="72"/>
      <c r="AW10" s="72"/>
      <c r="AX10" s="72"/>
      <c r="AY10" s="72"/>
      <c r="AZ10" s="72"/>
      <c r="BA10" s="72"/>
      <c r="BB10" s="72">
        <f>データ!X6</f>
        <v>544.44000000000005</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3" t="s">
        <v>121</v>
      </c>
      <c r="BM16" s="64"/>
      <c r="BN16" s="64"/>
      <c r="BO16" s="64"/>
      <c r="BP16" s="64"/>
      <c r="BQ16" s="64"/>
      <c r="BR16" s="64"/>
      <c r="BS16" s="64"/>
      <c r="BT16" s="64"/>
      <c r="BU16" s="64"/>
      <c r="BV16" s="64"/>
      <c r="BW16" s="64"/>
      <c r="BX16" s="64"/>
      <c r="BY16" s="64"/>
      <c r="BZ16" s="65"/>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3"/>
      <c r="BM17" s="64"/>
      <c r="BN17" s="64"/>
      <c r="BO17" s="64"/>
      <c r="BP17" s="64"/>
      <c r="BQ17" s="64"/>
      <c r="BR17" s="64"/>
      <c r="BS17" s="64"/>
      <c r="BT17" s="64"/>
      <c r="BU17" s="64"/>
      <c r="BV17" s="64"/>
      <c r="BW17" s="64"/>
      <c r="BX17" s="64"/>
      <c r="BY17" s="64"/>
      <c r="BZ17" s="65"/>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3"/>
      <c r="BM18" s="64"/>
      <c r="BN18" s="64"/>
      <c r="BO18" s="64"/>
      <c r="BP18" s="64"/>
      <c r="BQ18" s="64"/>
      <c r="BR18" s="64"/>
      <c r="BS18" s="64"/>
      <c r="BT18" s="64"/>
      <c r="BU18" s="64"/>
      <c r="BV18" s="64"/>
      <c r="BW18" s="64"/>
      <c r="BX18" s="64"/>
      <c r="BY18" s="64"/>
      <c r="BZ18" s="65"/>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3"/>
      <c r="BM19" s="64"/>
      <c r="BN19" s="64"/>
      <c r="BO19" s="64"/>
      <c r="BP19" s="64"/>
      <c r="BQ19" s="64"/>
      <c r="BR19" s="64"/>
      <c r="BS19" s="64"/>
      <c r="BT19" s="64"/>
      <c r="BU19" s="64"/>
      <c r="BV19" s="64"/>
      <c r="BW19" s="64"/>
      <c r="BX19" s="64"/>
      <c r="BY19" s="64"/>
      <c r="BZ19" s="65"/>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3"/>
      <c r="BM20" s="64"/>
      <c r="BN20" s="64"/>
      <c r="BO20" s="64"/>
      <c r="BP20" s="64"/>
      <c r="BQ20" s="64"/>
      <c r="BR20" s="64"/>
      <c r="BS20" s="64"/>
      <c r="BT20" s="64"/>
      <c r="BU20" s="64"/>
      <c r="BV20" s="64"/>
      <c r="BW20" s="64"/>
      <c r="BX20" s="64"/>
      <c r="BY20" s="64"/>
      <c r="BZ20" s="65"/>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3"/>
      <c r="BM21" s="64"/>
      <c r="BN21" s="64"/>
      <c r="BO21" s="64"/>
      <c r="BP21" s="64"/>
      <c r="BQ21" s="64"/>
      <c r="BR21" s="64"/>
      <c r="BS21" s="64"/>
      <c r="BT21" s="64"/>
      <c r="BU21" s="64"/>
      <c r="BV21" s="64"/>
      <c r="BW21" s="64"/>
      <c r="BX21" s="64"/>
      <c r="BY21" s="64"/>
      <c r="BZ21" s="65"/>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3"/>
      <c r="BM22" s="64"/>
      <c r="BN22" s="64"/>
      <c r="BO22" s="64"/>
      <c r="BP22" s="64"/>
      <c r="BQ22" s="64"/>
      <c r="BR22" s="64"/>
      <c r="BS22" s="64"/>
      <c r="BT22" s="64"/>
      <c r="BU22" s="64"/>
      <c r="BV22" s="64"/>
      <c r="BW22" s="64"/>
      <c r="BX22" s="64"/>
      <c r="BY22" s="64"/>
      <c r="BZ22" s="65"/>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3"/>
      <c r="BM23" s="64"/>
      <c r="BN23" s="64"/>
      <c r="BO23" s="64"/>
      <c r="BP23" s="64"/>
      <c r="BQ23" s="64"/>
      <c r="BR23" s="64"/>
      <c r="BS23" s="64"/>
      <c r="BT23" s="64"/>
      <c r="BU23" s="64"/>
      <c r="BV23" s="64"/>
      <c r="BW23" s="64"/>
      <c r="BX23" s="64"/>
      <c r="BY23" s="64"/>
      <c r="BZ23" s="65"/>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3"/>
      <c r="BM24" s="64"/>
      <c r="BN24" s="64"/>
      <c r="BO24" s="64"/>
      <c r="BP24" s="64"/>
      <c r="BQ24" s="64"/>
      <c r="BR24" s="64"/>
      <c r="BS24" s="64"/>
      <c r="BT24" s="64"/>
      <c r="BU24" s="64"/>
      <c r="BV24" s="64"/>
      <c r="BW24" s="64"/>
      <c r="BX24" s="64"/>
      <c r="BY24" s="64"/>
      <c r="BZ24" s="65"/>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3"/>
      <c r="BM25" s="64"/>
      <c r="BN25" s="64"/>
      <c r="BO25" s="64"/>
      <c r="BP25" s="64"/>
      <c r="BQ25" s="64"/>
      <c r="BR25" s="64"/>
      <c r="BS25" s="64"/>
      <c r="BT25" s="64"/>
      <c r="BU25" s="64"/>
      <c r="BV25" s="64"/>
      <c r="BW25" s="64"/>
      <c r="BX25" s="64"/>
      <c r="BY25" s="64"/>
      <c r="BZ25" s="65"/>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3"/>
      <c r="BM26" s="64"/>
      <c r="BN26" s="64"/>
      <c r="BO26" s="64"/>
      <c r="BP26" s="64"/>
      <c r="BQ26" s="64"/>
      <c r="BR26" s="64"/>
      <c r="BS26" s="64"/>
      <c r="BT26" s="64"/>
      <c r="BU26" s="64"/>
      <c r="BV26" s="64"/>
      <c r="BW26" s="64"/>
      <c r="BX26" s="64"/>
      <c r="BY26" s="64"/>
      <c r="BZ26" s="65"/>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3"/>
      <c r="BM27" s="64"/>
      <c r="BN27" s="64"/>
      <c r="BO27" s="64"/>
      <c r="BP27" s="64"/>
      <c r="BQ27" s="64"/>
      <c r="BR27" s="64"/>
      <c r="BS27" s="64"/>
      <c r="BT27" s="64"/>
      <c r="BU27" s="64"/>
      <c r="BV27" s="64"/>
      <c r="BW27" s="64"/>
      <c r="BX27" s="64"/>
      <c r="BY27" s="64"/>
      <c r="BZ27" s="65"/>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3"/>
      <c r="BM28" s="64"/>
      <c r="BN28" s="64"/>
      <c r="BO28" s="64"/>
      <c r="BP28" s="64"/>
      <c r="BQ28" s="64"/>
      <c r="BR28" s="64"/>
      <c r="BS28" s="64"/>
      <c r="BT28" s="64"/>
      <c r="BU28" s="64"/>
      <c r="BV28" s="64"/>
      <c r="BW28" s="64"/>
      <c r="BX28" s="64"/>
      <c r="BY28" s="64"/>
      <c r="BZ28" s="65"/>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3"/>
      <c r="BM29" s="64"/>
      <c r="BN29" s="64"/>
      <c r="BO29" s="64"/>
      <c r="BP29" s="64"/>
      <c r="BQ29" s="64"/>
      <c r="BR29" s="64"/>
      <c r="BS29" s="64"/>
      <c r="BT29" s="64"/>
      <c r="BU29" s="64"/>
      <c r="BV29" s="64"/>
      <c r="BW29" s="64"/>
      <c r="BX29" s="64"/>
      <c r="BY29" s="64"/>
      <c r="BZ29" s="65"/>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3"/>
      <c r="BM30" s="64"/>
      <c r="BN30" s="64"/>
      <c r="BO30" s="64"/>
      <c r="BP30" s="64"/>
      <c r="BQ30" s="64"/>
      <c r="BR30" s="64"/>
      <c r="BS30" s="64"/>
      <c r="BT30" s="64"/>
      <c r="BU30" s="64"/>
      <c r="BV30" s="64"/>
      <c r="BW30" s="64"/>
      <c r="BX30" s="64"/>
      <c r="BY30" s="64"/>
      <c r="BZ30" s="65"/>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3"/>
      <c r="BM31" s="64"/>
      <c r="BN31" s="64"/>
      <c r="BO31" s="64"/>
      <c r="BP31" s="64"/>
      <c r="BQ31" s="64"/>
      <c r="BR31" s="64"/>
      <c r="BS31" s="64"/>
      <c r="BT31" s="64"/>
      <c r="BU31" s="64"/>
      <c r="BV31" s="64"/>
      <c r="BW31" s="64"/>
      <c r="BX31" s="64"/>
      <c r="BY31" s="64"/>
      <c r="BZ31" s="65"/>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3"/>
      <c r="BM32" s="64"/>
      <c r="BN32" s="64"/>
      <c r="BO32" s="64"/>
      <c r="BP32" s="64"/>
      <c r="BQ32" s="64"/>
      <c r="BR32" s="64"/>
      <c r="BS32" s="64"/>
      <c r="BT32" s="64"/>
      <c r="BU32" s="64"/>
      <c r="BV32" s="64"/>
      <c r="BW32" s="64"/>
      <c r="BX32" s="64"/>
      <c r="BY32" s="64"/>
      <c r="BZ32" s="65"/>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3"/>
      <c r="BM33" s="64"/>
      <c r="BN33" s="64"/>
      <c r="BO33" s="64"/>
      <c r="BP33" s="64"/>
      <c r="BQ33" s="64"/>
      <c r="BR33" s="64"/>
      <c r="BS33" s="64"/>
      <c r="BT33" s="64"/>
      <c r="BU33" s="64"/>
      <c r="BV33" s="64"/>
      <c r="BW33" s="64"/>
      <c r="BX33" s="64"/>
      <c r="BY33" s="64"/>
      <c r="BZ33" s="65"/>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63"/>
      <c r="BM34" s="64"/>
      <c r="BN34" s="64"/>
      <c r="BO34" s="64"/>
      <c r="BP34" s="64"/>
      <c r="BQ34" s="64"/>
      <c r="BR34" s="64"/>
      <c r="BS34" s="64"/>
      <c r="BT34" s="64"/>
      <c r="BU34" s="64"/>
      <c r="BV34" s="64"/>
      <c r="BW34" s="64"/>
      <c r="BX34" s="64"/>
      <c r="BY34" s="64"/>
      <c r="BZ34" s="65"/>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63"/>
      <c r="BM35" s="64"/>
      <c r="BN35" s="64"/>
      <c r="BO35" s="64"/>
      <c r="BP35" s="64"/>
      <c r="BQ35" s="64"/>
      <c r="BR35" s="64"/>
      <c r="BS35" s="64"/>
      <c r="BT35" s="64"/>
      <c r="BU35" s="64"/>
      <c r="BV35" s="64"/>
      <c r="BW35" s="64"/>
      <c r="BX35" s="64"/>
      <c r="BY35" s="64"/>
      <c r="BZ35" s="65"/>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3"/>
      <c r="BM36" s="64"/>
      <c r="BN36" s="64"/>
      <c r="BO36" s="64"/>
      <c r="BP36" s="64"/>
      <c r="BQ36" s="64"/>
      <c r="BR36" s="64"/>
      <c r="BS36" s="64"/>
      <c r="BT36" s="64"/>
      <c r="BU36" s="64"/>
      <c r="BV36" s="64"/>
      <c r="BW36" s="64"/>
      <c r="BX36" s="64"/>
      <c r="BY36" s="64"/>
      <c r="BZ36" s="65"/>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3"/>
      <c r="BM37" s="64"/>
      <c r="BN37" s="64"/>
      <c r="BO37" s="64"/>
      <c r="BP37" s="64"/>
      <c r="BQ37" s="64"/>
      <c r="BR37" s="64"/>
      <c r="BS37" s="64"/>
      <c r="BT37" s="64"/>
      <c r="BU37" s="64"/>
      <c r="BV37" s="64"/>
      <c r="BW37" s="64"/>
      <c r="BX37" s="64"/>
      <c r="BY37" s="64"/>
      <c r="BZ37" s="65"/>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3"/>
      <c r="BM38" s="64"/>
      <c r="BN38" s="64"/>
      <c r="BO38" s="64"/>
      <c r="BP38" s="64"/>
      <c r="BQ38" s="64"/>
      <c r="BR38" s="64"/>
      <c r="BS38" s="64"/>
      <c r="BT38" s="64"/>
      <c r="BU38" s="64"/>
      <c r="BV38" s="64"/>
      <c r="BW38" s="64"/>
      <c r="BX38" s="64"/>
      <c r="BY38" s="64"/>
      <c r="BZ38" s="65"/>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3"/>
      <c r="BM39" s="64"/>
      <c r="BN39" s="64"/>
      <c r="BO39" s="64"/>
      <c r="BP39" s="64"/>
      <c r="BQ39" s="64"/>
      <c r="BR39" s="64"/>
      <c r="BS39" s="64"/>
      <c r="BT39" s="64"/>
      <c r="BU39" s="64"/>
      <c r="BV39" s="64"/>
      <c r="BW39" s="64"/>
      <c r="BX39" s="64"/>
      <c r="BY39" s="64"/>
      <c r="BZ39" s="65"/>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3"/>
      <c r="BM40" s="64"/>
      <c r="BN40" s="64"/>
      <c r="BO40" s="64"/>
      <c r="BP40" s="64"/>
      <c r="BQ40" s="64"/>
      <c r="BR40" s="64"/>
      <c r="BS40" s="64"/>
      <c r="BT40" s="64"/>
      <c r="BU40" s="64"/>
      <c r="BV40" s="64"/>
      <c r="BW40" s="64"/>
      <c r="BX40" s="64"/>
      <c r="BY40" s="64"/>
      <c r="BZ40" s="65"/>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3"/>
      <c r="BM41" s="64"/>
      <c r="BN41" s="64"/>
      <c r="BO41" s="64"/>
      <c r="BP41" s="64"/>
      <c r="BQ41" s="64"/>
      <c r="BR41" s="64"/>
      <c r="BS41" s="64"/>
      <c r="BT41" s="64"/>
      <c r="BU41" s="64"/>
      <c r="BV41" s="64"/>
      <c r="BW41" s="64"/>
      <c r="BX41" s="64"/>
      <c r="BY41" s="64"/>
      <c r="BZ41" s="65"/>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3"/>
      <c r="BM42" s="64"/>
      <c r="BN42" s="64"/>
      <c r="BO42" s="64"/>
      <c r="BP42" s="64"/>
      <c r="BQ42" s="64"/>
      <c r="BR42" s="64"/>
      <c r="BS42" s="64"/>
      <c r="BT42" s="64"/>
      <c r="BU42" s="64"/>
      <c r="BV42" s="64"/>
      <c r="BW42" s="64"/>
      <c r="BX42" s="64"/>
      <c r="BY42" s="64"/>
      <c r="BZ42" s="65"/>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3"/>
      <c r="BM43" s="64"/>
      <c r="BN43" s="64"/>
      <c r="BO43" s="64"/>
      <c r="BP43" s="64"/>
      <c r="BQ43" s="64"/>
      <c r="BR43" s="64"/>
      <c r="BS43" s="64"/>
      <c r="BT43" s="64"/>
      <c r="BU43" s="64"/>
      <c r="BV43" s="64"/>
      <c r="BW43" s="64"/>
      <c r="BX43" s="64"/>
      <c r="BY43" s="64"/>
      <c r="BZ43" s="65"/>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66"/>
      <c r="BM44" s="67"/>
      <c r="BN44" s="67"/>
      <c r="BO44" s="67"/>
      <c r="BP44" s="67"/>
      <c r="BQ44" s="67"/>
      <c r="BR44" s="67"/>
      <c r="BS44" s="67"/>
      <c r="BT44" s="67"/>
      <c r="BU44" s="67"/>
      <c r="BV44" s="67"/>
      <c r="BW44" s="67"/>
      <c r="BX44" s="67"/>
      <c r="BY44" s="67"/>
      <c r="BZ44" s="68"/>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【644.02】</v>
      </c>
      <c r="I86" s="26" t="str">
        <f>データ!CA6</f>
        <v>【32.93】</v>
      </c>
      <c r="J86" s="26" t="str">
        <f>データ!CL6</f>
        <v>【547.82】</v>
      </c>
      <c r="K86" s="26" t="str">
        <f>データ!CW6</f>
        <v>【39.10】</v>
      </c>
      <c r="L86" s="26" t="str">
        <f>データ!DH6</f>
        <v>【89.88】</v>
      </c>
      <c r="M86" s="26" t="s">
        <v>55</v>
      </c>
      <c r="N86" s="26" t="s">
        <v>55</v>
      </c>
      <c r="O86" s="26" t="str">
        <f>データ!EO6</f>
        <v>【0.02】</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52035</v>
      </c>
      <c r="D6" s="33">
        <f t="shared" si="3"/>
        <v>47</v>
      </c>
      <c r="E6" s="33">
        <f t="shared" si="3"/>
        <v>17</v>
      </c>
      <c r="F6" s="33">
        <f t="shared" si="3"/>
        <v>7</v>
      </c>
      <c r="G6" s="33">
        <f t="shared" si="3"/>
        <v>0</v>
      </c>
      <c r="H6" s="33" t="str">
        <f t="shared" si="3"/>
        <v>秋田県　横手市</v>
      </c>
      <c r="I6" s="33" t="str">
        <f t="shared" si="3"/>
        <v>法非適用</v>
      </c>
      <c r="J6" s="33" t="str">
        <f t="shared" si="3"/>
        <v>下水道事業</v>
      </c>
      <c r="K6" s="33" t="str">
        <f t="shared" si="3"/>
        <v>林業集落排水</v>
      </c>
      <c r="L6" s="33" t="str">
        <f t="shared" si="3"/>
        <v>G2</v>
      </c>
      <c r="M6" s="33">
        <f t="shared" si="3"/>
        <v>0</v>
      </c>
      <c r="N6" s="34" t="str">
        <f t="shared" si="3"/>
        <v>-</v>
      </c>
      <c r="O6" s="34" t="str">
        <f t="shared" si="3"/>
        <v>該当数値なし</v>
      </c>
      <c r="P6" s="34">
        <f t="shared" si="3"/>
        <v>0.05</v>
      </c>
      <c r="Q6" s="34">
        <f t="shared" si="3"/>
        <v>71.650000000000006</v>
      </c>
      <c r="R6" s="34">
        <f t="shared" si="3"/>
        <v>3121</v>
      </c>
      <c r="S6" s="34">
        <f t="shared" si="3"/>
        <v>93243</v>
      </c>
      <c r="T6" s="34">
        <f t="shared" si="3"/>
        <v>692.8</v>
      </c>
      <c r="U6" s="34">
        <f t="shared" si="3"/>
        <v>134.59</v>
      </c>
      <c r="V6" s="34">
        <f t="shared" si="3"/>
        <v>49</v>
      </c>
      <c r="W6" s="34">
        <f t="shared" si="3"/>
        <v>0.09</v>
      </c>
      <c r="X6" s="34">
        <f t="shared" si="3"/>
        <v>544.44000000000005</v>
      </c>
      <c r="Y6" s="35">
        <f>IF(Y7="",NA(),Y7)</f>
        <v>82.88</v>
      </c>
      <c r="Z6" s="35">
        <f t="shared" ref="Z6:AH6" si="4">IF(Z7="",NA(),Z7)</f>
        <v>83.18</v>
      </c>
      <c r="AA6" s="35">
        <f t="shared" si="4"/>
        <v>83.67</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3633.89</v>
      </c>
      <c r="BG6" s="35">
        <f t="shared" ref="BG6:BO6" si="7">IF(BG7="",NA(),BG7)</f>
        <v>3079.44</v>
      </c>
      <c r="BH6" s="35">
        <f t="shared" si="7"/>
        <v>2895.45</v>
      </c>
      <c r="BI6" s="34">
        <f t="shared" si="7"/>
        <v>0</v>
      </c>
      <c r="BJ6" s="34">
        <f t="shared" si="7"/>
        <v>0</v>
      </c>
      <c r="BK6" s="35">
        <f t="shared" si="7"/>
        <v>1844.55</v>
      </c>
      <c r="BL6" s="35">
        <f t="shared" si="7"/>
        <v>1156.78</v>
      </c>
      <c r="BM6" s="35">
        <f t="shared" si="7"/>
        <v>1239.21</v>
      </c>
      <c r="BN6" s="35">
        <f t="shared" si="7"/>
        <v>1196.58</v>
      </c>
      <c r="BO6" s="35">
        <f t="shared" si="7"/>
        <v>776.75</v>
      </c>
      <c r="BP6" s="34" t="str">
        <f>IF(BP7="","",IF(BP7="-","【-】","【"&amp;SUBSTITUTE(TEXT(BP7,"#,##0.00"),"-","△")&amp;"】"))</f>
        <v>【644.02】</v>
      </c>
      <c r="BQ6" s="35">
        <f>IF(BQ7="",NA(),BQ7)</f>
        <v>14.55</v>
      </c>
      <c r="BR6" s="35">
        <f t="shared" ref="BR6:BZ6" si="8">IF(BR7="",NA(),BR7)</f>
        <v>15.61</v>
      </c>
      <c r="BS6" s="35">
        <f t="shared" si="8"/>
        <v>14.84</v>
      </c>
      <c r="BT6" s="35">
        <f t="shared" si="8"/>
        <v>22.04</v>
      </c>
      <c r="BU6" s="35">
        <f t="shared" si="8"/>
        <v>24.27</v>
      </c>
      <c r="BV6" s="35">
        <f t="shared" si="8"/>
        <v>22.93</v>
      </c>
      <c r="BW6" s="35">
        <f t="shared" si="8"/>
        <v>33.82</v>
      </c>
      <c r="BX6" s="35">
        <f t="shared" si="8"/>
        <v>38.14</v>
      </c>
      <c r="BY6" s="35">
        <f t="shared" si="8"/>
        <v>38.28</v>
      </c>
      <c r="BZ6" s="35">
        <f t="shared" si="8"/>
        <v>38.49</v>
      </c>
      <c r="CA6" s="34" t="str">
        <f>IF(CA7="","",IF(CA7="-","【-】","【"&amp;SUBSTITUTE(TEXT(CA7,"#,##0.00"),"-","△")&amp;"】"))</f>
        <v>【32.93】</v>
      </c>
      <c r="CB6" s="35">
        <f>IF(CB7="",NA(),CB7)</f>
        <v>797.73</v>
      </c>
      <c r="CC6" s="35">
        <f t="shared" ref="CC6:CK6" si="9">IF(CC7="",NA(),CC7)</f>
        <v>1006.46</v>
      </c>
      <c r="CD6" s="35">
        <f t="shared" si="9"/>
        <v>1178.6500000000001</v>
      </c>
      <c r="CE6" s="35">
        <f t="shared" si="9"/>
        <v>750.1</v>
      </c>
      <c r="CF6" s="35">
        <f t="shared" si="9"/>
        <v>712.63</v>
      </c>
      <c r="CG6" s="35">
        <f t="shared" si="9"/>
        <v>690.86</v>
      </c>
      <c r="CH6" s="35">
        <f t="shared" si="9"/>
        <v>525.1</v>
      </c>
      <c r="CI6" s="35">
        <f t="shared" si="9"/>
        <v>471.79</v>
      </c>
      <c r="CJ6" s="35">
        <f t="shared" si="9"/>
        <v>468.36</v>
      </c>
      <c r="CK6" s="35">
        <f t="shared" si="9"/>
        <v>479.21</v>
      </c>
      <c r="CL6" s="34" t="str">
        <f>IF(CL7="","",IF(CL7="-","【-】","【"&amp;SUBSTITUTE(TEXT(CL7,"#,##0.00"),"-","△")&amp;"】"))</f>
        <v>【547.82】</v>
      </c>
      <c r="CM6" s="35">
        <f>IF(CM7="",NA(),CM7)</f>
        <v>78.13</v>
      </c>
      <c r="CN6" s="35">
        <f t="shared" ref="CN6:CV6" si="10">IF(CN7="",NA(),CN7)</f>
        <v>50</v>
      </c>
      <c r="CO6" s="35">
        <f t="shared" si="10"/>
        <v>40.630000000000003</v>
      </c>
      <c r="CP6" s="35">
        <f t="shared" si="10"/>
        <v>37.5</v>
      </c>
      <c r="CQ6" s="35">
        <f t="shared" si="10"/>
        <v>31.25</v>
      </c>
      <c r="CR6" s="35">
        <f t="shared" si="10"/>
        <v>47.83</v>
      </c>
      <c r="CS6" s="35">
        <f t="shared" si="10"/>
        <v>58.58</v>
      </c>
      <c r="CT6" s="35">
        <f t="shared" si="10"/>
        <v>56.52</v>
      </c>
      <c r="CU6" s="35">
        <f t="shared" si="10"/>
        <v>53.97</v>
      </c>
      <c r="CV6" s="35">
        <f t="shared" si="10"/>
        <v>40.53</v>
      </c>
      <c r="CW6" s="34" t="str">
        <f>IF(CW7="","",IF(CW7="-","【-】","【"&amp;SUBSTITUTE(TEXT(CW7,"#,##0.00"),"-","△")&amp;"】"))</f>
        <v>【39.10】</v>
      </c>
      <c r="CX6" s="35">
        <f>IF(CX7="",NA(),CX7)</f>
        <v>98.15</v>
      </c>
      <c r="CY6" s="35">
        <f t="shared" ref="CY6:DG6" si="11">IF(CY7="",NA(),CY7)</f>
        <v>98.04</v>
      </c>
      <c r="CZ6" s="35">
        <f t="shared" si="11"/>
        <v>98</v>
      </c>
      <c r="DA6" s="35">
        <f t="shared" si="11"/>
        <v>97.92</v>
      </c>
      <c r="DB6" s="35">
        <f t="shared" si="11"/>
        <v>97.96</v>
      </c>
      <c r="DC6" s="35">
        <f t="shared" si="11"/>
        <v>84.46</v>
      </c>
      <c r="DD6" s="35">
        <f t="shared" si="11"/>
        <v>89.31</v>
      </c>
      <c r="DE6" s="35">
        <f t="shared" si="11"/>
        <v>91.27</v>
      </c>
      <c r="DF6" s="35">
        <f t="shared" si="11"/>
        <v>92.01</v>
      </c>
      <c r="DG6" s="35">
        <f t="shared" si="11"/>
        <v>90.28</v>
      </c>
      <c r="DH6" s="34" t="str">
        <f>IF(DH7="","",IF(DH7="-","【-】","【"&amp;SUBSTITUTE(TEXT(DH7,"#,##0.00"),"-","△")&amp;"】"))</f>
        <v>【89.88】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5">
        <f t="shared" si="14"/>
        <v>0.02</v>
      </c>
      <c r="EO6" s="34" t="str">
        <f>IF(EO7="","",IF(EO7="-","【-】","【"&amp;SUBSTITUTE(TEXT(EO7,"#,##0.00"),"-","△")&amp;"】"))</f>
        <v>【0.02】</v>
      </c>
    </row>
    <row r="7" spans="1:145" s="36" customFormat="1">
      <c r="A7" s="28"/>
      <c r="B7" s="37">
        <v>2016</v>
      </c>
      <c r="C7" s="37">
        <v>52035</v>
      </c>
      <c r="D7" s="37">
        <v>47</v>
      </c>
      <c r="E7" s="37">
        <v>17</v>
      </c>
      <c r="F7" s="37">
        <v>7</v>
      </c>
      <c r="G7" s="37">
        <v>0</v>
      </c>
      <c r="H7" s="37" t="s">
        <v>109</v>
      </c>
      <c r="I7" s="37" t="s">
        <v>110</v>
      </c>
      <c r="J7" s="37" t="s">
        <v>111</v>
      </c>
      <c r="K7" s="37" t="s">
        <v>112</v>
      </c>
      <c r="L7" s="37" t="s">
        <v>113</v>
      </c>
      <c r="M7" s="37"/>
      <c r="N7" s="38" t="s">
        <v>114</v>
      </c>
      <c r="O7" s="38" t="s">
        <v>115</v>
      </c>
      <c r="P7" s="38">
        <v>0.05</v>
      </c>
      <c r="Q7" s="38">
        <v>71.650000000000006</v>
      </c>
      <c r="R7" s="38">
        <v>3121</v>
      </c>
      <c r="S7" s="38">
        <v>93243</v>
      </c>
      <c r="T7" s="38">
        <v>692.8</v>
      </c>
      <c r="U7" s="38">
        <v>134.59</v>
      </c>
      <c r="V7" s="38">
        <v>49</v>
      </c>
      <c r="W7" s="38">
        <v>0.09</v>
      </c>
      <c r="X7" s="38">
        <v>544.44000000000005</v>
      </c>
      <c r="Y7" s="38">
        <v>82.88</v>
      </c>
      <c r="Z7" s="38">
        <v>83.18</v>
      </c>
      <c r="AA7" s="38">
        <v>83.67</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3633.89</v>
      </c>
      <c r="BG7" s="38">
        <v>3079.44</v>
      </c>
      <c r="BH7" s="38">
        <v>2895.45</v>
      </c>
      <c r="BI7" s="38">
        <v>0</v>
      </c>
      <c r="BJ7" s="38">
        <v>0</v>
      </c>
      <c r="BK7" s="38">
        <v>1844.55</v>
      </c>
      <c r="BL7" s="38">
        <v>1156.78</v>
      </c>
      <c r="BM7" s="38">
        <v>1239.21</v>
      </c>
      <c r="BN7" s="38">
        <v>1196.58</v>
      </c>
      <c r="BO7" s="38">
        <v>776.75</v>
      </c>
      <c r="BP7" s="38">
        <v>644.02</v>
      </c>
      <c r="BQ7" s="38">
        <v>14.55</v>
      </c>
      <c r="BR7" s="38">
        <v>15.61</v>
      </c>
      <c r="BS7" s="38">
        <v>14.84</v>
      </c>
      <c r="BT7" s="38">
        <v>22.04</v>
      </c>
      <c r="BU7" s="38">
        <v>24.27</v>
      </c>
      <c r="BV7" s="38">
        <v>22.93</v>
      </c>
      <c r="BW7" s="38">
        <v>33.82</v>
      </c>
      <c r="BX7" s="38">
        <v>38.14</v>
      </c>
      <c r="BY7" s="38">
        <v>38.28</v>
      </c>
      <c r="BZ7" s="38">
        <v>38.49</v>
      </c>
      <c r="CA7" s="38">
        <v>32.93</v>
      </c>
      <c r="CB7" s="38">
        <v>797.73</v>
      </c>
      <c r="CC7" s="38">
        <v>1006.46</v>
      </c>
      <c r="CD7" s="38">
        <v>1178.6500000000001</v>
      </c>
      <c r="CE7" s="38">
        <v>750.1</v>
      </c>
      <c r="CF7" s="38">
        <v>712.63</v>
      </c>
      <c r="CG7" s="38">
        <v>690.86</v>
      </c>
      <c r="CH7" s="38">
        <v>525.1</v>
      </c>
      <c r="CI7" s="38">
        <v>471.79</v>
      </c>
      <c r="CJ7" s="38">
        <v>468.36</v>
      </c>
      <c r="CK7" s="38">
        <v>479.21</v>
      </c>
      <c r="CL7" s="38">
        <v>547.82000000000005</v>
      </c>
      <c r="CM7" s="38">
        <v>78.13</v>
      </c>
      <c r="CN7" s="38">
        <v>50</v>
      </c>
      <c r="CO7" s="38">
        <v>40.630000000000003</v>
      </c>
      <c r="CP7" s="38">
        <v>37.5</v>
      </c>
      <c r="CQ7" s="38">
        <v>31.25</v>
      </c>
      <c r="CR7" s="38">
        <v>47.83</v>
      </c>
      <c r="CS7" s="38">
        <v>58.58</v>
      </c>
      <c r="CT7" s="38">
        <v>56.52</v>
      </c>
      <c r="CU7" s="38">
        <v>53.97</v>
      </c>
      <c r="CV7" s="38">
        <v>40.53</v>
      </c>
      <c r="CW7" s="38">
        <v>39.1</v>
      </c>
      <c r="CX7" s="38">
        <v>98.15</v>
      </c>
      <c r="CY7" s="38">
        <v>98.04</v>
      </c>
      <c r="CZ7" s="38">
        <v>98</v>
      </c>
      <c r="DA7" s="38">
        <v>97.92</v>
      </c>
      <c r="DB7" s="38">
        <v>97.96</v>
      </c>
      <c r="DC7" s="38">
        <v>84.46</v>
      </c>
      <c r="DD7" s="38">
        <v>89.31</v>
      </c>
      <c r="DE7" s="38">
        <v>91.27</v>
      </c>
      <c r="DF7" s="38">
        <v>92.01</v>
      </c>
      <c r="DG7" s="38">
        <v>90.28</v>
      </c>
      <c r="DH7" s="38">
        <v>89.88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0.02</v>
      </c>
      <c r="EO7" s="38">
        <v>0.02</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2018-02-07T06:50:32Z</cp:lastPrinted>
  <dcterms:created xsi:type="dcterms:W3CDTF">2017-12-25T02:37:06Z</dcterms:created>
  <dcterms:modified xsi:type="dcterms:W3CDTF">2018-02-09T02:30:48Z</dcterms:modified>
  <cp:category/>
</cp:coreProperties>
</file>