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90" windowWidth="14940" windowHeight="784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AL8" i="4" s="1"/>
  <c r="R6" i="5"/>
  <c r="AD10" i="4" s="1"/>
  <c r="Q6" i="5"/>
  <c r="W10" i="4" s="1"/>
  <c r="P6" i="5"/>
  <c r="O6" i="5"/>
  <c r="I10" i="4" s="1"/>
  <c r="N6" i="5"/>
  <c r="B10" i="4" s="1"/>
  <c r="M6" i="5"/>
  <c r="L6" i="5"/>
  <c r="W8" i="4" s="1"/>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E86" i="4"/>
  <c r="AT10" i="4"/>
  <c r="P10" i="4"/>
  <c r="AT8" i="4"/>
  <c r="P8" i="4"/>
  <c r="B6" i="4"/>
  <c r="E10" i="5" l="1"/>
  <c r="C10" i="5"/>
  <c r="D10" i="5"/>
  <c r="B10" i="5"/>
</calcChain>
</file>

<file path=xl/sharedStrings.xml><?xml version="1.0" encoding="utf-8"?>
<sst xmlns="http://schemas.openxmlformats.org/spreadsheetml/2006/main" count="235" uniqueCount="123">
  <si>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</si>
  <si>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</si>
  <si>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</si>
  <si>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</si>
  <si>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</si>
  <si>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</si>
  <si>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</si>
  <si>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</si>
  <si>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</si>
  <si>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</si>
  <si>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</si>
  <si>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</si>
  <si>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</si>
  <si>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</si>
  <si>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</si>
  <si>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</si>
  <si>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</si>
  <si>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</si>
  <si>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</si>
  <si>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</si>
  <si>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</si>
  <si>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</si>
  <si>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</si>
  <si>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</si>
  <si>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</si>
  <si>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</si>
  <si>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</si>
  <si>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</si>
  <si>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</si>
  <si>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</si>
  <si>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</si>
  <si>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</si>
  <si>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</si>
  <si>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</si>
  <si>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</si>
  <si>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</si>
  <si>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</si>
  <si>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</si>
  <si>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</si>
  <si>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</si>
  <si>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</si>
  <si>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</si>
  <si>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</si>
  <si>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</si>
  <si>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</si>
  <si>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</si>
  <si>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</si>
  <si>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</si>
  <si>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</si>
  <si>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</si>
  <si>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</si>
  <si>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</si>
  <si>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</si>
  <si>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</si>
  <si>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</si>
  <si>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</si>
  <si>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</si>
  <si>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</si>
  <si>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</si>
  <si>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</si>
  <si>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</si>
  <si>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</si>
  <si>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</si>
  <si>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</si>
  <si>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</si>
  <si>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</si>
  <si>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</si>
  <si>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</si>
  <si>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</si>
  <si>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</si>
  <si>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</si>
  <si>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</si>
  <si>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</si>
  <si>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</si>
  <si>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</si>
  <si>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</si>
  <si>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</si>
  <si>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</si>
  <si>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</si>
  <si>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</si>
  <si>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</si>
  <si>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</si>
  <si>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</si>
  <si>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</si>
  <si>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</si>
  <si>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</si>
  <si>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</si>
  <si>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</si>
  <si>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</si>
  <si>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</si>
  <si>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</si>
  <si>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</si>
  <si>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</si>
  <si>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</si>
  <si>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</si>
  <si>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</si>
  <si>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</si>
  <si>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</si>
  <si>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</si>
  <si>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</si>
  <si>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</si>
  <si>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</si>
  <si>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</si>
  <si>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</si>
  <si>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</si>
  <si>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</si>
  <si>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</si>
  <si>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</si>
  <si>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秋田市</t>
  </si>
  <si>
    <t>法適用</t>
  </si>
  <si>
    <t>下水道事業</t>
  </si>
  <si>
    <t>特定環境保全公共下水道</t>
  </si>
  <si>
    <t>D2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</si>
  <si>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</si>
  <si>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</si>
  <si>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</si>
  <si>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</si>
  <si>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</si>
  <si>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</si>
  <si>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経営に関する指標により、健全経営を行っていないと判断される。
　今後、人口減による使用料収入の減少や、施設の更新需要の増加など、経営環境はさらに厳しくなることが見込まれるため、水洗化率の促進やこれまで以上の事業運営の効率化を図る必要がある。</t>
    <rPh sb="25" eb="27">
      <t>ハンダン</t>
    </rPh>
    <rPh sb="52" eb="54">
      <t>シセツ</t>
    </rPh>
    <rPh sb="55" eb="57">
      <t>コウシン</t>
    </rPh>
    <rPh sb="57" eb="59">
      <t>ジュヨウ</t>
    </rPh>
    <rPh sb="60" eb="62">
      <t>ゾウカ</t>
    </rPh>
    <rPh sb="65" eb="67">
      <t>ケイエイ</t>
    </rPh>
    <rPh sb="67" eb="69">
      <t>カンキョウ</t>
    </rPh>
    <rPh sb="73" eb="74">
      <t>キビ</t>
    </rPh>
    <rPh sb="81" eb="83">
      <t>ミコ</t>
    </rPh>
    <rPh sb="89" eb="92">
      <t>スイセンカ</t>
    </rPh>
    <rPh sb="92" eb="93">
      <t>リツ</t>
    </rPh>
    <rPh sb="94" eb="96">
      <t>ソクシン</t>
    </rPh>
    <rPh sb="101" eb="103">
      <t>イジョウ</t>
    </rPh>
    <phoneticPr fontId="7"/>
  </si>
  <si>
    <t>　施設全体の減価償却の状況は上昇傾向にあるものの、現時点で、法定耐用年数を超過した施設はない。</t>
    <phoneticPr fontId="7"/>
  </si>
  <si>
    <t>　経費回収率が100%未満となっており公費負担分を除く汚水処理費を下水道使用料で回収できていないほか、未普及地域への整備により減価償却費が増加しているため、経常収支比率が100%未満になり、累積欠損金比率が増加している。
　流動比率は100%を下回っており、財源確保もできておらず、流動資産の減少により減少傾向にある。
　企業債残高対事業費規模比率については、全国平均や類似団体と比較して高い値となっており、増加傾向にあるため、適正な投資規模について検討する必要がある。
　整備済み地域の接続により下水道使用料および処理水量、有収水量が増加したため、前年度と比較して経費回収率と施設利用率が増加し、汚水処理原価が低下している。
　水洗化率については、全国平均や類似団体に比べ低い値であることから、水洗化の促進が必要である。</t>
    <rPh sb="51" eb="54">
      <t>ミフキュウ</t>
    </rPh>
    <rPh sb="54" eb="56">
      <t>チイキ</t>
    </rPh>
    <rPh sb="58" eb="60">
      <t>セイビ</t>
    </rPh>
    <rPh sb="63" eb="65">
      <t>ゲンカ</t>
    </rPh>
    <rPh sb="65" eb="67">
      <t>ショウキャク</t>
    </rPh>
    <rPh sb="67" eb="68">
      <t>ヒ</t>
    </rPh>
    <rPh sb="69" eb="71">
      <t>ゾウカ</t>
    </rPh>
    <rPh sb="78" eb="80">
      <t>ケイジョウ</t>
    </rPh>
    <rPh sb="80" eb="82">
      <t>シュウシ</t>
    </rPh>
    <rPh sb="82" eb="84">
      <t>ヒリツ</t>
    </rPh>
    <rPh sb="89" eb="91">
      <t>ミマン</t>
    </rPh>
    <rPh sb="95" eb="97">
      <t>ルイセキ</t>
    </rPh>
    <rPh sb="97" eb="100">
      <t>ケッソンキン</t>
    </rPh>
    <rPh sb="100" eb="102">
      <t>ヒリツ</t>
    </rPh>
    <rPh sb="103" eb="105">
      <t>ゾウカ</t>
    </rPh>
    <rPh sb="112" eb="114">
      <t>リュウドウ</t>
    </rPh>
    <rPh sb="114" eb="116">
      <t>ヒリツ</t>
    </rPh>
    <rPh sb="122" eb="124">
      <t>シタマワ</t>
    </rPh>
    <rPh sb="129" eb="131">
      <t>ザイゲン</t>
    </rPh>
    <rPh sb="131" eb="133">
      <t>カクホ</t>
    </rPh>
    <rPh sb="141" eb="143">
      <t>リュウドウ</t>
    </rPh>
    <rPh sb="143" eb="145">
      <t>シサン</t>
    </rPh>
    <rPh sb="146" eb="148">
      <t>ゲンショウ</t>
    </rPh>
    <rPh sb="151" eb="153">
      <t>ゲンショウ</t>
    </rPh>
    <rPh sb="153" eb="155">
      <t>ケイコウ</t>
    </rPh>
    <rPh sb="161" eb="163">
      <t>キギョウ</t>
    </rPh>
    <rPh sb="163" eb="164">
      <t>サイ</t>
    </rPh>
    <rPh sb="164" eb="166">
      <t>ザンダカ</t>
    </rPh>
    <rPh sb="166" eb="167">
      <t>タイ</t>
    </rPh>
    <rPh sb="167" eb="170">
      <t>ジギョウヒ</t>
    </rPh>
    <rPh sb="170" eb="172">
      <t>キボ</t>
    </rPh>
    <rPh sb="172" eb="174">
      <t>ヒリツ</t>
    </rPh>
    <rPh sb="180" eb="182">
      <t>ゼンコク</t>
    </rPh>
    <rPh sb="182" eb="184">
      <t>ヘイキン</t>
    </rPh>
    <rPh sb="185" eb="187">
      <t>ルイジ</t>
    </rPh>
    <rPh sb="187" eb="189">
      <t>ダンタイ</t>
    </rPh>
    <rPh sb="190" eb="192">
      <t>ヒカク</t>
    </rPh>
    <rPh sb="194" eb="195">
      <t>タカ</t>
    </rPh>
    <rPh sb="196" eb="197">
      <t>アタイ</t>
    </rPh>
    <rPh sb="204" eb="206">
      <t>ゾウカ</t>
    </rPh>
    <rPh sb="206" eb="208">
      <t>ケイコウ</t>
    </rPh>
    <rPh sb="214" eb="216">
      <t>テキセイ</t>
    </rPh>
    <rPh sb="217" eb="219">
      <t>トウシ</t>
    </rPh>
    <rPh sb="219" eb="221">
      <t>キボ</t>
    </rPh>
    <rPh sb="225" eb="227">
      <t>ケントウ</t>
    </rPh>
    <rPh sb="229" eb="231">
      <t>ヒツヨウ</t>
    </rPh>
    <rPh sb="237" eb="239">
      <t>セイビ</t>
    </rPh>
    <rPh sb="239" eb="240">
      <t>ズ</t>
    </rPh>
    <rPh sb="241" eb="243">
      <t>チイキ</t>
    </rPh>
    <rPh sb="244" eb="246">
      <t>セツゾク</t>
    </rPh>
    <rPh sb="249" eb="252">
      <t>ゲスイドウ</t>
    </rPh>
    <rPh sb="252" eb="255">
      <t>シヨウリョウ</t>
    </rPh>
    <rPh sb="258" eb="260">
      <t>ショリ</t>
    </rPh>
    <rPh sb="260" eb="262">
      <t>スイリョウ</t>
    </rPh>
    <rPh sb="263" eb="265">
      <t>ユウシュウ</t>
    </rPh>
    <rPh sb="265" eb="267">
      <t>スイリョウ</t>
    </rPh>
    <rPh sb="268" eb="270">
      <t>ゾウカ</t>
    </rPh>
    <rPh sb="275" eb="278">
      <t>ゼンネンド</t>
    </rPh>
    <rPh sb="279" eb="281">
      <t>ヒカク</t>
    </rPh>
    <rPh sb="283" eb="285">
      <t>ケイヒ</t>
    </rPh>
    <rPh sb="285" eb="287">
      <t>カイシュウ</t>
    </rPh>
    <rPh sb="287" eb="288">
      <t>リツ</t>
    </rPh>
    <rPh sb="289" eb="291">
      <t>シセツ</t>
    </rPh>
    <rPh sb="291" eb="294">
      <t>リヨウリツ</t>
    </rPh>
    <rPh sb="295" eb="297">
      <t>ゾウカ</t>
    </rPh>
    <rPh sb="299" eb="301">
      <t>オスイ</t>
    </rPh>
    <rPh sb="301" eb="303">
      <t>ショリ</t>
    </rPh>
    <rPh sb="303" eb="305">
      <t>ゲンカ</t>
    </rPh>
    <rPh sb="306" eb="308">
      <t>テイカ</t>
    </rPh>
    <rPh sb="315" eb="318">
      <t>スイセンカ</t>
    </rPh>
    <rPh sb="318" eb="319">
      <t>リツ</t>
    </rPh>
    <rPh sb="325" eb="327">
      <t>ゼンコク</t>
    </rPh>
    <rPh sb="327" eb="329">
      <t>ヘイキン</t>
    </rPh>
    <rPh sb="330" eb="332">
      <t>ルイジ</t>
    </rPh>
    <rPh sb="332" eb="334">
      <t>ダンタイ</t>
    </rPh>
    <rPh sb="335" eb="336">
      <t>クラ</t>
    </rPh>
    <rPh sb="337" eb="338">
      <t>ヒク</t>
    </rPh>
    <rPh sb="339" eb="340">
      <t>アタイ</t>
    </rPh>
    <rPh sb="348" eb="351">
      <t>スイセンカ</t>
    </rPh>
    <rPh sb="352" eb="354">
      <t>ソクシン</t>
    </rPh>
    <rPh sb="355" eb="357">
      <t>ヒツヨウ</t>
    </rPh>
    <phoneticPr fontId="7"/>
  </si>
  <si>
    <t>自治体職員</t>
    <rPh sb="0" eb="3">
      <t>ジチタイ</t>
    </rPh>
    <rPh sb="3" eb="5">
      <t>ショクイン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</si>
</sst>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5106432"/>
        <c:axId val="18510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85106432"/>
        <c:axId val="185108352"/>
      </c:lineChart>
      <c:dateAx>
        <c:axId val="185106432"/>
        <c:scaling>
          <c:orientation val="minMax"/>
        </c:scaling>
        <c:delete val="1"/>
        <c:axPos val="b"/>
        <c:numFmt formatCode="ge" sourceLinked="1"/>
        <c:majorTickMark val="none"/>
        <c:minorTickMark val="none"/>
        <c:tickLblPos val="none"/>
        <c:crossAx val="185108352"/>
        <c:crosses val="autoZero"/>
        <c:auto val="1"/>
        <c:lblOffset val="100"/>
        <c:baseTimeUnit val="years"/>
      </c:dateAx>
      <c:valAx>
        <c:axId val="18510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10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31.63</c:v>
                </c:pt>
                <c:pt idx="1">
                  <c:v>32.950000000000003</c:v>
                </c:pt>
                <c:pt idx="2">
                  <c:v>25.63</c:v>
                </c:pt>
                <c:pt idx="3">
                  <c:v>30.53</c:v>
                </c:pt>
                <c:pt idx="4">
                  <c:v>32.26</c:v>
                </c:pt>
              </c:numCache>
            </c:numRef>
          </c:val>
        </c:ser>
        <c:dLbls>
          <c:showLegendKey val="0"/>
          <c:showVal val="0"/>
          <c:showCatName val="0"/>
          <c:showSerName val="0"/>
          <c:showPercent val="0"/>
          <c:showBubbleSize val="0"/>
        </c:dLbls>
        <c:gapWidth val="150"/>
        <c:axId val="190224640"/>
        <c:axId val="19023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90224640"/>
        <c:axId val="190235008"/>
      </c:lineChart>
      <c:dateAx>
        <c:axId val="190224640"/>
        <c:scaling>
          <c:orientation val="minMax"/>
        </c:scaling>
        <c:delete val="1"/>
        <c:axPos val="b"/>
        <c:numFmt formatCode="ge" sourceLinked="1"/>
        <c:majorTickMark val="none"/>
        <c:minorTickMark val="none"/>
        <c:tickLblPos val="none"/>
        <c:crossAx val="190235008"/>
        <c:crosses val="autoZero"/>
        <c:auto val="1"/>
        <c:lblOffset val="100"/>
        <c:baseTimeUnit val="years"/>
      </c:dateAx>
      <c:valAx>
        <c:axId val="19023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22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77.25</c:v>
                </c:pt>
                <c:pt idx="1">
                  <c:v>74.23</c:v>
                </c:pt>
                <c:pt idx="2">
                  <c:v>69.58</c:v>
                </c:pt>
                <c:pt idx="3">
                  <c:v>61.55</c:v>
                </c:pt>
                <c:pt idx="4">
                  <c:v>57.48</c:v>
                </c:pt>
              </c:numCache>
            </c:numRef>
          </c:val>
        </c:ser>
        <c:dLbls>
          <c:showLegendKey val="0"/>
          <c:showVal val="0"/>
          <c:showCatName val="0"/>
          <c:showSerName val="0"/>
          <c:showPercent val="0"/>
          <c:showBubbleSize val="0"/>
        </c:dLbls>
        <c:gapWidth val="150"/>
        <c:axId val="188899328"/>
        <c:axId val="188901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88899328"/>
        <c:axId val="188901248"/>
      </c:lineChart>
      <c:dateAx>
        <c:axId val="188899328"/>
        <c:scaling>
          <c:orientation val="minMax"/>
        </c:scaling>
        <c:delete val="1"/>
        <c:axPos val="b"/>
        <c:numFmt formatCode="ge" sourceLinked="1"/>
        <c:majorTickMark val="none"/>
        <c:minorTickMark val="none"/>
        <c:tickLblPos val="none"/>
        <c:crossAx val="188901248"/>
        <c:crosses val="autoZero"/>
        <c:auto val="1"/>
        <c:lblOffset val="100"/>
        <c:baseTimeUnit val="years"/>
      </c:dateAx>
      <c:valAx>
        <c:axId val="18890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89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106.06</c:v>
                </c:pt>
                <c:pt idx="1">
                  <c:v>104.61</c:v>
                </c:pt>
                <c:pt idx="2">
                  <c:v>103.15</c:v>
                </c:pt>
                <c:pt idx="3">
                  <c:v>90.07</c:v>
                </c:pt>
                <c:pt idx="4">
                  <c:v>87.6</c:v>
                </c:pt>
              </c:numCache>
            </c:numRef>
          </c:val>
        </c:ser>
        <c:dLbls>
          <c:showLegendKey val="0"/>
          <c:showVal val="0"/>
          <c:showCatName val="0"/>
          <c:showSerName val="0"/>
          <c:showPercent val="0"/>
          <c:showBubbleSize val="0"/>
        </c:dLbls>
        <c:gapWidth val="150"/>
        <c:axId val="186256768"/>
        <c:axId val="18626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94.73</c:v>
                </c:pt>
                <c:pt idx="1">
                  <c:v>96.59</c:v>
                </c:pt>
                <c:pt idx="2">
                  <c:v>101.24</c:v>
                </c:pt>
                <c:pt idx="3">
                  <c:v>100.94</c:v>
                </c:pt>
                <c:pt idx="4">
                  <c:v>100.85</c:v>
                </c:pt>
              </c:numCache>
            </c:numRef>
          </c:val>
          <c:smooth val="0"/>
        </c:ser>
        <c:dLbls>
          <c:showLegendKey val="0"/>
          <c:showVal val="0"/>
          <c:showCatName val="0"/>
          <c:showSerName val="0"/>
          <c:showPercent val="0"/>
          <c:showBubbleSize val="0"/>
        </c:dLbls>
        <c:marker val="1"/>
        <c:smooth val="0"/>
        <c:axId val="186256768"/>
        <c:axId val="186267136"/>
      </c:lineChart>
      <c:dateAx>
        <c:axId val="186256768"/>
        <c:scaling>
          <c:orientation val="minMax"/>
        </c:scaling>
        <c:delete val="1"/>
        <c:axPos val="b"/>
        <c:numFmt formatCode="ge" sourceLinked="1"/>
        <c:majorTickMark val="none"/>
        <c:minorTickMark val="none"/>
        <c:tickLblPos val="none"/>
        <c:crossAx val="186267136"/>
        <c:crosses val="autoZero"/>
        <c:auto val="1"/>
        <c:lblOffset val="100"/>
        <c:baseTimeUnit val="years"/>
      </c:dateAx>
      <c:valAx>
        <c:axId val="18626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25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17.190000000000001</c:v>
                </c:pt>
                <c:pt idx="1">
                  <c:v>16.68</c:v>
                </c:pt>
                <c:pt idx="2">
                  <c:v>25.85</c:v>
                </c:pt>
                <c:pt idx="3">
                  <c:v>23.6</c:v>
                </c:pt>
                <c:pt idx="4">
                  <c:v>23.82</c:v>
                </c:pt>
              </c:numCache>
            </c:numRef>
          </c:val>
        </c:ser>
        <c:dLbls>
          <c:showLegendKey val="0"/>
          <c:showVal val="0"/>
          <c:showCatName val="0"/>
          <c:showSerName val="0"/>
          <c:showPercent val="0"/>
          <c:showBubbleSize val="0"/>
        </c:dLbls>
        <c:gapWidth val="150"/>
        <c:axId val="186301440"/>
        <c:axId val="18630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12.99</c:v>
                </c:pt>
                <c:pt idx="1">
                  <c:v>13.6</c:v>
                </c:pt>
                <c:pt idx="2">
                  <c:v>22.34</c:v>
                </c:pt>
                <c:pt idx="3">
                  <c:v>22.79</c:v>
                </c:pt>
                <c:pt idx="4">
                  <c:v>22.77</c:v>
                </c:pt>
              </c:numCache>
            </c:numRef>
          </c:val>
          <c:smooth val="0"/>
        </c:ser>
        <c:dLbls>
          <c:showLegendKey val="0"/>
          <c:showVal val="0"/>
          <c:showCatName val="0"/>
          <c:showSerName val="0"/>
          <c:showPercent val="0"/>
          <c:showBubbleSize val="0"/>
        </c:dLbls>
        <c:marker val="1"/>
        <c:smooth val="0"/>
        <c:axId val="186301440"/>
        <c:axId val="186307712"/>
      </c:lineChart>
      <c:dateAx>
        <c:axId val="186301440"/>
        <c:scaling>
          <c:orientation val="minMax"/>
        </c:scaling>
        <c:delete val="1"/>
        <c:axPos val="b"/>
        <c:numFmt formatCode="ge" sourceLinked="1"/>
        <c:majorTickMark val="none"/>
        <c:minorTickMark val="none"/>
        <c:tickLblPos val="none"/>
        <c:crossAx val="186307712"/>
        <c:crosses val="autoZero"/>
        <c:auto val="1"/>
        <c:lblOffset val="100"/>
        <c:baseTimeUnit val="years"/>
      </c:dateAx>
      <c:valAx>
        <c:axId val="18630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30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7370112"/>
        <c:axId val="18738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quot;-&quot;">
                  <c:v>0.04</c:v>
                </c:pt>
                <c:pt idx="4">
                  <c:v>0</c:v>
                </c:pt>
              </c:numCache>
            </c:numRef>
          </c:val>
          <c:smooth val="0"/>
        </c:ser>
        <c:dLbls>
          <c:showLegendKey val="0"/>
          <c:showVal val="0"/>
          <c:showCatName val="0"/>
          <c:showSerName val="0"/>
          <c:showPercent val="0"/>
          <c:showBubbleSize val="0"/>
        </c:dLbls>
        <c:marker val="1"/>
        <c:smooth val="0"/>
        <c:axId val="187370112"/>
        <c:axId val="187388672"/>
      </c:lineChart>
      <c:dateAx>
        <c:axId val="187370112"/>
        <c:scaling>
          <c:orientation val="minMax"/>
        </c:scaling>
        <c:delete val="1"/>
        <c:axPos val="b"/>
        <c:numFmt formatCode="ge" sourceLinked="1"/>
        <c:majorTickMark val="none"/>
        <c:minorTickMark val="none"/>
        <c:tickLblPos val="none"/>
        <c:crossAx val="187388672"/>
        <c:crosses val="autoZero"/>
        <c:auto val="1"/>
        <c:lblOffset val="100"/>
        <c:baseTimeUnit val="years"/>
      </c:dateAx>
      <c:valAx>
        <c:axId val="18738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7011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104.11</c:v>
                </c:pt>
                <c:pt idx="1">
                  <c:v>95.18</c:v>
                </c:pt>
                <c:pt idx="2" formatCode="#,##0.00;&quot;△&quot;#,##0.00">
                  <c:v>0</c:v>
                </c:pt>
                <c:pt idx="3">
                  <c:v>139.04</c:v>
                </c:pt>
                <c:pt idx="4">
                  <c:v>190.98</c:v>
                </c:pt>
              </c:numCache>
            </c:numRef>
          </c:val>
        </c:ser>
        <c:dLbls>
          <c:showLegendKey val="0"/>
          <c:showVal val="0"/>
          <c:showCatName val="0"/>
          <c:showSerName val="0"/>
          <c:showPercent val="0"/>
          <c:showBubbleSize val="0"/>
        </c:dLbls>
        <c:gapWidth val="150"/>
        <c:axId val="187425152"/>
        <c:axId val="18742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236.15</c:v>
                </c:pt>
                <c:pt idx="1">
                  <c:v>232.81</c:v>
                </c:pt>
                <c:pt idx="2">
                  <c:v>184.13</c:v>
                </c:pt>
                <c:pt idx="3">
                  <c:v>101.85</c:v>
                </c:pt>
                <c:pt idx="4">
                  <c:v>110.77</c:v>
                </c:pt>
              </c:numCache>
            </c:numRef>
          </c:val>
          <c:smooth val="0"/>
        </c:ser>
        <c:dLbls>
          <c:showLegendKey val="0"/>
          <c:showVal val="0"/>
          <c:showCatName val="0"/>
          <c:showSerName val="0"/>
          <c:showPercent val="0"/>
          <c:showBubbleSize val="0"/>
        </c:dLbls>
        <c:marker val="1"/>
        <c:smooth val="0"/>
        <c:axId val="187425152"/>
        <c:axId val="187427072"/>
      </c:lineChart>
      <c:dateAx>
        <c:axId val="187425152"/>
        <c:scaling>
          <c:orientation val="minMax"/>
        </c:scaling>
        <c:delete val="1"/>
        <c:axPos val="b"/>
        <c:numFmt formatCode="ge" sourceLinked="1"/>
        <c:majorTickMark val="none"/>
        <c:minorTickMark val="none"/>
        <c:tickLblPos val="none"/>
        <c:crossAx val="187427072"/>
        <c:crosses val="autoZero"/>
        <c:auto val="1"/>
        <c:lblOffset val="100"/>
        <c:baseTimeUnit val="years"/>
      </c:dateAx>
      <c:valAx>
        <c:axId val="18742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2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3428.56</c:v>
                </c:pt>
                <c:pt idx="1">
                  <c:v>1713.59</c:v>
                </c:pt>
                <c:pt idx="2">
                  <c:v>190.45</c:v>
                </c:pt>
                <c:pt idx="3">
                  <c:v>117.58</c:v>
                </c:pt>
                <c:pt idx="4">
                  <c:v>52.31</c:v>
                </c:pt>
              </c:numCache>
            </c:numRef>
          </c:val>
        </c:ser>
        <c:dLbls>
          <c:showLegendKey val="0"/>
          <c:showVal val="0"/>
          <c:showCatName val="0"/>
          <c:showSerName val="0"/>
          <c:showPercent val="0"/>
          <c:showBubbleSize val="0"/>
        </c:dLbls>
        <c:gapWidth val="150"/>
        <c:axId val="188637568"/>
        <c:axId val="18863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243.58</c:v>
                </c:pt>
                <c:pt idx="1">
                  <c:v>290.19</c:v>
                </c:pt>
                <c:pt idx="2">
                  <c:v>63.22</c:v>
                </c:pt>
                <c:pt idx="3">
                  <c:v>49.07</c:v>
                </c:pt>
                <c:pt idx="4">
                  <c:v>46.78</c:v>
                </c:pt>
              </c:numCache>
            </c:numRef>
          </c:val>
          <c:smooth val="0"/>
        </c:ser>
        <c:dLbls>
          <c:showLegendKey val="0"/>
          <c:showVal val="0"/>
          <c:showCatName val="0"/>
          <c:showSerName val="0"/>
          <c:showPercent val="0"/>
          <c:showBubbleSize val="0"/>
        </c:dLbls>
        <c:marker val="1"/>
        <c:smooth val="0"/>
        <c:axId val="188637568"/>
        <c:axId val="188639488"/>
      </c:lineChart>
      <c:dateAx>
        <c:axId val="188637568"/>
        <c:scaling>
          <c:orientation val="minMax"/>
        </c:scaling>
        <c:delete val="1"/>
        <c:axPos val="b"/>
        <c:numFmt formatCode="ge" sourceLinked="1"/>
        <c:majorTickMark val="none"/>
        <c:minorTickMark val="none"/>
        <c:tickLblPos val="none"/>
        <c:crossAx val="188639488"/>
        <c:crosses val="autoZero"/>
        <c:auto val="1"/>
        <c:lblOffset val="100"/>
        <c:baseTimeUnit val="years"/>
      </c:dateAx>
      <c:valAx>
        <c:axId val="18863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63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1290.18</c:v>
                </c:pt>
                <c:pt idx="1">
                  <c:v>1473.93</c:v>
                </c:pt>
                <c:pt idx="2">
                  <c:v>1591.91</c:v>
                </c:pt>
                <c:pt idx="3">
                  <c:v>2948.06</c:v>
                </c:pt>
                <c:pt idx="4">
                  <c:v>3218.7</c:v>
                </c:pt>
              </c:numCache>
            </c:numRef>
          </c:val>
        </c:ser>
        <c:dLbls>
          <c:showLegendKey val="0"/>
          <c:showVal val="0"/>
          <c:showCatName val="0"/>
          <c:showSerName val="0"/>
          <c:showPercent val="0"/>
          <c:showBubbleSize val="0"/>
        </c:dLbls>
        <c:gapWidth val="150"/>
        <c:axId val="188743680"/>
        <c:axId val="18874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88743680"/>
        <c:axId val="188745600"/>
      </c:lineChart>
      <c:dateAx>
        <c:axId val="188743680"/>
        <c:scaling>
          <c:orientation val="minMax"/>
        </c:scaling>
        <c:delete val="1"/>
        <c:axPos val="b"/>
        <c:numFmt formatCode="ge" sourceLinked="1"/>
        <c:majorTickMark val="none"/>
        <c:minorTickMark val="none"/>
        <c:tickLblPos val="none"/>
        <c:crossAx val="188745600"/>
        <c:crosses val="autoZero"/>
        <c:auto val="1"/>
        <c:lblOffset val="100"/>
        <c:baseTimeUnit val="years"/>
      </c:dateAx>
      <c:valAx>
        <c:axId val="18874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4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83.15</c:v>
                </c:pt>
                <c:pt idx="1">
                  <c:v>85.17</c:v>
                </c:pt>
                <c:pt idx="2">
                  <c:v>64.56</c:v>
                </c:pt>
                <c:pt idx="3">
                  <c:v>59.33</c:v>
                </c:pt>
                <c:pt idx="4">
                  <c:v>70.260000000000005</c:v>
                </c:pt>
              </c:numCache>
            </c:numRef>
          </c:val>
        </c:ser>
        <c:dLbls>
          <c:showLegendKey val="0"/>
          <c:showVal val="0"/>
          <c:showCatName val="0"/>
          <c:showSerName val="0"/>
          <c:showPercent val="0"/>
          <c:showBubbleSize val="0"/>
        </c:dLbls>
        <c:gapWidth val="150"/>
        <c:axId val="188755328"/>
        <c:axId val="18878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88755328"/>
        <c:axId val="188786176"/>
      </c:lineChart>
      <c:dateAx>
        <c:axId val="188755328"/>
        <c:scaling>
          <c:orientation val="minMax"/>
        </c:scaling>
        <c:delete val="1"/>
        <c:axPos val="b"/>
        <c:numFmt formatCode="ge" sourceLinked="1"/>
        <c:majorTickMark val="none"/>
        <c:minorTickMark val="none"/>
        <c:tickLblPos val="none"/>
        <c:crossAx val="188786176"/>
        <c:crosses val="autoZero"/>
        <c:auto val="1"/>
        <c:lblOffset val="100"/>
        <c:baseTimeUnit val="years"/>
      </c:dateAx>
      <c:valAx>
        <c:axId val="18878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5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226.7</c:v>
                </c:pt>
                <c:pt idx="1">
                  <c:v>220.58</c:v>
                </c:pt>
                <c:pt idx="2">
                  <c:v>280.51</c:v>
                </c:pt>
                <c:pt idx="3">
                  <c:v>301.68</c:v>
                </c:pt>
                <c:pt idx="4">
                  <c:v>254.7</c:v>
                </c:pt>
              </c:numCache>
            </c:numRef>
          </c:val>
        </c:ser>
        <c:dLbls>
          <c:showLegendKey val="0"/>
          <c:showVal val="0"/>
          <c:showCatName val="0"/>
          <c:showSerName val="0"/>
          <c:showPercent val="0"/>
          <c:showBubbleSize val="0"/>
        </c:dLbls>
        <c:gapWidth val="150"/>
        <c:axId val="188799616"/>
        <c:axId val="190198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88799616"/>
        <c:axId val="190198528"/>
      </c:lineChart>
      <c:dateAx>
        <c:axId val="188799616"/>
        <c:scaling>
          <c:orientation val="minMax"/>
        </c:scaling>
        <c:delete val="1"/>
        <c:axPos val="b"/>
        <c:numFmt formatCode="ge" sourceLinked="1"/>
        <c:majorTickMark val="none"/>
        <c:minorTickMark val="none"/>
        <c:tickLblPos val="none"/>
        <c:crossAx val="190198528"/>
        <c:crosses val="autoZero"/>
        <c:auto val="1"/>
        <c:lblOffset val="100"/>
        <c:baseTimeUnit val="years"/>
      </c:dateAx>
      <c:valAx>
        <c:axId val="19019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9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秋田県　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
        <v>122</v>
      </c>
      <c r="AE8" s="50"/>
      <c r="AF8" s="50"/>
      <c r="AG8" s="50"/>
      <c r="AH8" s="50"/>
      <c r="AI8" s="50"/>
      <c r="AJ8" s="50"/>
      <c r="AK8" s="4"/>
      <c r="AL8" s="51">
        <f>データ!S6</f>
        <v>314869</v>
      </c>
      <c r="AM8" s="51"/>
      <c r="AN8" s="51"/>
      <c r="AO8" s="51"/>
      <c r="AP8" s="51"/>
      <c r="AQ8" s="51"/>
      <c r="AR8" s="51"/>
      <c r="AS8" s="51"/>
      <c r="AT8" s="46">
        <f>データ!T6</f>
        <v>906.07</v>
      </c>
      <c r="AU8" s="46"/>
      <c r="AV8" s="46"/>
      <c r="AW8" s="46"/>
      <c r="AX8" s="46"/>
      <c r="AY8" s="46"/>
      <c r="AZ8" s="46"/>
      <c r="BA8" s="46"/>
      <c r="BB8" s="46">
        <f>データ!U6</f>
        <v>347.51</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57.63</v>
      </c>
      <c r="J10" s="46"/>
      <c r="K10" s="46"/>
      <c r="L10" s="46"/>
      <c r="M10" s="46"/>
      <c r="N10" s="46"/>
      <c r="O10" s="46"/>
      <c r="P10" s="46">
        <f>データ!P6</f>
        <v>1</v>
      </c>
      <c r="Q10" s="46"/>
      <c r="R10" s="46"/>
      <c r="S10" s="46"/>
      <c r="T10" s="46"/>
      <c r="U10" s="46"/>
      <c r="V10" s="46"/>
      <c r="W10" s="46">
        <f>データ!Q6</f>
        <v>83.27</v>
      </c>
      <c r="X10" s="46"/>
      <c r="Y10" s="46"/>
      <c r="Z10" s="46"/>
      <c r="AA10" s="46"/>
      <c r="AB10" s="46"/>
      <c r="AC10" s="46"/>
      <c r="AD10" s="51">
        <f>データ!R6</f>
        <v>3056</v>
      </c>
      <c r="AE10" s="51"/>
      <c r="AF10" s="51"/>
      <c r="AG10" s="51"/>
      <c r="AH10" s="51"/>
      <c r="AI10" s="51"/>
      <c r="AJ10" s="51"/>
      <c r="AK10" s="2"/>
      <c r="AL10" s="51">
        <f>データ!V6</f>
        <v>3147</v>
      </c>
      <c r="AM10" s="51"/>
      <c r="AN10" s="51"/>
      <c r="AO10" s="51"/>
      <c r="AP10" s="51"/>
      <c r="AQ10" s="51"/>
      <c r="AR10" s="51"/>
      <c r="AS10" s="51"/>
      <c r="AT10" s="46">
        <f>データ!W6</f>
        <v>1.94</v>
      </c>
      <c r="AU10" s="46"/>
      <c r="AV10" s="46"/>
      <c r="AW10" s="46"/>
      <c r="AX10" s="46"/>
      <c r="AY10" s="46"/>
      <c r="AZ10" s="46"/>
      <c r="BA10" s="46"/>
      <c r="BB10" s="46">
        <f>データ!X6</f>
        <v>1622.16</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121</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119</v>
      </c>
      <c r="BM66" s="71"/>
      <c r="BN66" s="71"/>
      <c r="BO66" s="71"/>
      <c r="BP66" s="71"/>
      <c r="BQ66" s="71"/>
      <c r="BR66" s="71"/>
      <c r="BS66" s="71"/>
      <c r="BT66" s="71"/>
      <c r="BU66" s="71"/>
      <c r="BV66" s="71"/>
      <c r="BW66" s="71"/>
      <c r="BX66" s="71"/>
      <c r="BY66" s="71"/>
      <c r="BZ66" s="72"/>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【100.66】</v>
      </c>
      <c r="F86" s="27" t="str">
        <f>データ!AT6</f>
        <v>【105.22】</v>
      </c>
      <c r="G86" s="27" t="str">
        <f>データ!BE6</f>
        <v>【54.12】</v>
      </c>
      <c r="H86" s="27" t="str">
        <f>データ!BP6</f>
        <v>【1,348.09】</v>
      </c>
      <c r="I86" s="27" t="str">
        <f>データ!CA6</f>
        <v>【69.80】</v>
      </c>
      <c r="J86" s="27" t="str">
        <f>データ!CL6</f>
        <v>【232.54】</v>
      </c>
      <c r="K86" s="27" t="str">
        <f>データ!CW6</f>
        <v>【42.17】</v>
      </c>
      <c r="L86" s="27" t="str">
        <f>データ!DH6</f>
        <v>【82.30】</v>
      </c>
      <c r="M86" s="27" t="str">
        <f>データ!DS6</f>
        <v>【23.63】</v>
      </c>
      <c r="N86" s="27" t="str">
        <f>データ!ED6</f>
        <v>【0.00】</v>
      </c>
      <c r="O86" s="27"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52019</v>
      </c>
      <c r="D6" s="34">
        <f t="shared" si="3"/>
        <v>46</v>
      </c>
      <c r="E6" s="34">
        <f t="shared" si="3"/>
        <v>17</v>
      </c>
      <c r="F6" s="34">
        <f t="shared" si="3"/>
        <v>4</v>
      </c>
      <c r="G6" s="34">
        <f t="shared" si="3"/>
        <v>0</v>
      </c>
      <c r="H6" s="34" t="str">
        <f t="shared" si="3"/>
        <v>秋田県　秋田市</v>
      </c>
      <c r="I6" s="34" t="str">
        <f t="shared" si="3"/>
        <v>法適用</v>
      </c>
      <c r="J6" s="34" t="str">
        <f t="shared" si="3"/>
        <v>下水道事業</v>
      </c>
      <c r="K6" s="34" t="str">
        <f t="shared" si="3"/>
        <v>特定環境保全公共下水道</v>
      </c>
      <c r="L6" s="34" t="str">
        <f t="shared" si="3"/>
        <v>D2</v>
      </c>
      <c r="M6" s="34">
        <f t="shared" si="3"/>
        <v>0</v>
      </c>
      <c r="N6" s="35" t="str">
        <f t="shared" si="3"/>
        <v>-</v>
      </c>
      <c r="O6" s="35">
        <f t="shared" si="3"/>
        <v>57.63</v>
      </c>
      <c r="P6" s="35">
        <f t="shared" si="3"/>
        <v>1</v>
      </c>
      <c r="Q6" s="35">
        <f t="shared" si="3"/>
        <v>83.27</v>
      </c>
      <c r="R6" s="35">
        <f t="shared" si="3"/>
        <v>3056</v>
      </c>
      <c r="S6" s="35">
        <f t="shared" si="3"/>
        <v>314869</v>
      </c>
      <c r="T6" s="35">
        <f t="shared" si="3"/>
        <v>906.07</v>
      </c>
      <c r="U6" s="35">
        <f t="shared" si="3"/>
        <v>347.51</v>
      </c>
      <c r="V6" s="35">
        <f t="shared" si="3"/>
        <v>3147</v>
      </c>
      <c r="W6" s="35">
        <f t="shared" si="3"/>
        <v>1.94</v>
      </c>
      <c r="X6" s="35">
        <f t="shared" si="3"/>
        <v>1622.16</v>
      </c>
      <c r="Y6" s="36">
        <f>IF(Y7="",NA(),Y7)</f>
        <v>106.06</v>
      </c>
      <c r="Z6" s="36">
        <f t="shared" ref="Z6:AH6" si="4">IF(Z7="",NA(),Z7)</f>
        <v>104.61</v>
      </c>
      <c r="AA6" s="36">
        <f t="shared" si="4"/>
        <v>103.15</v>
      </c>
      <c r="AB6" s="36">
        <f t="shared" si="4"/>
        <v>90.07</v>
      </c>
      <c r="AC6" s="36">
        <f t="shared" si="4"/>
        <v>87.6</v>
      </c>
      <c r="AD6" s="36">
        <f t="shared" si="4"/>
        <v>94.73</v>
      </c>
      <c r="AE6" s="36">
        <f t="shared" si="4"/>
        <v>96.59</v>
      </c>
      <c r="AF6" s="36">
        <f t="shared" si="4"/>
        <v>101.24</v>
      </c>
      <c r="AG6" s="36">
        <f t="shared" si="4"/>
        <v>100.94</v>
      </c>
      <c r="AH6" s="36">
        <f t="shared" si="4"/>
        <v>100.85</v>
      </c>
      <c r="AI6" s="35" t="str">
        <f>IF(AI7="","",IF(AI7="-","【-】","【"&amp;SUBSTITUTE(TEXT(AI7,"#,##0.00"),"-","△")&amp;"】"))</f>
        <v>【100.66】</v>
      </c>
      <c r="AJ6" s="36">
        <f>IF(AJ7="",NA(),AJ7)</f>
        <v>104.11</v>
      </c>
      <c r="AK6" s="36">
        <f t="shared" ref="AK6:AS6" si="5">IF(AK7="",NA(),AK7)</f>
        <v>95.18</v>
      </c>
      <c r="AL6" s="35">
        <f t="shared" si="5"/>
        <v>0</v>
      </c>
      <c r="AM6" s="36">
        <f t="shared" si="5"/>
        <v>139.04</v>
      </c>
      <c r="AN6" s="36">
        <f t="shared" si="5"/>
        <v>190.98</v>
      </c>
      <c r="AO6" s="36">
        <f t="shared" si="5"/>
        <v>236.15</v>
      </c>
      <c r="AP6" s="36">
        <f t="shared" si="5"/>
        <v>232.81</v>
      </c>
      <c r="AQ6" s="36">
        <f t="shared" si="5"/>
        <v>184.13</v>
      </c>
      <c r="AR6" s="36">
        <f t="shared" si="5"/>
        <v>101.85</v>
      </c>
      <c r="AS6" s="36">
        <f t="shared" si="5"/>
        <v>110.77</v>
      </c>
      <c r="AT6" s="35" t="str">
        <f>IF(AT7="","",IF(AT7="-","【-】","【"&amp;SUBSTITUTE(TEXT(AT7,"#,##0.00"),"-","△")&amp;"】"))</f>
        <v>【105.22】</v>
      </c>
      <c r="AU6" s="36">
        <f>IF(AU7="",NA(),AU7)</f>
        <v>3428.56</v>
      </c>
      <c r="AV6" s="36">
        <f t="shared" ref="AV6:BD6" si="6">IF(AV7="",NA(),AV7)</f>
        <v>1713.59</v>
      </c>
      <c r="AW6" s="36">
        <f t="shared" si="6"/>
        <v>190.45</v>
      </c>
      <c r="AX6" s="36">
        <f t="shared" si="6"/>
        <v>117.58</v>
      </c>
      <c r="AY6" s="36">
        <f t="shared" si="6"/>
        <v>52.31</v>
      </c>
      <c r="AZ6" s="36">
        <f t="shared" si="6"/>
        <v>243.58</v>
      </c>
      <c r="BA6" s="36">
        <f t="shared" si="6"/>
        <v>290.19</v>
      </c>
      <c r="BB6" s="36">
        <f t="shared" si="6"/>
        <v>63.22</v>
      </c>
      <c r="BC6" s="36">
        <f t="shared" si="6"/>
        <v>49.07</v>
      </c>
      <c r="BD6" s="36">
        <f t="shared" si="6"/>
        <v>46.78</v>
      </c>
      <c r="BE6" s="35" t="str">
        <f>IF(BE7="","",IF(BE7="-","【-】","【"&amp;SUBSTITUTE(TEXT(BE7,"#,##0.00"),"-","△")&amp;"】"))</f>
        <v>【54.12】</v>
      </c>
      <c r="BF6" s="36">
        <f>IF(BF7="",NA(),BF7)</f>
        <v>1290.18</v>
      </c>
      <c r="BG6" s="36">
        <f t="shared" ref="BG6:BO6" si="7">IF(BG7="",NA(),BG7)</f>
        <v>1473.93</v>
      </c>
      <c r="BH6" s="36">
        <f t="shared" si="7"/>
        <v>1591.91</v>
      </c>
      <c r="BI6" s="36">
        <f t="shared" si="7"/>
        <v>2948.06</v>
      </c>
      <c r="BJ6" s="36">
        <f t="shared" si="7"/>
        <v>3218.7</v>
      </c>
      <c r="BK6" s="36">
        <f t="shared" si="7"/>
        <v>1622.51</v>
      </c>
      <c r="BL6" s="36">
        <f t="shared" si="7"/>
        <v>1569.13</v>
      </c>
      <c r="BM6" s="36">
        <f t="shared" si="7"/>
        <v>1436</v>
      </c>
      <c r="BN6" s="36">
        <f t="shared" si="7"/>
        <v>1434.89</v>
      </c>
      <c r="BO6" s="36">
        <f t="shared" si="7"/>
        <v>1298.9100000000001</v>
      </c>
      <c r="BP6" s="35" t="str">
        <f>IF(BP7="","",IF(BP7="-","【-】","【"&amp;SUBSTITUTE(TEXT(BP7,"#,##0.00"),"-","△")&amp;"】"))</f>
        <v>【1,348.09】</v>
      </c>
      <c r="BQ6" s="36">
        <f>IF(BQ7="",NA(),BQ7)</f>
        <v>83.15</v>
      </c>
      <c r="BR6" s="36">
        <f t="shared" ref="BR6:BZ6" si="8">IF(BR7="",NA(),BR7)</f>
        <v>85.17</v>
      </c>
      <c r="BS6" s="36">
        <f t="shared" si="8"/>
        <v>64.56</v>
      </c>
      <c r="BT6" s="36">
        <f t="shared" si="8"/>
        <v>59.33</v>
      </c>
      <c r="BU6" s="36">
        <f t="shared" si="8"/>
        <v>70.260000000000005</v>
      </c>
      <c r="BV6" s="36">
        <f t="shared" si="8"/>
        <v>62.83</v>
      </c>
      <c r="BW6" s="36">
        <f t="shared" si="8"/>
        <v>64.63</v>
      </c>
      <c r="BX6" s="36">
        <f t="shared" si="8"/>
        <v>66.56</v>
      </c>
      <c r="BY6" s="36">
        <f t="shared" si="8"/>
        <v>66.22</v>
      </c>
      <c r="BZ6" s="36">
        <f t="shared" si="8"/>
        <v>69.87</v>
      </c>
      <c r="CA6" s="35" t="str">
        <f>IF(CA7="","",IF(CA7="-","【-】","【"&amp;SUBSTITUTE(TEXT(CA7,"#,##0.00"),"-","△")&amp;"】"))</f>
        <v>【69.80】</v>
      </c>
      <c r="CB6" s="36">
        <f>IF(CB7="",NA(),CB7)</f>
        <v>226.7</v>
      </c>
      <c r="CC6" s="36">
        <f t="shared" ref="CC6:CK6" si="9">IF(CC7="",NA(),CC7)</f>
        <v>220.58</v>
      </c>
      <c r="CD6" s="36">
        <f t="shared" si="9"/>
        <v>280.51</v>
      </c>
      <c r="CE6" s="36">
        <f t="shared" si="9"/>
        <v>301.68</v>
      </c>
      <c r="CF6" s="36">
        <f t="shared" si="9"/>
        <v>254.7</v>
      </c>
      <c r="CG6" s="36">
        <f t="shared" si="9"/>
        <v>250.43</v>
      </c>
      <c r="CH6" s="36">
        <f t="shared" si="9"/>
        <v>245.75</v>
      </c>
      <c r="CI6" s="36">
        <f t="shared" si="9"/>
        <v>244.29</v>
      </c>
      <c r="CJ6" s="36">
        <f t="shared" si="9"/>
        <v>246.72</v>
      </c>
      <c r="CK6" s="36">
        <f t="shared" si="9"/>
        <v>234.96</v>
      </c>
      <c r="CL6" s="35" t="str">
        <f>IF(CL7="","",IF(CL7="-","【-】","【"&amp;SUBSTITUTE(TEXT(CL7,"#,##0.00"),"-","△")&amp;"】"))</f>
        <v>【232.54】</v>
      </c>
      <c r="CM6" s="36">
        <f>IF(CM7="",NA(),CM7)</f>
        <v>31.63</v>
      </c>
      <c r="CN6" s="36">
        <f t="shared" ref="CN6:CV6" si="10">IF(CN7="",NA(),CN7)</f>
        <v>32.950000000000003</v>
      </c>
      <c r="CO6" s="36">
        <f t="shared" si="10"/>
        <v>25.63</v>
      </c>
      <c r="CP6" s="36">
        <f t="shared" si="10"/>
        <v>30.53</v>
      </c>
      <c r="CQ6" s="36">
        <f t="shared" si="10"/>
        <v>32.26</v>
      </c>
      <c r="CR6" s="36">
        <f t="shared" si="10"/>
        <v>42.31</v>
      </c>
      <c r="CS6" s="36">
        <f t="shared" si="10"/>
        <v>43.65</v>
      </c>
      <c r="CT6" s="36">
        <f t="shared" si="10"/>
        <v>43.58</v>
      </c>
      <c r="CU6" s="36">
        <f t="shared" si="10"/>
        <v>41.35</v>
      </c>
      <c r="CV6" s="36">
        <f t="shared" si="10"/>
        <v>42.9</v>
      </c>
      <c r="CW6" s="35" t="str">
        <f>IF(CW7="","",IF(CW7="-","【-】","【"&amp;SUBSTITUTE(TEXT(CW7,"#,##0.00"),"-","△")&amp;"】"))</f>
        <v>【42.17】</v>
      </c>
      <c r="CX6" s="36">
        <f>IF(CX7="",NA(),CX7)</f>
        <v>77.25</v>
      </c>
      <c r="CY6" s="36">
        <f t="shared" ref="CY6:DG6" si="11">IF(CY7="",NA(),CY7)</f>
        <v>74.23</v>
      </c>
      <c r="CZ6" s="36">
        <f t="shared" si="11"/>
        <v>69.58</v>
      </c>
      <c r="DA6" s="36">
        <f t="shared" si="11"/>
        <v>61.55</v>
      </c>
      <c r="DB6" s="36">
        <f t="shared" si="11"/>
        <v>57.48</v>
      </c>
      <c r="DC6" s="36">
        <f t="shared" si="11"/>
        <v>81.3</v>
      </c>
      <c r="DD6" s="36">
        <f t="shared" si="11"/>
        <v>82.2</v>
      </c>
      <c r="DE6" s="36">
        <f t="shared" si="11"/>
        <v>82.35</v>
      </c>
      <c r="DF6" s="36">
        <f t="shared" si="11"/>
        <v>82.9</v>
      </c>
      <c r="DG6" s="36">
        <f t="shared" si="11"/>
        <v>83.5</v>
      </c>
      <c r="DH6" s="35" t="str">
        <f>IF(DH7="","",IF(DH7="-","【-】","【"&amp;SUBSTITUTE(TEXT(DH7,"#,##0.00"),"-","△")&amp;"】"))</f>
        <v>【82.30】</v>
      </c>
      <c r="DI6" s="36">
        <f>IF(DI7="",NA(),DI7)</f>
        <v>17.190000000000001</v>
      </c>
      <c r="DJ6" s="36">
        <f t="shared" ref="DJ6:DR6" si="12">IF(DJ7="",NA(),DJ7)</f>
        <v>16.68</v>
      </c>
      <c r="DK6" s="36">
        <f t="shared" si="12"/>
        <v>25.85</v>
      </c>
      <c r="DL6" s="36">
        <f t="shared" si="12"/>
        <v>23.6</v>
      </c>
      <c r="DM6" s="36">
        <f t="shared" si="12"/>
        <v>23.82</v>
      </c>
      <c r="DN6" s="36">
        <f t="shared" si="12"/>
        <v>12.99</v>
      </c>
      <c r="DO6" s="36">
        <f t="shared" si="12"/>
        <v>13.6</v>
      </c>
      <c r="DP6" s="36">
        <f t="shared" si="12"/>
        <v>22.34</v>
      </c>
      <c r="DQ6" s="36">
        <f t="shared" si="12"/>
        <v>22.79</v>
      </c>
      <c r="DR6" s="36">
        <f t="shared" si="12"/>
        <v>22.77</v>
      </c>
      <c r="DS6" s="35" t="str">
        <f>IF(DS7="","",IF(DS7="-","【-】","【"&amp;SUBSTITUTE(TEXT(DS7,"#,##0.00"),"-","△")&amp;"】"))</f>
        <v>【23.63】</v>
      </c>
      <c r="DT6" s="35">
        <f>IF(DT7="",NA(),DT7)</f>
        <v>0</v>
      </c>
      <c r="DU6" s="35">
        <f t="shared" ref="DU6:EC6" si="13">IF(DU7="",NA(),DU7)</f>
        <v>0</v>
      </c>
      <c r="DV6" s="35">
        <f t="shared" si="13"/>
        <v>0</v>
      </c>
      <c r="DW6" s="35">
        <f t="shared" si="13"/>
        <v>0</v>
      </c>
      <c r="DX6" s="35">
        <f t="shared" si="13"/>
        <v>0</v>
      </c>
      <c r="DY6" s="35">
        <f t="shared" si="13"/>
        <v>0</v>
      </c>
      <c r="DZ6" s="35">
        <f t="shared" si="13"/>
        <v>0</v>
      </c>
      <c r="EA6" s="35">
        <f t="shared" si="13"/>
        <v>0</v>
      </c>
      <c r="EB6" s="36">
        <f t="shared" si="13"/>
        <v>0.04</v>
      </c>
      <c r="EC6" s="35">
        <f t="shared" si="13"/>
        <v>0</v>
      </c>
      <c r="ED6" s="35" t="str">
        <f>IF(ED7="","",IF(ED7="-","【-】","【"&amp;SUBSTITUTE(TEXT(ED7,"#,##0.00"),"-","△")&amp;"】"))</f>
        <v>【0.00】</v>
      </c>
      <c r="EE6" s="35">
        <f>IF(EE7="",NA(),EE7)</f>
        <v>0</v>
      </c>
      <c r="EF6" s="35">
        <f t="shared" ref="EF6:EN6" si="14">IF(EF7="",NA(),EF7)</f>
        <v>0</v>
      </c>
      <c r="EG6" s="35">
        <f t="shared" si="14"/>
        <v>0</v>
      </c>
      <c r="EH6" s="35">
        <f t="shared" si="14"/>
        <v>0</v>
      </c>
      <c r="EI6" s="35">
        <f t="shared" si="14"/>
        <v>0</v>
      </c>
      <c r="EJ6" s="36">
        <f t="shared" si="14"/>
        <v>0.11</v>
      </c>
      <c r="EK6" s="36">
        <f t="shared" si="14"/>
        <v>0.05</v>
      </c>
      <c r="EL6" s="36">
        <f t="shared" si="14"/>
        <v>0.04</v>
      </c>
      <c r="EM6" s="36">
        <f t="shared" si="14"/>
        <v>7.0000000000000007E-2</v>
      </c>
      <c r="EN6" s="36">
        <f t="shared" si="14"/>
        <v>0.09</v>
      </c>
      <c r="EO6" s="35" t="str">
        <f>IF(EO7="","",IF(EO7="-","【-】","【"&amp;SUBSTITUTE(TEXT(EO7,"#,##0.00"),"-","△")&amp;"】"))</f>
        <v>【0.09】</v>
      </c>
    </row>
    <row r="7" spans="1:148" s="37" customFormat="1">
      <c r="A7" s="29"/>
      <c r="B7" s="38">
        <v>2016</v>
      </c>
      <c r="C7" s="38">
        <v>52019</v>
      </c>
      <c r="D7" s="38">
        <v>46</v>
      </c>
      <c r="E7" s="38">
        <v>17</v>
      </c>
      <c r="F7" s="38">
        <v>4</v>
      </c>
      <c r="G7" s="38">
        <v>0</v>
      </c>
      <c r="H7" s="38" t="s">
        <v>108</v>
      </c>
      <c r="I7" s="38" t="s">
        <v>109</v>
      </c>
      <c r="J7" s="38" t="s">
        <v>110</v>
      </c>
      <c r="K7" s="38" t="s">
        <v>111</v>
      </c>
      <c r="L7" s="38" t="s">
        <v>112</v>
      </c>
      <c r="M7" s="38"/>
      <c r="N7" s="39" t="s">
        <v>113</v>
      </c>
      <c r="O7" s="39">
        <v>57.63</v>
      </c>
      <c r="P7" s="39">
        <v>1</v>
      </c>
      <c r="Q7" s="39">
        <v>83.27</v>
      </c>
      <c r="R7" s="39">
        <v>3056</v>
      </c>
      <c r="S7" s="39">
        <v>314869</v>
      </c>
      <c r="T7" s="39">
        <v>906.07</v>
      </c>
      <c r="U7" s="39">
        <v>347.51</v>
      </c>
      <c r="V7" s="39">
        <v>3147</v>
      </c>
      <c r="W7" s="39">
        <v>1.94</v>
      </c>
      <c r="X7" s="39">
        <v>1622.16</v>
      </c>
      <c r="Y7" s="39">
        <v>106.06</v>
      </c>
      <c r="Z7" s="39">
        <v>104.61</v>
      </c>
      <c r="AA7" s="39">
        <v>103.15</v>
      </c>
      <c r="AB7" s="39">
        <v>90.07</v>
      </c>
      <c r="AC7" s="39">
        <v>87.6</v>
      </c>
      <c r="AD7" s="39">
        <v>94.73</v>
      </c>
      <c r="AE7" s="39">
        <v>96.59</v>
      </c>
      <c r="AF7" s="39">
        <v>101.24</v>
      </c>
      <c r="AG7" s="39">
        <v>100.94</v>
      </c>
      <c r="AH7" s="39">
        <v>100.85</v>
      </c>
      <c r="AI7" s="39">
        <v>100.66</v>
      </c>
      <c r="AJ7" s="39">
        <v>104.11</v>
      </c>
      <c r="AK7" s="39">
        <v>95.18</v>
      </c>
      <c r="AL7" s="39">
        <v>0</v>
      </c>
      <c r="AM7" s="39">
        <v>139.04</v>
      </c>
      <c r="AN7" s="39">
        <v>190.98</v>
      </c>
      <c r="AO7" s="39">
        <v>236.15</v>
      </c>
      <c r="AP7" s="39">
        <v>232.81</v>
      </c>
      <c r="AQ7" s="39">
        <v>184.13</v>
      </c>
      <c r="AR7" s="39">
        <v>101.85</v>
      </c>
      <c r="AS7" s="39">
        <v>110.77</v>
      </c>
      <c r="AT7" s="39">
        <v>105.22</v>
      </c>
      <c r="AU7" s="39">
        <v>3428.56</v>
      </c>
      <c r="AV7" s="39">
        <v>1713.59</v>
      </c>
      <c r="AW7" s="39">
        <v>190.45</v>
      </c>
      <c r="AX7" s="39">
        <v>117.58</v>
      </c>
      <c r="AY7" s="39">
        <v>52.31</v>
      </c>
      <c r="AZ7" s="39">
        <v>243.58</v>
      </c>
      <c r="BA7" s="39">
        <v>290.19</v>
      </c>
      <c r="BB7" s="39">
        <v>63.22</v>
      </c>
      <c r="BC7" s="39">
        <v>49.07</v>
      </c>
      <c r="BD7" s="39">
        <v>46.78</v>
      </c>
      <c r="BE7" s="39">
        <v>54.12</v>
      </c>
      <c r="BF7" s="39">
        <v>1290.18</v>
      </c>
      <c r="BG7" s="39">
        <v>1473.93</v>
      </c>
      <c r="BH7" s="39">
        <v>1591.91</v>
      </c>
      <c r="BI7" s="39">
        <v>2948.06</v>
      </c>
      <c r="BJ7" s="39">
        <v>3218.7</v>
      </c>
      <c r="BK7" s="39">
        <v>1622.51</v>
      </c>
      <c r="BL7" s="39">
        <v>1569.13</v>
      </c>
      <c r="BM7" s="39">
        <v>1436</v>
      </c>
      <c r="BN7" s="39">
        <v>1434.89</v>
      </c>
      <c r="BO7" s="39">
        <v>1298.9100000000001</v>
      </c>
      <c r="BP7" s="39">
        <v>1348.09</v>
      </c>
      <c r="BQ7" s="39">
        <v>83.15</v>
      </c>
      <c r="BR7" s="39">
        <v>85.17</v>
      </c>
      <c r="BS7" s="39">
        <v>64.56</v>
      </c>
      <c r="BT7" s="39">
        <v>59.33</v>
      </c>
      <c r="BU7" s="39">
        <v>70.260000000000005</v>
      </c>
      <c r="BV7" s="39">
        <v>62.83</v>
      </c>
      <c r="BW7" s="39">
        <v>64.63</v>
      </c>
      <c r="BX7" s="39">
        <v>66.56</v>
      </c>
      <c r="BY7" s="39">
        <v>66.22</v>
      </c>
      <c r="BZ7" s="39">
        <v>69.87</v>
      </c>
      <c r="CA7" s="39">
        <v>69.8</v>
      </c>
      <c r="CB7" s="39">
        <v>226.7</v>
      </c>
      <c r="CC7" s="39">
        <v>220.58</v>
      </c>
      <c r="CD7" s="39">
        <v>280.51</v>
      </c>
      <c r="CE7" s="39">
        <v>301.68</v>
      </c>
      <c r="CF7" s="39">
        <v>254.7</v>
      </c>
      <c r="CG7" s="39">
        <v>250.43</v>
      </c>
      <c r="CH7" s="39">
        <v>245.75</v>
      </c>
      <c r="CI7" s="39">
        <v>244.29</v>
      </c>
      <c r="CJ7" s="39">
        <v>246.72</v>
      </c>
      <c r="CK7" s="39">
        <v>234.96</v>
      </c>
      <c r="CL7" s="39">
        <v>232.54</v>
      </c>
      <c r="CM7" s="39">
        <v>31.63</v>
      </c>
      <c r="CN7" s="39">
        <v>32.950000000000003</v>
      </c>
      <c r="CO7" s="39">
        <v>25.63</v>
      </c>
      <c r="CP7" s="39">
        <v>30.53</v>
      </c>
      <c r="CQ7" s="39">
        <v>32.26</v>
      </c>
      <c r="CR7" s="39">
        <v>42.31</v>
      </c>
      <c r="CS7" s="39">
        <v>43.65</v>
      </c>
      <c r="CT7" s="39">
        <v>43.58</v>
      </c>
      <c r="CU7" s="39">
        <v>41.35</v>
      </c>
      <c r="CV7" s="39">
        <v>42.9</v>
      </c>
      <c r="CW7" s="39">
        <v>42.17</v>
      </c>
      <c r="CX7" s="39">
        <v>77.25</v>
      </c>
      <c r="CY7" s="39">
        <v>74.23</v>
      </c>
      <c r="CZ7" s="39">
        <v>69.58</v>
      </c>
      <c r="DA7" s="39">
        <v>61.55</v>
      </c>
      <c r="DB7" s="39">
        <v>57.48</v>
      </c>
      <c r="DC7" s="39">
        <v>81.3</v>
      </c>
      <c r="DD7" s="39">
        <v>82.2</v>
      </c>
      <c r="DE7" s="39">
        <v>82.35</v>
      </c>
      <c r="DF7" s="39">
        <v>82.9</v>
      </c>
      <c r="DG7" s="39">
        <v>83.5</v>
      </c>
      <c r="DH7" s="39">
        <v>82.3</v>
      </c>
      <c r="DI7" s="39">
        <v>17.190000000000001</v>
      </c>
      <c r="DJ7" s="39">
        <v>16.68</v>
      </c>
      <c r="DK7" s="39">
        <v>25.85</v>
      </c>
      <c r="DL7" s="39">
        <v>23.6</v>
      </c>
      <c r="DM7" s="39">
        <v>23.82</v>
      </c>
      <c r="DN7" s="39">
        <v>12.99</v>
      </c>
      <c r="DO7" s="39">
        <v>13.6</v>
      </c>
      <c r="DP7" s="39">
        <v>22.34</v>
      </c>
      <c r="DQ7" s="39">
        <v>22.79</v>
      </c>
      <c r="DR7" s="39">
        <v>22.77</v>
      </c>
      <c r="DS7" s="39">
        <v>23.63</v>
      </c>
      <c r="DT7" s="39">
        <v>0</v>
      </c>
      <c r="DU7" s="39">
        <v>0</v>
      </c>
      <c r="DV7" s="39">
        <v>0</v>
      </c>
      <c r="DW7" s="39">
        <v>0</v>
      </c>
      <c r="DX7" s="39">
        <v>0</v>
      </c>
      <c r="DY7" s="39">
        <v>0</v>
      </c>
      <c r="DZ7" s="39">
        <v>0</v>
      </c>
      <c r="EA7" s="39">
        <v>0</v>
      </c>
      <c r="EB7" s="39">
        <v>0.04</v>
      </c>
      <c r="EC7" s="39">
        <v>0</v>
      </c>
      <c r="ED7" s="39">
        <v>0</v>
      </c>
      <c r="EE7" s="39">
        <v>0</v>
      </c>
      <c r="EF7" s="39">
        <v>0</v>
      </c>
      <c r="EG7" s="39">
        <v>0</v>
      </c>
      <c r="EH7" s="39">
        <v>0</v>
      </c>
      <c r="EI7" s="39">
        <v>0</v>
      </c>
      <c r="EJ7" s="39">
        <v>0.11</v>
      </c>
      <c r="EK7" s="39">
        <v>0.05</v>
      </c>
      <c r="EL7" s="39">
        <v>0.04</v>
      </c>
      <c r="EM7" s="39">
        <v>7.0000000000000007E-2</v>
      </c>
      <c r="EN7" s="39">
        <v>0.09</v>
      </c>
      <c r="EO7" s="39">
        <v>0.09</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2018-02-08T03:31:40Z</cp:lastPrinted>
  <dcterms:created xsi:type="dcterms:W3CDTF">2017-12-25T01:54:47Z</dcterms:created>
  <dcterms:modified xsi:type="dcterms:W3CDTF">2018-02-13T02:03:02Z</dcterms:modified>
  <cp:category/>
</cp:coreProperties>
</file>