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90" windowWidth="14940" windowHeight="784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AL8" i="4" s="1"/>
  <c r="R6" i="5"/>
  <c r="Q6" i="5"/>
  <c r="W10" i="4" s="1"/>
  <c r="P6" i="5"/>
  <c r="O6" i="5"/>
  <c r="I10" i="4" s="1"/>
  <c r="N6" i="5"/>
  <c r="M6" i="5"/>
  <c r="L6" i="5"/>
  <c r="K6" i="5"/>
  <c r="P8" i="4" s="1"/>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P10" i="4"/>
  <c r="B10" i="4"/>
  <c r="AT8" i="4"/>
  <c r="W8" i="4"/>
  <c r="I8" i="4"/>
  <c r="B6" i="4"/>
  <c r="C10" i="5" l="1"/>
  <c r="D10" i="5"/>
  <c r="E10" i="5"/>
  <c r="B10" i="5"/>
</calcChain>
</file>

<file path=xl/sharedStrings.xml><?xml version="1.0" encoding="utf-8"?>
<sst xmlns="http://schemas.openxmlformats.org/spreadsheetml/2006/main" count="235" uniqueCount="123">
  <si>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</si>
  <si>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</si>
  <si>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</si>
  <si>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</si>
  <si>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</si>
  <si>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</si>
  <si>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</si>
  <si>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</si>
  <si>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</si>
  <si>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</si>
  <si>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</si>
  <si>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</si>
  <si>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</si>
  <si>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</si>
  <si>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</si>
  <si>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</si>
  <si>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</si>
  <si>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</si>
  <si>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</si>
  <si>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</si>
  <si>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</si>
  <si>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</si>
  <si>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</si>
  <si>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</si>
  <si>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</si>
  <si>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</si>
  <si>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</si>
  <si>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</si>
  <si>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</si>
  <si>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</si>
  <si>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</si>
  <si>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</si>
  <si>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</si>
  <si>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</si>
  <si>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</si>
  <si>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</si>
  <si>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</si>
  <si>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</si>
  <si>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</si>
  <si>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</si>
  <si>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</si>
  <si>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</si>
  <si>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</si>
  <si>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</si>
  <si>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</si>
  <si>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</si>
  <si>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</si>
  <si>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</si>
  <si>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</si>
  <si>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</si>
  <si>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</si>
  <si>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</si>
  <si>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</si>
  <si>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</si>
  <si>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</si>
  <si>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</si>
  <si>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</si>
  <si>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</si>
  <si>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</si>
  <si>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</si>
  <si>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</si>
  <si>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</si>
  <si>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</si>
  <si>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</si>
  <si>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</si>
  <si>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</si>
  <si>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</si>
  <si>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</si>
  <si>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</si>
  <si>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</si>
  <si>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</si>
  <si>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</si>
  <si>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</si>
  <si>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</si>
  <si>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</si>
  <si>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</si>
  <si>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</si>
  <si>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</si>
  <si>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</si>
  <si>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</si>
  <si>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</si>
  <si>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</si>
  <si>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</si>
  <si>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</si>
  <si>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</si>
  <si>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</si>
  <si>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</si>
  <si>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</si>
  <si>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</si>
  <si>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</si>
  <si>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</si>
  <si>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</si>
  <si>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</si>
  <si>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</si>
  <si>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</si>
  <si>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</si>
  <si>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</si>
  <si>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</si>
  <si>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</si>
  <si>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</si>
  <si>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</si>
  <si>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</si>
  <si>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</si>
  <si>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</si>
  <si>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</si>
  <si>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</si>
  <si>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</si>
  <si>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</si>
  <si>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秋田市</t>
  </si>
  <si>
    <t>法適用</t>
  </si>
  <si>
    <t>下水道事業</t>
  </si>
  <si>
    <t>公共下水道</t>
  </si>
  <si>
    <t>Ac1</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</si>
  <si>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</si>
  <si>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</si>
  <si>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</si>
  <si>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</si>
  <si>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</si>
  <si>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</si>
  <si>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経営に関する指標により、現時点では健全経営を行っているものと判断している。
　しかしながら、これまでの建設投資により多額の企業債残高を有しているほか、今後、人口減による使用料収入の減少が見込まれるなか、老朽化施設の更新を進める必要があることから、今まで以上に事業運営の効率化を図る必要がある。</t>
    <phoneticPr fontId="7"/>
  </si>
  <si>
    <t>　施設全体の減価償却の状況は上昇傾向にあり、資産の老朽化は進んでいる。
　管渠については、改善率は全国平均や類似団体平均と比較して高い値となっているが、老朽化率も高い値であり、さらに年々上昇傾向にあることから、長期の視点に立った更新計画に基づき、更新を進める必要がある。</t>
    <rPh sb="45" eb="47">
      <t>カイゼン</t>
    </rPh>
    <rPh sb="47" eb="48">
      <t>リツ</t>
    </rPh>
    <rPh sb="49" eb="51">
      <t>ゼンコク</t>
    </rPh>
    <rPh sb="51" eb="53">
      <t>ヘイキン</t>
    </rPh>
    <rPh sb="54" eb="56">
      <t>ルイジ</t>
    </rPh>
    <rPh sb="56" eb="58">
      <t>ダンタイ</t>
    </rPh>
    <rPh sb="58" eb="60">
      <t>ヘイキン</t>
    </rPh>
    <rPh sb="61" eb="63">
      <t>ヒカク</t>
    </rPh>
    <rPh sb="65" eb="66">
      <t>タカ</t>
    </rPh>
    <rPh sb="67" eb="68">
      <t>アタイ</t>
    </rPh>
    <phoneticPr fontId="7"/>
  </si>
  <si>
    <t>　経常収支比率は100％以上を維持しているほか、経費回収率も100％以上を維持しており、公費負担分を除く汚水処理費を下水道使用料で回収できている。
　累積欠損金比率は、0%を維持している。
　流動比率は100%を下回っているが、企業債償還の財源が下水道使用料により確保できることから、短期的な債務に対する支払能力を有していると言える。
　企業債残高対事業規模比率については、全国平均や類似団体と比較して低い値となっている。
　汚水処理原価については、全国平均や類似団体と比較して低いことから、効率的な汚水処理を実施できていると言えるが、施設利用率については、全国平均や類似団体と比較して低い値となっているため、施設の広域化について取り組みを行っている。
　水洗化率については、全国平均や類似団体平均と比較して低い値となっていることから、水洗化を促進するための取り組みが必要である。</t>
    <rPh sb="75" eb="77">
      <t>ルイセキ</t>
    </rPh>
    <rPh sb="77" eb="80">
      <t>ケッソンキン</t>
    </rPh>
    <rPh sb="80" eb="82">
      <t>ヒリツ</t>
    </rPh>
    <rPh sb="87" eb="89">
      <t>イジ</t>
    </rPh>
    <rPh sb="106" eb="108">
      <t>シタマワ</t>
    </rPh>
    <rPh sb="114" eb="116">
      <t>キギョウ</t>
    </rPh>
    <rPh sb="116" eb="117">
      <t>サイ</t>
    </rPh>
    <rPh sb="117" eb="119">
      <t>ショウカン</t>
    </rPh>
    <rPh sb="120" eb="122">
      <t>ザイゲン</t>
    </rPh>
    <rPh sb="123" eb="126">
      <t>ゲスイドウ</t>
    </rPh>
    <rPh sb="126" eb="129">
      <t>シヨウリョウ</t>
    </rPh>
    <rPh sb="132" eb="134">
      <t>カクホ</t>
    </rPh>
    <rPh sb="142" eb="145">
      <t>タンキテキ</t>
    </rPh>
    <rPh sb="146" eb="148">
      <t>サイム</t>
    </rPh>
    <rPh sb="149" eb="150">
      <t>タイ</t>
    </rPh>
    <rPh sb="152" eb="154">
      <t>シハラ</t>
    </rPh>
    <rPh sb="154" eb="156">
      <t>ノウリョク</t>
    </rPh>
    <rPh sb="157" eb="158">
      <t>ユウ</t>
    </rPh>
    <rPh sb="163" eb="164">
      <t>イ</t>
    </rPh>
    <rPh sb="169" eb="171">
      <t>キギョウ</t>
    </rPh>
    <rPh sb="171" eb="172">
      <t>サイ</t>
    </rPh>
    <rPh sb="172" eb="174">
      <t>ザンダカ</t>
    </rPh>
    <rPh sb="174" eb="175">
      <t>タイ</t>
    </rPh>
    <rPh sb="175" eb="177">
      <t>ジギョウ</t>
    </rPh>
    <rPh sb="177" eb="179">
      <t>キボ</t>
    </rPh>
    <rPh sb="179" eb="181">
      <t>ヒリツ</t>
    </rPh>
    <rPh sb="187" eb="189">
      <t>ゼンコク</t>
    </rPh>
    <rPh sb="189" eb="191">
      <t>ヘイキン</t>
    </rPh>
    <rPh sb="192" eb="194">
      <t>ルイジ</t>
    </rPh>
    <rPh sb="194" eb="196">
      <t>ダンタイ</t>
    </rPh>
    <rPh sb="197" eb="199">
      <t>ヒカク</t>
    </rPh>
    <rPh sb="201" eb="202">
      <t>ヒク</t>
    </rPh>
    <rPh sb="203" eb="204">
      <t>アタイ</t>
    </rPh>
    <rPh sb="268" eb="270">
      <t>シセツ</t>
    </rPh>
    <rPh sb="270" eb="273">
      <t>リヨウリツ</t>
    </rPh>
    <rPh sb="279" eb="281">
      <t>ゼンコク</t>
    </rPh>
    <rPh sb="281" eb="283">
      <t>ヘイキン</t>
    </rPh>
    <rPh sb="284" eb="286">
      <t>ルイジ</t>
    </rPh>
    <rPh sb="286" eb="288">
      <t>ダンタイ</t>
    </rPh>
    <rPh sb="289" eb="291">
      <t>ヒカク</t>
    </rPh>
    <rPh sb="293" eb="294">
      <t>ヒク</t>
    </rPh>
    <rPh sb="295" eb="296">
      <t>アタイ</t>
    </rPh>
    <rPh sb="305" eb="307">
      <t>シセツ</t>
    </rPh>
    <rPh sb="308" eb="311">
      <t>コウイキカ</t>
    </rPh>
    <rPh sb="315" eb="316">
      <t>ト</t>
    </rPh>
    <rPh sb="317" eb="318">
      <t>ク</t>
    </rPh>
    <rPh sb="320" eb="321">
      <t>オコナ</t>
    </rPh>
    <phoneticPr fontId="7"/>
  </si>
  <si>
    <t>自治体職員</t>
    <rPh sb="0" eb="3">
      <t>ジチタイ</t>
    </rPh>
    <rPh sb="3" eb="5">
      <t>ショクイン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</si>
</sst>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7.0000000000000007E-2</c:v>
                </c:pt>
                <c:pt idx="1">
                  <c:v>7.0000000000000007E-2</c:v>
                </c:pt>
                <c:pt idx="2">
                  <c:v>0.27</c:v>
                </c:pt>
                <c:pt idx="3">
                  <c:v>0.17</c:v>
                </c:pt>
                <c:pt idx="4">
                  <c:v>0.2</c:v>
                </c:pt>
              </c:numCache>
            </c:numRef>
          </c:val>
        </c:ser>
        <c:dLbls>
          <c:showLegendKey val="0"/>
          <c:showVal val="0"/>
          <c:showCatName val="0"/>
          <c:showSerName val="0"/>
          <c:showPercent val="0"/>
          <c:showBubbleSize val="0"/>
        </c:dLbls>
        <c:gapWidth val="150"/>
        <c:axId val="189497344"/>
        <c:axId val="189499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c:v>
                </c:pt>
                <c:pt idx="2">
                  <c:v>0.11</c:v>
                </c:pt>
                <c:pt idx="3">
                  <c:v>0.12</c:v>
                </c:pt>
                <c:pt idx="4">
                  <c:v>0.13</c:v>
                </c:pt>
              </c:numCache>
            </c:numRef>
          </c:val>
          <c:smooth val="0"/>
        </c:ser>
        <c:dLbls>
          <c:showLegendKey val="0"/>
          <c:showVal val="0"/>
          <c:showCatName val="0"/>
          <c:showSerName val="0"/>
          <c:showPercent val="0"/>
          <c:showBubbleSize val="0"/>
        </c:dLbls>
        <c:marker val="1"/>
        <c:smooth val="0"/>
        <c:axId val="189497344"/>
        <c:axId val="189499264"/>
      </c:lineChart>
      <c:dateAx>
        <c:axId val="189497344"/>
        <c:scaling>
          <c:orientation val="minMax"/>
        </c:scaling>
        <c:delete val="1"/>
        <c:axPos val="b"/>
        <c:numFmt formatCode="ge" sourceLinked="1"/>
        <c:majorTickMark val="none"/>
        <c:minorTickMark val="none"/>
        <c:tickLblPos val="none"/>
        <c:crossAx val="189499264"/>
        <c:crosses val="autoZero"/>
        <c:auto val="1"/>
        <c:lblOffset val="100"/>
        <c:baseTimeUnit val="years"/>
      </c:dateAx>
      <c:valAx>
        <c:axId val="189499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9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60.58</c:v>
                </c:pt>
                <c:pt idx="1">
                  <c:v>62.18</c:v>
                </c:pt>
                <c:pt idx="2">
                  <c:v>44.26</c:v>
                </c:pt>
                <c:pt idx="3">
                  <c:v>37.9</c:v>
                </c:pt>
                <c:pt idx="4">
                  <c:v>44.32</c:v>
                </c:pt>
              </c:numCache>
            </c:numRef>
          </c:val>
        </c:ser>
        <c:dLbls>
          <c:showLegendKey val="0"/>
          <c:showVal val="0"/>
          <c:showCatName val="0"/>
          <c:showSerName val="0"/>
          <c:showPercent val="0"/>
          <c:showBubbleSize val="0"/>
        </c:dLbls>
        <c:gapWidth val="150"/>
        <c:axId val="192528768"/>
        <c:axId val="192530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61.73</c:v>
                </c:pt>
                <c:pt idx="1">
                  <c:v>61.1</c:v>
                </c:pt>
                <c:pt idx="2">
                  <c:v>61.03</c:v>
                </c:pt>
                <c:pt idx="3">
                  <c:v>62.5</c:v>
                </c:pt>
                <c:pt idx="4">
                  <c:v>63.26</c:v>
                </c:pt>
              </c:numCache>
            </c:numRef>
          </c:val>
          <c:smooth val="0"/>
        </c:ser>
        <c:dLbls>
          <c:showLegendKey val="0"/>
          <c:showVal val="0"/>
          <c:showCatName val="0"/>
          <c:showSerName val="0"/>
          <c:showPercent val="0"/>
          <c:showBubbleSize val="0"/>
        </c:dLbls>
        <c:marker val="1"/>
        <c:smooth val="0"/>
        <c:axId val="192528768"/>
        <c:axId val="192530688"/>
      </c:lineChart>
      <c:dateAx>
        <c:axId val="192528768"/>
        <c:scaling>
          <c:orientation val="minMax"/>
        </c:scaling>
        <c:delete val="1"/>
        <c:axPos val="b"/>
        <c:numFmt formatCode="ge" sourceLinked="1"/>
        <c:majorTickMark val="none"/>
        <c:minorTickMark val="none"/>
        <c:tickLblPos val="none"/>
        <c:crossAx val="192530688"/>
        <c:crosses val="autoZero"/>
        <c:auto val="1"/>
        <c:lblOffset val="100"/>
        <c:baseTimeUnit val="years"/>
      </c:dateAx>
      <c:valAx>
        <c:axId val="19253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2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87.77</c:v>
                </c:pt>
                <c:pt idx="1">
                  <c:v>88.18</c:v>
                </c:pt>
                <c:pt idx="2">
                  <c:v>88.58</c:v>
                </c:pt>
                <c:pt idx="3">
                  <c:v>88.94</c:v>
                </c:pt>
                <c:pt idx="4">
                  <c:v>89.38</c:v>
                </c:pt>
              </c:numCache>
            </c:numRef>
          </c:val>
        </c:ser>
        <c:dLbls>
          <c:showLegendKey val="0"/>
          <c:showVal val="0"/>
          <c:showCatName val="0"/>
          <c:showSerName val="0"/>
          <c:showPercent val="0"/>
          <c:showBubbleSize val="0"/>
        </c:dLbls>
        <c:gapWidth val="150"/>
        <c:axId val="192180224"/>
        <c:axId val="19218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93.1</c:v>
                </c:pt>
                <c:pt idx="1">
                  <c:v>93.47</c:v>
                </c:pt>
                <c:pt idx="2">
                  <c:v>93.83</c:v>
                </c:pt>
                <c:pt idx="3">
                  <c:v>93.88</c:v>
                </c:pt>
                <c:pt idx="4">
                  <c:v>94.07</c:v>
                </c:pt>
              </c:numCache>
            </c:numRef>
          </c:val>
          <c:smooth val="0"/>
        </c:ser>
        <c:dLbls>
          <c:showLegendKey val="0"/>
          <c:showVal val="0"/>
          <c:showCatName val="0"/>
          <c:showSerName val="0"/>
          <c:showPercent val="0"/>
          <c:showBubbleSize val="0"/>
        </c:dLbls>
        <c:marker val="1"/>
        <c:smooth val="0"/>
        <c:axId val="192180224"/>
        <c:axId val="192182144"/>
      </c:lineChart>
      <c:dateAx>
        <c:axId val="192180224"/>
        <c:scaling>
          <c:orientation val="minMax"/>
        </c:scaling>
        <c:delete val="1"/>
        <c:axPos val="b"/>
        <c:numFmt formatCode="ge" sourceLinked="1"/>
        <c:majorTickMark val="none"/>
        <c:minorTickMark val="none"/>
        <c:tickLblPos val="none"/>
        <c:crossAx val="192182144"/>
        <c:crosses val="autoZero"/>
        <c:auto val="1"/>
        <c:lblOffset val="100"/>
        <c:baseTimeUnit val="years"/>
      </c:dateAx>
      <c:valAx>
        <c:axId val="19218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8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107.3</c:v>
                </c:pt>
                <c:pt idx="1">
                  <c:v>105.05</c:v>
                </c:pt>
                <c:pt idx="2">
                  <c:v>112.05</c:v>
                </c:pt>
                <c:pt idx="3">
                  <c:v>112.34</c:v>
                </c:pt>
                <c:pt idx="4">
                  <c:v>111.41</c:v>
                </c:pt>
              </c:numCache>
            </c:numRef>
          </c:val>
        </c:ser>
        <c:dLbls>
          <c:showLegendKey val="0"/>
          <c:showVal val="0"/>
          <c:showCatName val="0"/>
          <c:showSerName val="0"/>
          <c:showPercent val="0"/>
          <c:showBubbleSize val="0"/>
        </c:dLbls>
        <c:gapWidth val="150"/>
        <c:axId val="189730176"/>
        <c:axId val="189740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102.74</c:v>
                </c:pt>
                <c:pt idx="1">
                  <c:v>103.51</c:v>
                </c:pt>
                <c:pt idx="2">
                  <c:v>105.47</c:v>
                </c:pt>
                <c:pt idx="3">
                  <c:v>106.67</c:v>
                </c:pt>
                <c:pt idx="4">
                  <c:v>107.45</c:v>
                </c:pt>
              </c:numCache>
            </c:numRef>
          </c:val>
          <c:smooth val="0"/>
        </c:ser>
        <c:dLbls>
          <c:showLegendKey val="0"/>
          <c:showVal val="0"/>
          <c:showCatName val="0"/>
          <c:showSerName val="0"/>
          <c:showPercent val="0"/>
          <c:showBubbleSize val="0"/>
        </c:dLbls>
        <c:marker val="1"/>
        <c:smooth val="0"/>
        <c:axId val="189730176"/>
        <c:axId val="189740544"/>
      </c:lineChart>
      <c:dateAx>
        <c:axId val="189730176"/>
        <c:scaling>
          <c:orientation val="minMax"/>
        </c:scaling>
        <c:delete val="1"/>
        <c:axPos val="b"/>
        <c:numFmt formatCode="ge" sourceLinked="1"/>
        <c:majorTickMark val="none"/>
        <c:minorTickMark val="none"/>
        <c:tickLblPos val="none"/>
        <c:crossAx val="189740544"/>
        <c:crosses val="autoZero"/>
        <c:auto val="1"/>
        <c:lblOffset val="100"/>
        <c:baseTimeUnit val="years"/>
      </c:dateAx>
      <c:valAx>
        <c:axId val="18974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73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15.72</c:v>
                </c:pt>
                <c:pt idx="1">
                  <c:v>17.04</c:v>
                </c:pt>
                <c:pt idx="2">
                  <c:v>26.57</c:v>
                </c:pt>
                <c:pt idx="3">
                  <c:v>28.53</c:v>
                </c:pt>
                <c:pt idx="4">
                  <c:v>30.52</c:v>
                </c:pt>
              </c:numCache>
            </c:numRef>
          </c:val>
        </c:ser>
        <c:dLbls>
          <c:showLegendKey val="0"/>
          <c:showVal val="0"/>
          <c:showCatName val="0"/>
          <c:showSerName val="0"/>
          <c:showPercent val="0"/>
          <c:showBubbleSize val="0"/>
        </c:dLbls>
        <c:gapWidth val="150"/>
        <c:axId val="189774848"/>
        <c:axId val="18978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15.36</c:v>
                </c:pt>
                <c:pt idx="1">
                  <c:v>16.57</c:v>
                </c:pt>
                <c:pt idx="2">
                  <c:v>28.06</c:v>
                </c:pt>
                <c:pt idx="3">
                  <c:v>29.48</c:v>
                </c:pt>
                <c:pt idx="4">
                  <c:v>28.95</c:v>
                </c:pt>
              </c:numCache>
            </c:numRef>
          </c:val>
          <c:smooth val="0"/>
        </c:ser>
        <c:dLbls>
          <c:showLegendKey val="0"/>
          <c:showVal val="0"/>
          <c:showCatName val="0"/>
          <c:showSerName val="0"/>
          <c:showPercent val="0"/>
          <c:showBubbleSize val="0"/>
        </c:dLbls>
        <c:marker val="1"/>
        <c:smooth val="0"/>
        <c:axId val="189774848"/>
        <c:axId val="189781120"/>
      </c:lineChart>
      <c:dateAx>
        <c:axId val="189774848"/>
        <c:scaling>
          <c:orientation val="minMax"/>
        </c:scaling>
        <c:delete val="1"/>
        <c:axPos val="b"/>
        <c:numFmt formatCode="ge" sourceLinked="1"/>
        <c:majorTickMark val="none"/>
        <c:minorTickMark val="none"/>
        <c:tickLblPos val="none"/>
        <c:crossAx val="189781120"/>
        <c:crosses val="autoZero"/>
        <c:auto val="1"/>
        <c:lblOffset val="100"/>
        <c:baseTimeUnit val="years"/>
      </c:dateAx>
      <c:valAx>
        <c:axId val="18978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77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6.09</c:v>
                </c:pt>
                <c:pt idx="1">
                  <c:v>6.33</c:v>
                </c:pt>
                <c:pt idx="2">
                  <c:v>6.31</c:v>
                </c:pt>
                <c:pt idx="3">
                  <c:v>7.12</c:v>
                </c:pt>
                <c:pt idx="4">
                  <c:v>8.3800000000000008</c:v>
                </c:pt>
              </c:numCache>
            </c:numRef>
          </c:val>
        </c:ser>
        <c:dLbls>
          <c:showLegendKey val="0"/>
          <c:showVal val="0"/>
          <c:showCatName val="0"/>
          <c:showSerName val="0"/>
          <c:showPercent val="0"/>
          <c:showBubbleSize val="0"/>
        </c:dLbls>
        <c:gapWidth val="150"/>
        <c:axId val="189794944"/>
        <c:axId val="18981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2.81</c:v>
                </c:pt>
                <c:pt idx="1">
                  <c:v>3.11</c:v>
                </c:pt>
                <c:pt idx="2">
                  <c:v>3.32</c:v>
                </c:pt>
                <c:pt idx="3">
                  <c:v>3.89</c:v>
                </c:pt>
                <c:pt idx="4">
                  <c:v>4.07</c:v>
                </c:pt>
              </c:numCache>
            </c:numRef>
          </c:val>
          <c:smooth val="0"/>
        </c:ser>
        <c:dLbls>
          <c:showLegendKey val="0"/>
          <c:showVal val="0"/>
          <c:showCatName val="0"/>
          <c:showSerName val="0"/>
          <c:showPercent val="0"/>
          <c:showBubbleSize val="0"/>
        </c:dLbls>
        <c:marker val="1"/>
        <c:smooth val="0"/>
        <c:axId val="189794944"/>
        <c:axId val="189813504"/>
      </c:lineChart>
      <c:dateAx>
        <c:axId val="189794944"/>
        <c:scaling>
          <c:orientation val="minMax"/>
        </c:scaling>
        <c:delete val="1"/>
        <c:axPos val="b"/>
        <c:numFmt formatCode="ge" sourceLinked="1"/>
        <c:majorTickMark val="none"/>
        <c:minorTickMark val="none"/>
        <c:tickLblPos val="none"/>
        <c:crossAx val="189813504"/>
        <c:crosses val="autoZero"/>
        <c:auto val="1"/>
        <c:lblOffset val="100"/>
        <c:baseTimeUnit val="years"/>
      </c:dateAx>
      <c:valAx>
        <c:axId val="18981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79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848192"/>
        <c:axId val="18985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15.05</c:v>
                </c:pt>
                <c:pt idx="1">
                  <c:v>11.76</c:v>
                </c:pt>
                <c:pt idx="2">
                  <c:v>13.3</c:v>
                </c:pt>
                <c:pt idx="3">
                  <c:v>12.51</c:v>
                </c:pt>
                <c:pt idx="4">
                  <c:v>11.01</c:v>
                </c:pt>
              </c:numCache>
            </c:numRef>
          </c:val>
          <c:smooth val="0"/>
        </c:ser>
        <c:dLbls>
          <c:showLegendKey val="0"/>
          <c:showVal val="0"/>
          <c:showCatName val="0"/>
          <c:showSerName val="0"/>
          <c:showPercent val="0"/>
          <c:showBubbleSize val="0"/>
        </c:dLbls>
        <c:marker val="1"/>
        <c:smooth val="0"/>
        <c:axId val="189848192"/>
        <c:axId val="189850368"/>
      </c:lineChart>
      <c:dateAx>
        <c:axId val="189848192"/>
        <c:scaling>
          <c:orientation val="minMax"/>
        </c:scaling>
        <c:delete val="1"/>
        <c:axPos val="b"/>
        <c:numFmt formatCode="ge" sourceLinked="1"/>
        <c:majorTickMark val="none"/>
        <c:minorTickMark val="none"/>
        <c:tickLblPos val="none"/>
        <c:crossAx val="189850368"/>
        <c:crosses val="autoZero"/>
        <c:auto val="1"/>
        <c:lblOffset val="100"/>
        <c:baseTimeUnit val="years"/>
      </c:dateAx>
      <c:valAx>
        <c:axId val="18985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84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209.75</c:v>
                </c:pt>
                <c:pt idx="1">
                  <c:v>433.49</c:v>
                </c:pt>
                <c:pt idx="2">
                  <c:v>60.63</c:v>
                </c:pt>
                <c:pt idx="3">
                  <c:v>64.790000000000006</c:v>
                </c:pt>
                <c:pt idx="4">
                  <c:v>70.45</c:v>
                </c:pt>
              </c:numCache>
            </c:numRef>
          </c:val>
        </c:ser>
        <c:dLbls>
          <c:showLegendKey val="0"/>
          <c:showVal val="0"/>
          <c:showCatName val="0"/>
          <c:showSerName val="0"/>
          <c:showPercent val="0"/>
          <c:showBubbleSize val="0"/>
        </c:dLbls>
        <c:gapWidth val="150"/>
        <c:axId val="189886464"/>
        <c:axId val="189888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184.15</c:v>
                </c:pt>
                <c:pt idx="1">
                  <c:v>205.35</c:v>
                </c:pt>
                <c:pt idx="2">
                  <c:v>52.63</c:v>
                </c:pt>
                <c:pt idx="3">
                  <c:v>54.09</c:v>
                </c:pt>
                <c:pt idx="4">
                  <c:v>54.03</c:v>
                </c:pt>
              </c:numCache>
            </c:numRef>
          </c:val>
          <c:smooth val="0"/>
        </c:ser>
        <c:dLbls>
          <c:showLegendKey val="0"/>
          <c:showVal val="0"/>
          <c:showCatName val="0"/>
          <c:showSerName val="0"/>
          <c:showPercent val="0"/>
          <c:showBubbleSize val="0"/>
        </c:dLbls>
        <c:marker val="1"/>
        <c:smooth val="0"/>
        <c:axId val="189886464"/>
        <c:axId val="189888384"/>
      </c:lineChart>
      <c:dateAx>
        <c:axId val="189886464"/>
        <c:scaling>
          <c:orientation val="minMax"/>
        </c:scaling>
        <c:delete val="1"/>
        <c:axPos val="b"/>
        <c:numFmt formatCode="ge" sourceLinked="1"/>
        <c:majorTickMark val="none"/>
        <c:minorTickMark val="none"/>
        <c:tickLblPos val="none"/>
        <c:crossAx val="189888384"/>
        <c:crosses val="autoZero"/>
        <c:auto val="1"/>
        <c:lblOffset val="100"/>
        <c:baseTimeUnit val="years"/>
      </c:dateAx>
      <c:valAx>
        <c:axId val="18988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88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778.25</c:v>
                </c:pt>
                <c:pt idx="1">
                  <c:v>708.83</c:v>
                </c:pt>
                <c:pt idx="2">
                  <c:v>669.02</c:v>
                </c:pt>
                <c:pt idx="3">
                  <c:v>629.16999999999996</c:v>
                </c:pt>
                <c:pt idx="4">
                  <c:v>595.47</c:v>
                </c:pt>
              </c:numCache>
            </c:numRef>
          </c:val>
        </c:ser>
        <c:dLbls>
          <c:showLegendKey val="0"/>
          <c:showVal val="0"/>
          <c:showCatName val="0"/>
          <c:showSerName val="0"/>
          <c:showPercent val="0"/>
          <c:showBubbleSize val="0"/>
        </c:dLbls>
        <c:gapWidth val="150"/>
        <c:axId val="189922688"/>
        <c:axId val="19208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941.18</c:v>
                </c:pt>
                <c:pt idx="1">
                  <c:v>893.45</c:v>
                </c:pt>
                <c:pt idx="2">
                  <c:v>843.57</c:v>
                </c:pt>
                <c:pt idx="3">
                  <c:v>845.86</c:v>
                </c:pt>
                <c:pt idx="4">
                  <c:v>802.49</c:v>
                </c:pt>
              </c:numCache>
            </c:numRef>
          </c:val>
          <c:smooth val="0"/>
        </c:ser>
        <c:dLbls>
          <c:showLegendKey val="0"/>
          <c:showVal val="0"/>
          <c:showCatName val="0"/>
          <c:showSerName val="0"/>
          <c:showPercent val="0"/>
          <c:showBubbleSize val="0"/>
        </c:dLbls>
        <c:marker val="1"/>
        <c:smooth val="0"/>
        <c:axId val="189922688"/>
        <c:axId val="192087552"/>
      </c:lineChart>
      <c:dateAx>
        <c:axId val="189922688"/>
        <c:scaling>
          <c:orientation val="minMax"/>
        </c:scaling>
        <c:delete val="1"/>
        <c:axPos val="b"/>
        <c:numFmt formatCode="ge" sourceLinked="1"/>
        <c:majorTickMark val="none"/>
        <c:minorTickMark val="none"/>
        <c:tickLblPos val="none"/>
        <c:crossAx val="192087552"/>
        <c:crosses val="autoZero"/>
        <c:auto val="1"/>
        <c:lblOffset val="100"/>
        <c:baseTimeUnit val="years"/>
      </c:dateAx>
      <c:valAx>
        <c:axId val="19208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92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112.93</c:v>
                </c:pt>
                <c:pt idx="1">
                  <c:v>112.36</c:v>
                </c:pt>
                <c:pt idx="2">
                  <c:v>127.24</c:v>
                </c:pt>
                <c:pt idx="3">
                  <c:v>131.52000000000001</c:v>
                </c:pt>
                <c:pt idx="4">
                  <c:v>130.97</c:v>
                </c:pt>
              </c:numCache>
            </c:numRef>
          </c:val>
        </c:ser>
        <c:dLbls>
          <c:showLegendKey val="0"/>
          <c:showVal val="0"/>
          <c:showCatName val="0"/>
          <c:showSerName val="0"/>
          <c:showPercent val="0"/>
          <c:showBubbleSize val="0"/>
        </c:dLbls>
        <c:gapWidth val="150"/>
        <c:axId val="192095744"/>
        <c:axId val="192097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93.55</c:v>
                </c:pt>
                <c:pt idx="1">
                  <c:v>95.24</c:v>
                </c:pt>
                <c:pt idx="2">
                  <c:v>99.86</c:v>
                </c:pt>
                <c:pt idx="3">
                  <c:v>101.88</c:v>
                </c:pt>
                <c:pt idx="4">
                  <c:v>103.18</c:v>
                </c:pt>
              </c:numCache>
            </c:numRef>
          </c:val>
          <c:smooth val="0"/>
        </c:ser>
        <c:dLbls>
          <c:showLegendKey val="0"/>
          <c:showVal val="0"/>
          <c:showCatName val="0"/>
          <c:showSerName val="0"/>
          <c:showPercent val="0"/>
          <c:showBubbleSize val="0"/>
        </c:dLbls>
        <c:marker val="1"/>
        <c:smooth val="0"/>
        <c:axId val="192095744"/>
        <c:axId val="192097664"/>
      </c:lineChart>
      <c:dateAx>
        <c:axId val="192095744"/>
        <c:scaling>
          <c:orientation val="minMax"/>
        </c:scaling>
        <c:delete val="1"/>
        <c:axPos val="b"/>
        <c:numFmt formatCode="ge" sourceLinked="1"/>
        <c:majorTickMark val="none"/>
        <c:minorTickMark val="none"/>
        <c:tickLblPos val="none"/>
        <c:crossAx val="192097664"/>
        <c:crosses val="autoZero"/>
        <c:auto val="1"/>
        <c:lblOffset val="100"/>
        <c:baseTimeUnit val="years"/>
      </c:dateAx>
      <c:valAx>
        <c:axId val="19209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9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159.47999999999999</c:v>
                </c:pt>
                <c:pt idx="1">
                  <c:v>159.61000000000001</c:v>
                </c:pt>
                <c:pt idx="2">
                  <c:v>140.22999999999999</c:v>
                </c:pt>
                <c:pt idx="3">
                  <c:v>135.33000000000001</c:v>
                </c:pt>
                <c:pt idx="4">
                  <c:v>135.88999999999999</c:v>
                </c:pt>
              </c:numCache>
            </c:numRef>
          </c:val>
        </c:ser>
        <c:dLbls>
          <c:showLegendKey val="0"/>
          <c:showVal val="0"/>
          <c:showCatName val="0"/>
          <c:showSerName val="0"/>
          <c:showPercent val="0"/>
          <c:showBubbleSize val="0"/>
        </c:dLbls>
        <c:gapWidth val="150"/>
        <c:axId val="192492288"/>
        <c:axId val="19249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153.24</c:v>
                </c:pt>
                <c:pt idx="1">
                  <c:v>150.75</c:v>
                </c:pt>
                <c:pt idx="2">
                  <c:v>147.29</c:v>
                </c:pt>
                <c:pt idx="3">
                  <c:v>143.15</c:v>
                </c:pt>
                <c:pt idx="4">
                  <c:v>141.11000000000001</c:v>
                </c:pt>
              </c:numCache>
            </c:numRef>
          </c:val>
          <c:smooth val="0"/>
        </c:ser>
        <c:dLbls>
          <c:showLegendKey val="0"/>
          <c:showVal val="0"/>
          <c:showCatName val="0"/>
          <c:showSerName val="0"/>
          <c:showPercent val="0"/>
          <c:showBubbleSize val="0"/>
        </c:dLbls>
        <c:marker val="1"/>
        <c:smooth val="0"/>
        <c:axId val="192492288"/>
        <c:axId val="192494208"/>
      </c:lineChart>
      <c:dateAx>
        <c:axId val="192492288"/>
        <c:scaling>
          <c:orientation val="minMax"/>
        </c:scaling>
        <c:delete val="1"/>
        <c:axPos val="b"/>
        <c:numFmt formatCode="ge" sourceLinked="1"/>
        <c:majorTickMark val="none"/>
        <c:minorTickMark val="none"/>
        <c:tickLblPos val="none"/>
        <c:crossAx val="192494208"/>
        <c:crosses val="autoZero"/>
        <c:auto val="1"/>
        <c:lblOffset val="100"/>
        <c:baseTimeUnit val="years"/>
      </c:dateAx>
      <c:valAx>
        <c:axId val="19249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9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6" t="str">
        <f>データ!H6</f>
        <v>秋田県　秋田市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4"/>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4"/>
      <c r="BK7" s="4"/>
      <c r="BL7" s="5" t="s">
        <v>9</v>
      </c>
      <c r="BM7" s="6"/>
      <c r="BN7" s="6"/>
      <c r="BO7" s="6"/>
      <c r="BP7" s="6"/>
      <c r="BQ7" s="6"/>
      <c r="BR7" s="6"/>
      <c r="BS7" s="6"/>
      <c r="BT7" s="6"/>
      <c r="BU7" s="6"/>
      <c r="BV7" s="6"/>
      <c r="BW7" s="6"/>
      <c r="BX7" s="6"/>
      <c r="BY7" s="7"/>
    </row>
    <row r="8" spans="1:78" ht="18.75" customHeight="1">
      <c r="A8" s="2"/>
      <c r="B8" s="73" t="str">
        <f>データ!I6</f>
        <v>法適用</v>
      </c>
      <c r="C8" s="73"/>
      <c r="D8" s="73"/>
      <c r="E8" s="73"/>
      <c r="F8" s="73"/>
      <c r="G8" s="73"/>
      <c r="H8" s="73"/>
      <c r="I8" s="73" t="str">
        <f>データ!J6</f>
        <v>下水道事業</v>
      </c>
      <c r="J8" s="73"/>
      <c r="K8" s="73"/>
      <c r="L8" s="73"/>
      <c r="M8" s="73"/>
      <c r="N8" s="73"/>
      <c r="O8" s="73"/>
      <c r="P8" s="73" t="str">
        <f>データ!K6</f>
        <v>公共下水道</v>
      </c>
      <c r="Q8" s="73"/>
      <c r="R8" s="73"/>
      <c r="S8" s="73"/>
      <c r="T8" s="73"/>
      <c r="U8" s="73"/>
      <c r="V8" s="73"/>
      <c r="W8" s="73" t="str">
        <f>データ!L6</f>
        <v>Ac1</v>
      </c>
      <c r="X8" s="73"/>
      <c r="Y8" s="73"/>
      <c r="Z8" s="73"/>
      <c r="AA8" s="73"/>
      <c r="AB8" s="73"/>
      <c r="AC8" s="73"/>
      <c r="AD8" s="74" t="s">
        <v>122</v>
      </c>
      <c r="AE8" s="74"/>
      <c r="AF8" s="74"/>
      <c r="AG8" s="74"/>
      <c r="AH8" s="74"/>
      <c r="AI8" s="74"/>
      <c r="AJ8" s="74"/>
      <c r="AK8" s="4"/>
      <c r="AL8" s="68">
        <f>データ!S6</f>
        <v>314869</v>
      </c>
      <c r="AM8" s="68"/>
      <c r="AN8" s="68"/>
      <c r="AO8" s="68"/>
      <c r="AP8" s="68"/>
      <c r="AQ8" s="68"/>
      <c r="AR8" s="68"/>
      <c r="AS8" s="68"/>
      <c r="AT8" s="67">
        <f>データ!T6</f>
        <v>906.07</v>
      </c>
      <c r="AU8" s="67"/>
      <c r="AV8" s="67"/>
      <c r="AW8" s="67"/>
      <c r="AX8" s="67"/>
      <c r="AY8" s="67"/>
      <c r="AZ8" s="67"/>
      <c r="BA8" s="67"/>
      <c r="BB8" s="67">
        <f>データ!U6</f>
        <v>347.51</v>
      </c>
      <c r="BC8" s="67"/>
      <c r="BD8" s="67"/>
      <c r="BE8" s="67"/>
      <c r="BF8" s="67"/>
      <c r="BG8" s="67"/>
      <c r="BH8" s="67"/>
      <c r="BI8" s="67"/>
      <c r="BJ8" s="4"/>
      <c r="BK8" s="4"/>
      <c r="BL8" s="71" t="s">
        <v>10</v>
      </c>
      <c r="BM8" s="72"/>
      <c r="BN8" s="8" t="s">
        <v>11</v>
      </c>
      <c r="BO8" s="9"/>
      <c r="BP8" s="9"/>
      <c r="BQ8" s="9"/>
      <c r="BR8" s="9"/>
      <c r="BS8" s="9"/>
      <c r="BT8" s="9"/>
      <c r="BU8" s="9"/>
      <c r="BV8" s="9"/>
      <c r="BW8" s="9"/>
      <c r="BX8" s="9"/>
      <c r="BY8" s="10"/>
    </row>
    <row r="9" spans="1:78" ht="18.75" customHeight="1">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4"/>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4"/>
      <c r="BK9" s="4"/>
      <c r="BL9" s="65" t="s">
        <v>20</v>
      </c>
      <c r="BM9" s="66"/>
      <c r="BN9" s="11" t="s">
        <v>21</v>
      </c>
      <c r="BO9" s="12"/>
      <c r="BP9" s="12"/>
      <c r="BQ9" s="12"/>
      <c r="BR9" s="12"/>
      <c r="BS9" s="12"/>
      <c r="BT9" s="12"/>
      <c r="BU9" s="12"/>
      <c r="BV9" s="12"/>
      <c r="BW9" s="12"/>
      <c r="BX9" s="12"/>
      <c r="BY9" s="13"/>
    </row>
    <row r="10" spans="1:78" ht="18.75" customHeight="1">
      <c r="A10" s="2"/>
      <c r="B10" s="67" t="str">
        <f>データ!N6</f>
        <v>-</v>
      </c>
      <c r="C10" s="67"/>
      <c r="D10" s="67"/>
      <c r="E10" s="67"/>
      <c r="F10" s="67"/>
      <c r="G10" s="67"/>
      <c r="H10" s="67"/>
      <c r="I10" s="67">
        <f>データ!O6</f>
        <v>55.96</v>
      </c>
      <c r="J10" s="67"/>
      <c r="K10" s="67"/>
      <c r="L10" s="67"/>
      <c r="M10" s="67"/>
      <c r="N10" s="67"/>
      <c r="O10" s="67"/>
      <c r="P10" s="67">
        <f>データ!P6</f>
        <v>92.04</v>
      </c>
      <c r="Q10" s="67"/>
      <c r="R10" s="67"/>
      <c r="S10" s="67"/>
      <c r="T10" s="67"/>
      <c r="U10" s="67"/>
      <c r="V10" s="67"/>
      <c r="W10" s="67">
        <f>データ!Q6</f>
        <v>88.46</v>
      </c>
      <c r="X10" s="67"/>
      <c r="Y10" s="67"/>
      <c r="Z10" s="67"/>
      <c r="AA10" s="67"/>
      <c r="AB10" s="67"/>
      <c r="AC10" s="67"/>
      <c r="AD10" s="68">
        <f>データ!R6</f>
        <v>3056</v>
      </c>
      <c r="AE10" s="68"/>
      <c r="AF10" s="68"/>
      <c r="AG10" s="68"/>
      <c r="AH10" s="68"/>
      <c r="AI10" s="68"/>
      <c r="AJ10" s="68"/>
      <c r="AK10" s="2"/>
      <c r="AL10" s="68">
        <f>データ!V6</f>
        <v>288507</v>
      </c>
      <c r="AM10" s="68"/>
      <c r="AN10" s="68"/>
      <c r="AO10" s="68"/>
      <c r="AP10" s="68"/>
      <c r="AQ10" s="68"/>
      <c r="AR10" s="68"/>
      <c r="AS10" s="68"/>
      <c r="AT10" s="67">
        <f>データ!W6</f>
        <v>56.84</v>
      </c>
      <c r="AU10" s="67"/>
      <c r="AV10" s="67"/>
      <c r="AW10" s="67"/>
      <c r="AX10" s="67"/>
      <c r="AY10" s="67"/>
      <c r="AZ10" s="67"/>
      <c r="BA10" s="67"/>
      <c r="BB10" s="67">
        <f>データ!X6</f>
        <v>5075.7700000000004</v>
      </c>
      <c r="BC10" s="67"/>
      <c r="BD10" s="67"/>
      <c r="BE10" s="67"/>
      <c r="BF10" s="67"/>
      <c r="BG10" s="67"/>
      <c r="BH10" s="67"/>
      <c r="BI10" s="67"/>
      <c r="BJ10" s="2"/>
      <c r="BK10" s="2"/>
      <c r="BL10" s="69" t="s">
        <v>22</v>
      </c>
      <c r="BM10" s="70"/>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26</v>
      </c>
      <c r="BM14" s="44"/>
      <c r="BN14" s="44"/>
      <c r="BO14" s="44"/>
      <c r="BP14" s="44"/>
      <c r="BQ14" s="44"/>
      <c r="BR14" s="44"/>
      <c r="BS14" s="44"/>
      <c r="BT14" s="44"/>
      <c r="BU14" s="44"/>
      <c r="BV14" s="44"/>
      <c r="BW14" s="44"/>
      <c r="BX14" s="44"/>
      <c r="BY14" s="44"/>
      <c r="BZ14" s="45"/>
    </row>
    <row r="15" spans="1:78" ht="13.5" customHeight="1">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121</v>
      </c>
      <c r="BM16" s="50"/>
      <c r="BN16" s="50"/>
      <c r="BO16" s="50"/>
      <c r="BP16" s="50"/>
      <c r="BQ16" s="50"/>
      <c r="BR16" s="50"/>
      <c r="BS16" s="50"/>
      <c r="BT16" s="50"/>
      <c r="BU16" s="50"/>
      <c r="BV16" s="50"/>
      <c r="BW16" s="50"/>
      <c r="BX16" s="50"/>
      <c r="BY16" s="50"/>
      <c r="BZ16" s="5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c r="A34" s="2"/>
      <c r="B34" s="17"/>
      <c r="C34" s="55" t="s">
        <v>27</v>
      </c>
      <c r="D34" s="55"/>
      <c r="E34" s="55"/>
      <c r="F34" s="55"/>
      <c r="G34" s="55"/>
      <c r="H34" s="55"/>
      <c r="I34" s="55"/>
      <c r="J34" s="55"/>
      <c r="K34" s="55"/>
      <c r="L34" s="55"/>
      <c r="M34" s="55"/>
      <c r="N34" s="55"/>
      <c r="O34" s="55"/>
      <c r="P34" s="55"/>
      <c r="Q34" s="20"/>
      <c r="R34" s="55" t="s">
        <v>28</v>
      </c>
      <c r="S34" s="55"/>
      <c r="T34" s="55"/>
      <c r="U34" s="55"/>
      <c r="V34" s="55"/>
      <c r="W34" s="55"/>
      <c r="X34" s="55"/>
      <c r="Y34" s="55"/>
      <c r="Z34" s="55"/>
      <c r="AA34" s="55"/>
      <c r="AB34" s="55"/>
      <c r="AC34" s="55"/>
      <c r="AD34" s="55"/>
      <c r="AE34" s="55"/>
      <c r="AF34" s="20"/>
      <c r="AG34" s="55" t="s">
        <v>29</v>
      </c>
      <c r="AH34" s="55"/>
      <c r="AI34" s="55"/>
      <c r="AJ34" s="55"/>
      <c r="AK34" s="55"/>
      <c r="AL34" s="55"/>
      <c r="AM34" s="55"/>
      <c r="AN34" s="55"/>
      <c r="AO34" s="55"/>
      <c r="AP34" s="55"/>
      <c r="AQ34" s="55"/>
      <c r="AR34" s="55"/>
      <c r="AS34" s="55"/>
      <c r="AT34" s="55"/>
      <c r="AU34" s="20"/>
      <c r="AV34" s="55" t="s">
        <v>30</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31</v>
      </c>
      <c r="BM45" s="44"/>
      <c r="BN45" s="44"/>
      <c r="BO45" s="44"/>
      <c r="BP45" s="44"/>
      <c r="BQ45" s="44"/>
      <c r="BR45" s="44"/>
      <c r="BS45" s="44"/>
      <c r="BT45" s="44"/>
      <c r="BU45" s="44"/>
      <c r="BV45" s="44"/>
      <c r="BW45" s="44"/>
      <c r="BX45" s="44"/>
      <c r="BY45" s="44"/>
      <c r="BZ45" s="4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9" t="s">
        <v>120</v>
      </c>
      <c r="BM47" s="50"/>
      <c r="BN47" s="50"/>
      <c r="BO47" s="50"/>
      <c r="BP47" s="50"/>
      <c r="BQ47" s="50"/>
      <c r="BR47" s="50"/>
      <c r="BS47" s="50"/>
      <c r="BT47" s="50"/>
      <c r="BU47" s="50"/>
      <c r="BV47" s="50"/>
      <c r="BW47" s="50"/>
      <c r="BX47" s="50"/>
      <c r="BY47" s="50"/>
      <c r="BZ47" s="5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9"/>
      <c r="BM48" s="50"/>
      <c r="BN48" s="50"/>
      <c r="BO48" s="50"/>
      <c r="BP48" s="50"/>
      <c r="BQ48" s="50"/>
      <c r="BR48" s="50"/>
      <c r="BS48" s="50"/>
      <c r="BT48" s="50"/>
      <c r="BU48" s="50"/>
      <c r="BV48" s="50"/>
      <c r="BW48" s="50"/>
      <c r="BX48" s="50"/>
      <c r="BY48" s="50"/>
      <c r="BZ48" s="5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9"/>
      <c r="BM49" s="50"/>
      <c r="BN49" s="50"/>
      <c r="BO49" s="50"/>
      <c r="BP49" s="50"/>
      <c r="BQ49" s="50"/>
      <c r="BR49" s="50"/>
      <c r="BS49" s="50"/>
      <c r="BT49" s="50"/>
      <c r="BU49" s="50"/>
      <c r="BV49" s="50"/>
      <c r="BW49" s="50"/>
      <c r="BX49" s="50"/>
      <c r="BY49" s="50"/>
      <c r="BZ49" s="5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9"/>
      <c r="BM50" s="50"/>
      <c r="BN50" s="50"/>
      <c r="BO50" s="50"/>
      <c r="BP50" s="50"/>
      <c r="BQ50" s="50"/>
      <c r="BR50" s="50"/>
      <c r="BS50" s="50"/>
      <c r="BT50" s="50"/>
      <c r="BU50" s="50"/>
      <c r="BV50" s="50"/>
      <c r="BW50" s="50"/>
      <c r="BX50" s="50"/>
      <c r="BY50" s="50"/>
      <c r="BZ50" s="5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9"/>
      <c r="BM51" s="50"/>
      <c r="BN51" s="50"/>
      <c r="BO51" s="50"/>
      <c r="BP51" s="50"/>
      <c r="BQ51" s="50"/>
      <c r="BR51" s="50"/>
      <c r="BS51" s="50"/>
      <c r="BT51" s="50"/>
      <c r="BU51" s="50"/>
      <c r="BV51" s="50"/>
      <c r="BW51" s="50"/>
      <c r="BX51" s="50"/>
      <c r="BY51" s="50"/>
      <c r="BZ51" s="5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9"/>
      <c r="BM52" s="50"/>
      <c r="BN52" s="50"/>
      <c r="BO52" s="50"/>
      <c r="BP52" s="50"/>
      <c r="BQ52" s="50"/>
      <c r="BR52" s="50"/>
      <c r="BS52" s="50"/>
      <c r="BT52" s="50"/>
      <c r="BU52" s="50"/>
      <c r="BV52" s="50"/>
      <c r="BW52" s="50"/>
      <c r="BX52" s="50"/>
      <c r="BY52" s="50"/>
      <c r="BZ52" s="5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9"/>
      <c r="BM53" s="50"/>
      <c r="BN53" s="50"/>
      <c r="BO53" s="50"/>
      <c r="BP53" s="50"/>
      <c r="BQ53" s="50"/>
      <c r="BR53" s="50"/>
      <c r="BS53" s="50"/>
      <c r="BT53" s="50"/>
      <c r="BU53" s="50"/>
      <c r="BV53" s="50"/>
      <c r="BW53" s="50"/>
      <c r="BX53" s="50"/>
      <c r="BY53" s="50"/>
      <c r="BZ53" s="5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9"/>
      <c r="BM54" s="50"/>
      <c r="BN54" s="50"/>
      <c r="BO54" s="50"/>
      <c r="BP54" s="50"/>
      <c r="BQ54" s="50"/>
      <c r="BR54" s="50"/>
      <c r="BS54" s="50"/>
      <c r="BT54" s="50"/>
      <c r="BU54" s="50"/>
      <c r="BV54" s="50"/>
      <c r="BW54" s="50"/>
      <c r="BX54" s="50"/>
      <c r="BY54" s="50"/>
      <c r="BZ54" s="5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9"/>
      <c r="BM55" s="50"/>
      <c r="BN55" s="50"/>
      <c r="BO55" s="50"/>
      <c r="BP55" s="50"/>
      <c r="BQ55" s="50"/>
      <c r="BR55" s="50"/>
      <c r="BS55" s="50"/>
      <c r="BT55" s="50"/>
      <c r="BU55" s="50"/>
      <c r="BV55" s="50"/>
      <c r="BW55" s="50"/>
      <c r="BX55" s="50"/>
      <c r="BY55" s="50"/>
      <c r="BZ55" s="51"/>
    </row>
    <row r="56" spans="1:78" ht="13.5" customHeight="1">
      <c r="A56" s="2"/>
      <c r="B56" s="17"/>
      <c r="C56" s="55" t="s">
        <v>32</v>
      </c>
      <c r="D56" s="55"/>
      <c r="E56" s="55"/>
      <c r="F56" s="55"/>
      <c r="G56" s="55"/>
      <c r="H56" s="55"/>
      <c r="I56" s="55"/>
      <c r="J56" s="55"/>
      <c r="K56" s="55"/>
      <c r="L56" s="55"/>
      <c r="M56" s="55"/>
      <c r="N56" s="55"/>
      <c r="O56" s="55"/>
      <c r="P56" s="55"/>
      <c r="Q56" s="20"/>
      <c r="R56" s="55" t="s">
        <v>33</v>
      </c>
      <c r="S56" s="55"/>
      <c r="T56" s="55"/>
      <c r="U56" s="55"/>
      <c r="V56" s="55"/>
      <c r="W56" s="55"/>
      <c r="X56" s="55"/>
      <c r="Y56" s="55"/>
      <c r="Z56" s="55"/>
      <c r="AA56" s="55"/>
      <c r="AB56" s="55"/>
      <c r="AC56" s="55"/>
      <c r="AD56" s="55"/>
      <c r="AE56" s="55"/>
      <c r="AF56" s="20"/>
      <c r="AG56" s="55" t="s">
        <v>34</v>
      </c>
      <c r="AH56" s="55"/>
      <c r="AI56" s="55"/>
      <c r="AJ56" s="55"/>
      <c r="AK56" s="55"/>
      <c r="AL56" s="55"/>
      <c r="AM56" s="55"/>
      <c r="AN56" s="55"/>
      <c r="AO56" s="55"/>
      <c r="AP56" s="55"/>
      <c r="AQ56" s="55"/>
      <c r="AR56" s="55"/>
      <c r="AS56" s="55"/>
      <c r="AT56" s="55"/>
      <c r="AU56" s="20"/>
      <c r="AV56" s="55" t="s">
        <v>35</v>
      </c>
      <c r="AW56" s="55"/>
      <c r="AX56" s="55"/>
      <c r="AY56" s="55"/>
      <c r="AZ56" s="55"/>
      <c r="BA56" s="55"/>
      <c r="BB56" s="55"/>
      <c r="BC56" s="55"/>
      <c r="BD56" s="55"/>
      <c r="BE56" s="55"/>
      <c r="BF56" s="55"/>
      <c r="BG56" s="55"/>
      <c r="BH56" s="55"/>
      <c r="BI56" s="55"/>
      <c r="BJ56" s="19"/>
      <c r="BK56" s="2"/>
      <c r="BL56" s="49"/>
      <c r="BM56" s="50"/>
      <c r="BN56" s="50"/>
      <c r="BO56" s="50"/>
      <c r="BP56" s="50"/>
      <c r="BQ56" s="50"/>
      <c r="BR56" s="50"/>
      <c r="BS56" s="50"/>
      <c r="BT56" s="50"/>
      <c r="BU56" s="50"/>
      <c r="BV56" s="50"/>
      <c r="BW56" s="50"/>
      <c r="BX56" s="50"/>
      <c r="BY56" s="50"/>
      <c r="BZ56" s="51"/>
    </row>
    <row r="57" spans="1:78" ht="13.5" customHeight="1">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9"/>
      <c r="BM57" s="50"/>
      <c r="BN57" s="50"/>
      <c r="BO57" s="50"/>
      <c r="BP57" s="50"/>
      <c r="BQ57" s="50"/>
      <c r="BR57" s="50"/>
      <c r="BS57" s="50"/>
      <c r="BT57" s="50"/>
      <c r="BU57" s="50"/>
      <c r="BV57" s="50"/>
      <c r="BW57" s="50"/>
      <c r="BX57" s="50"/>
      <c r="BY57" s="50"/>
      <c r="BZ57" s="5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9"/>
      <c r="BM58" s="50"/>
      <c r="BN58" s="50"/>
      <c r="BO58" s="50"/>
      <c r="BP58" s="50"/>
      <c r="BQ58" s="50"/>
      <c r="BR58" s="50"/>
      <c r="BS58" s="50"/>
      <c r="BT58" s="50"/>
      <c r="BU58" s="50"/>
      <c r="BV58" s="50"/>
      <c r="BW58" s="50"/>
      <c r="BX58" s="50"/>
      <c r="BY58" s="50"/>
      <c r="BZ58" s="5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c r="A60" s="2"/>
      <c r="B60" s="56" t="s">
        <v>36</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9"/>
      <c r="BM62" s="50"/>
      <c r="BN62" s="50"/>
      <c r="BO62" s="50"/>
      <c r="BP62" s="50"/>
      <c r="BQ62" s="50"/>
      <c r="BR62" s="50"/>
      <c r="BS62" s="50"/>
      <c r="BT62" s="50"/>
      <c r="BU62" s="50"/>
      <c r="BV62" s="50"/>
      <c r="BW62" s="50"/>
      <c r="BX62" s="50"/>
      <c r="BY62" s="50"/>
      <c r="BZ62" s="5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2"/>
      <c r="BM63" s="53"/>
      <c r="BN63" s="53"/>
      <c r="BO63" s="53"/>
      <c r="BP63" s="53"/>
      <c r="BQ63" s="53"/>
      <c r="BR63" s="53"/>
      <c r="BS63" s="53"/>
      <c r="BT63" s="53"/>
      <c r="BU63" s="53"/>
      <c r="BV63" s="53"/>
      <c r="BW63" s="53"/>
      <c r="BX63" s="53"/>
      <c r="BY63" s="53"/>
      <c r="BZ63" s="5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37</v>
      </c>
      <c r="BM64" s="44"/>
      <c r="BN64" s="44"/>
      <c r="BO64" s="44"/>
      <c r="BP64" s="44"/>
      <c r="BQ64" s="44"/>
      <c r="BR64" s="44"/>
      <c r="BS64" s="44"/>
      <c r="BT64" s="44"/>
      <c r="BU64" s="44"/>
      <c r="BV64" s="44"/>
      <c r="BW64" s="44"/>
      <c r="BX64" s="44"/>
      <c r="BY64" s="44"/>
      <c r="BZ64" s="4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119</v>
      </c>
      <c r="BM66" s="50"/>
      <c r="BN66" s="50"/>
      <c r="BO66" s="50"/>
      <c r="BP66" s="50"/>
      <c r="BQ66" s="50"/>
      <c r="BR66" s="50"/>
      <c r="BS66" s="50"/>
      <c r="BT66" s="50"/>
      <c r="BU66" s="50"/>
      <c r="BV66" s="50"/>
      <c r="BW66" s="50"/>
      <c r="BX66" s="50"/>
      <c r="BY66" s="50"/>
      <c r="BZ66" s="5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c r="A79" s="2"/>
      <c r="B79" s="17"/>
      <c r="C79" s="55" t="s">
        <v>38</v>
      </c>
      <c r="D79" s="55"/>
      <c r="E79" s="55"/>
      <c r="F79" s="55"/>
      <c r="G79" s="55"/>
      <c r="H79" s="55"/>
      <c r="I79" s="55"/>
      <c r="J79" s="55"/>
      <c r="K79" s="55"/>
      <c r="L79" s="55"/>
      <c r="M79" s="55"/>
      <c r="N79" s="55"/>
      <c r="O79" s="55"/>
      <c r="P79" s="55"/>
      <c r="Q79" s="55"/>
      <c r="R79" s="55"/>
      <c r="S79" s="55"/>
      <c r="T79" s="55"/>
      <c r="U79" s="20"/>
      <c r="V79" s="20"/>
      <c r="W79" s="55" t="s">
        <v>39</v>
      </c>
      <c r="X79" s="55"/>
      <c r="Y79" s="55"/>
      <c r="Z79" s="55"/>
      <c r="AA79" s="55"/>
      <c r="AB79" s="55"/>
      <c r="AC79" s="55"/>
      <c r="AD79" s="55"/>
      <c r="AE79" s="55"/>
      <c r="AF79" s="55"/>
      <c r="AG79" s="55"/>
      <c r="AH79" s="55"/>
      <c r="AI79" s="55"/>
      <c r="AJ79" s="55"/>
      <c r="AK79" s="55"/>
      <c r="AL79" s="55"/>
      <c r="AM79" s="55"/>
      <c r="AN79" s="55"/>
      <c r="AO79" s="20"/>
      <c r="AP79" s="20"/>
      <c r="AQ79" s="55" t="s">
        <v>40</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【108.57】</v>
      </c>
      <c r="F86" s="27" t="str">
        <f>データ!AT6</f>
        <v>【4.38】</v>
      </c>
      <c r="G86" s="27" t="str">
        <f>データ!BE6</f>
        <v>【59.95】</v>
      </c>
      <c r="H86" s="27" t="str">
        <f>データ!BP6</f>
        <v>【728.30】</v>
      </c>
      <c r="I86" s="27" t="str">
        <f>データ!CA6</f>
        <v>【100.04】</v>
      </c>
      <c r="J86" s="27" t="str">
        <f>データ!CL6</f>
        <v>【137.82】</v>
      </c>
      <c r="K86" s="27" t="str">
        <f>データ!CW6</f>
        <v>【60.09】</v>
      </c>
      <c r="L86" s="27" t="str">
        <f>データ!DH6</f>
        <v>【94.90】</v>
      </c>
      <c r="M86" s="27" t="str">
        <f>データ!DS6</f>
        <v>【37.36】</v>
      </c>
      <c r="N86" s="27" t="str">
        <f>データ!ED6</f>
        <v>【4.96】</v>
      </c>
      <c r="O86" s="27"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52019</v>
      </c>
      <c r="D6" s="34">
        <f t="shared" si="3"/>
        <v>46</v>
      </c>
      <c r="E6" s="34">
        <f t="shared" si="3"/>
        <v>17</v>
      </c>
      <c r="F6" s="34">
        <f t="shared" si="3"/>
        <v>1</v>
      </c>
      <c r="G6" s="34">
        <f t="shared" si="3"/>
        <v>0</v>
      </c>
      <c r="H6" s="34" t="str">
        <f t="shared" si="3"/>
        <v>秋田県　秋田市</v>
      </c>
      <c r="I6" s="34" t="str">
        <f t="shared" si="3"/>
        <v>法適用</v>
      </c>
      <c r="J6" s="34" t="str">
        <f t="shared" si="3"/>
        <v>下水道事業</v>
      </c>
      <c r="K6" s="34" t="str">
        <f t="shared" si="3"/>
        <v>公共下水道</v>
      </c>
      <c r="L6" s="34" t="str">
        <f t="shared" si="3"/>
        <v>Ac1</v>
      </c>
      <c r="M6" s="34">
        <f t="shared" si="3"/>
        <v>0</v>
      </c>
      <c r="N6" s="35" t="str">
        <f t="shared" si="3"/>
        <v>-</v>
      </c>
      <c r="O6" s="35">
        <f t="shared" si="3"/>
        <v>55.96</v>
      </c>
      <c r="P6" s="35">
        <f t="shared" si="3"/>
        <v>92.04</v>
      </c>
      <c r="Q6" s="35">
        <f t="shared" si="3"/>
        <v>88.46</v>
      </c>
      <c r="R6" s="35">
        <f t="shared" si="3"/>
        <v>3056</v>
      </c>
      <c r="S6" s="35">
        <f t="shared" si="3"/>
        <v>314869</v>
      </c>
      <c r="T6" s="35">
        <f t="shared" si="3"/>
        <v>906.07</v>
      </c>
      <c r="U6" s="35">
        <f t="shared" si="3"/>
        <v>347.51</v>
      </c>
      <c r="V6" s="35">
        <f t="shared" si="3"/>
        <v>288507</v>
      </c>
      <c r="W6" s="35">
        <f t="shared" si="3"/>
        <v>56.84</v>
      </c>
      <c r="X6" s="35">
        <f t="shared" si="3"/>
        <v>5075.7700000000004</v>
      </c>
      <c r="Y6" s="36">
        <f>IF(Y7="",NA(),Y7)</f>
        <v>107.3</v>
      </c>
      <c r="Z6" s="36">
        <f t="shared" ref="Z6:AH6" si="4">IF(Z7="",NA(),Z7)</f>
        <v>105.05</v>
      </c>
      <c r="AA6" s="36">
        <f t="shared" si="4"/>
        <v>112.05</v>
      </c>
      <c r="AB6" s="36">
        <f t="shared" si="4"/>
        <v>112.34</v>
      </c>
      <c r="AC6" s="36">
        <f t="shared" si="4"/>
        <v>111.41</v>
      </c>
      <c r="AD6" s="36">
        <f t="shared" si="4"/>
        <v>102.74</v>
      </c>
      <c r="AE6" s="36">
        <f t="shared" si="4"/>
        <v>103.51</v>
      </c>
      <c r="AF6" s="36">
        <f t="shared" si="4"/>
        <v>105.47</v>
      </c>
      <c r="AG6" s="36">
        <f t="shared" si="4"/>
        <v>106.67</v>
      </c>
      <c r="AH6" s="36">
        <f t="shared" si="4"/>
        <v>107.45</v>
      </c>
      <c r="AI6" s="35" t="str">
        <f>IF(AI7="","",IF(AI7="-","【-】","【"&amp;SUBSTITUTE(TEXT(AI7,"#,##0.00"),"-","△")&amp;"】"))</f>
        <v>【108.57】</v>
      </c>
      <c r="AJ6" s="35">
        <f>IF(AJ7="",NA(),AJ7)</f>
        <v>0</v>
      </c>
      <c r="AK6" s="35">
        <f t="shared" ref="AK6:AS6" si="5">IF(AK7="",NA(),AK7)</f>
        <v>0</v>
      </c>
      <c r="AL6" s="35">
        <f t="shared" si="5"/>
        <v>0</v>
      </c>
      <c r="AM6" s="35">
        <f t="shared" si="5"/>
        <v>0</v>
      </c>
      <c r="AN6" s="35">
        <f t="shared" si="5"/>
        <v>0</v>
      </c>
      <c r="AO6" s="36">
        <f t="shared" si="5"/>
        <v>15.05</v>
      </c>
      <c r="AP6" s="36">
        <f t="shared" si="5"/>
        <v>11.76</v>
      </c>
      <c r="AQ6" s="36">
        <f t="shared" si="5"/>
        <v>13.3</v>
      </c>
      <c r="AR6" s="36">
        <f t="shared" si="5"/>
        <v>12.51</v>
      </c>
      <c r="AS6" s="36">
        <f t="shared" si="5"/>
        <v>11.01</v>
      </c>
      <c r="AT6" s="35" t="str">
        <f>IF(AT7="","",IF(AT7="-","【-】","【"&amp;SUBSTITUTE(TEXT(AT7,"#,##0.00"),"-","△")&amp;"】"))</f>
        <v>【4.38】</v>
      </c>
      <c r="AU6" s="36">
        <f>IF(AU7="",NA(),AU7)</f>
        <v>209.75</v>
      </c>
      <c r="AV6" s="36">
        <f t="shared" ref="AV6:BD6" si="6">IF(AV7="",NA(),AV7)</f>
        <v>433.49</v>
      </c>
      <c r="AW6" s="36">
        <f t="shared" si="6"/>
        <v>60.63</v>
      </c>
      <c r="AX6" s="36">
        <f t="shared" si="6"/>
        <v>64.790000000000006</v>
      </c>
      <c r="AY6" s="36">
        <f t="shared" si="6"/>
        <v>70.45</v>
      </c>
      <c r="AZ6" s="36">
        <f t="shared" si="6"/>
        <v>184.15</v>
      </c>
      <c r="BA6" s="36">
        <f t="shared" si="6"/>
        <v>205.35</v>
      </c>
      <c r="BB6" s="36">
        <f t="shared" si="6"/>
        <v>52.63</v>
      </c>
      <c r="BC6" s="36">
        <f t="shared" si="6"/>
        <v>54.09</v>
      </c>
      <c r="BD6" s="36">
        <f t="shared" si="6"/>
        <v>54.03</v>
      </c>
      <c r="BE6" s="35" t="str">
        <f>IF(BE7="","",IF(BE7="-","【-】","【"&amp;SUBSTITUTE(TEXT(BE7,"#,##0.00"),"-","△")&amp;"】"))</f>
        <v>【59.95】</v>
      </c>
      <c r="BF6" s="36">
        <f>IF(BF7="",NA(),BF7)</f>
        <v>778.25</v>
      </c>
      <c r="BG6" s="36">
        <f t="shared" ref="BG6:BO6" si="7">IF(BG7="",NA(),BG7)</f>
        <v>708.83</v>
      </c>
      <c r="BH6" s="36">
        <f t="shared" si="7"/>
        <v>669.02</v>
      </c>
      <c r="BI6" s="36">
        <f t="shared" si="7"/>
        <v>629.16999999999996</v>
      </c>
      <c r="BJ6" s="36">
        <f t="shared" si="7"/>
        <v>595.47</v>
      </c>
      <c r="BK6" s="36">
        <f t="shared" si="7"/>
        <v>941.18</v>
      </c>
      <c r="BL6" s="36">
        <f t="shared" si="7"/>
        <v>893.45</v>
      </c>
      <c r="BM6" s="36">
        <f t="shared" si="7"/>
        <v>843.57</v>
      </c>
      <c r="BN6" s="36">
        <f t="shared" si="7"/>
        <v>845.86</v>
      </c>
      <c r="BO6" s="36">
        <f t="shared" si="7"/>
        <v>802.49</v>
      </c>
      <c r="BP6" s="35" t="str">
        <f>IF(BP7="","",IF(BP7="-","【-】","【"&amp;SUBSTITUTE(TEXT(BP7,"#,##0.00"),"-","△")&amp;"】"))</f>
        <v>【728.30】</v>
      </c>
      <c r="BQ6" s="36">
        <f>IF(BQ7="",NA(),BQ7)</f>
        <v>112.93</v>
      </c>
      <c r="BR6" s="36">
        <f t="shared" ref="BR6:BZ6" si="8">IF(BR7="",NA(),BR7)</f>
        <v>112.36</v>
      </c>
      <c r="BS6" s="36">
        <f t="shared" si="8"/>
        <v>127.24</v>
      </c>
      <c r="BT6" s="36">
        <f t="shared" si="8"/>
        <v>131.52000000000001</v>
      </c>
      <c r="BU6" s="36">
        <f t="shared" si="8"/>
        <v>130.97</v>
      </c>
      <c r="BV6" s="36">
        <f t="shared" si="8"/>
        <v>93.55</v>
      </c>
      <c r="BW6" s="36">
        <f t="shared" si="8"/>
        <v>95.24</v>
      </c>
      <c r="BX6" s="36">
        <f t="shared" si="8"/>
        <v>99.86</v>
      </c>
      <c r="BY6" s="36">
        <f t="shared" si="8"/>
        <v>101.88</v>
      </c>
      <c r="BZ6" s="36">
        <f t="shared" si="8"/>
        <v>103.18</v>
      </c>
      <c r="CA6" s="35" t="str">
        <f>IF(CA7="","",IF(CA7="-","【-】","【"&amp;SUBSTITUTE(TEXT(CA7,"#,##0.00"),"-","△")&amp;"】"))</f>
        <v>【100.04】</v>
      </c>
      <c r="CB6" s="36">
        <f>IF(CB7="",NA(),CB7)</f>
        <v>159.47999999999999</v>
      </c>
      <c r="CC6" s="36">
        <f t="shared" ref="CC6:CK6" si="9">IF(CC7="",NA(),CC7)</f>
        <v>159.61000000000001</v>
      </c>
      <c r="CD6" s="36">
        <f t="shared" si="9"/>
        <v>140.22999999999999</v>
      </c>
      <c r="CE6" s="36">
        <f t="shared" si="9"/>
        <v>135.33000000000001</v>
      </c>
      <c r="CF6" s="36">
        <f t="shared" si="9"/>
        <v>135.88999999999999</v>
      </c>
      <c r="CG6" s="36">
        <f t="shared" si="9"/>
        <v>153.24</v>
      </c>
      <c r="CH6" s="36">
        <f t="shared" si="9"/>
        <v>150.75</v>
      </c>
      <c r="CI6" s="36">
        <f t="shared" si="9"/>
        <v>147.29</v>
      </c>
      <c r="CJ6" s="36">
        <f t="shared" si="9"/>
        <v>143.15</v>
      </c>
      <c r="CK6" s="36">
        <f t="shared" si="9"/>
        <v>141.11000000000001</v>
      </c>
      <c r="CL6" s="35" t="str">
        <f>IF(CL7="","",IF(CL7="-","【-】","【"&amp;SUBSTITUTE(TEXT(CL7,"#,##0.00"),"-","△")&amp;"】"))</f>
        <v>【137.82】</v>
      </c>
      <c r="CM6" s="36">
        <f>IF(CM7="",NA(),CM7)</f>
        <v>60.58</v>
      </c>
      <c r="CN6" s="36">
        <f t="shared" ref="CN6:CV6" si="10">IF(CN7="",NA(),CN7)</f>
        <v>62.18</v>
      </c>
      <c r="CO6" s="36">
        <f t="shared" si="10"/>
        <v>44.26</v>
      </c>
      <c r="CP6" s="36">
        <f t="shared" si="10"/>
        <v>37.9</v>
      </c>
      <c r="CQ6" s="36">
        <f t="shared" si="10"/>
        <v>44.32</v>
      </c>
      <c r="CR6" s="36">
        <f t="shared" si="10"/>
        <v>61.73</v>
      </c>
      <c r="CS6" s="36">
        <f t="shared" si="10"/>
        <v>61.1</v>
      </c>
      <c r="CT6" s="36">
        <f t="shared" si="10"/>
        <v>61.03</v>
      </c>
      <c r="CU6" s="36">
        <f t="shared" si="10"/>
        <v>62.5</v>
      </c>
      <c r="CV6" s="36">
        <f t="shared" si="10"/>
        <v>63.26</v>
      </c>
      <c r="CW6" s="35" t="str">
        <f>IF(CW7="","",IF(CW7="-","【-】","【"&amp;SUBSTITUTE(TEXT(CW7,"#,##0.00"),"-","△")&amp;"】"))</f>
        <v>【60.09】</v>
      </c>
      <c r="CX6" s="36">
        <f>IF(CX7="",NA(),CX7)</f>
        <v>87.77</v>
      </c>
      <c r="CY6" s="36">
        <f t="shared" ref="CY6:DG6" si="11">IF(CY7="",NA(),CY7)</f>
        <v>88.18</v>
      </c>
      <c r="CZ6" s="36">
        <f t="shared" si="11"/>
        <v>88.58</v>
      </c>
      <c r="DA6" s="36">
        <f t="shared" si="11"/>
        <v>88.94</v>
      </c>
      <c r="DB6" s="36">
        <f t="shared" si="11"/>
        <v>89.38</v>
      </c>
      <c r="DC6" s="36">
        <f t="shared" si="11"/>
        <v>93.1</v>
      </c>
      <c r="DD6" s="36">
        <f t="shared" si="11"/>
        <v>93.47</v>
      </c>
      <c r="DE6" s="36">
        <f t="shared" si="11"/>
        <v>93.83</v>
      </c>
      <c r="DF6" s="36">
        <f t="shared" si="11"/>
        <v>93.88</v>
      </c>
      <c r="DG6" s="36">
        <f t="shared" si="11"/>
        <v>94.07</v>
      </c>
      <c r="DH6" s="35" t="str">
        <f>IF(DH7="","",IF(DH7="-","【-】","【"&amp;SUBSTITUTE(TEXT(DH7,"#,##0.00"),"-","△")&amp;"】"))</f>
        <v>【94.90】</v>
      </c>
      <c r="DI6" s="36">
        <f>IF(DI7="",NA(),DI7)</f>
        <v>15.72</v>
      </c>
      <c r="DJ6" s="36">
        <f t="shared" ref="DJ6:DR6" si="12">IF(DJ7="",NA(),DJ7)</f>
        <v>17.04</v>
      </c>
      <c r="DK6" s="36">
        <f t="shared" si="12"/>
        <v>26.57</v>
      </c>
      <c r="DL6" s="36">
        <f t="shared" si="12"/>
        <v>28.53</v>
      </c>
      <c r="DM6" s="36">
        <f t="shared" si="12"/>
        <v>30.52</v>
      </c>
      <c r="DN6" s="36">
        <f t="shared" si="12"/>
        <v>15.36</v>
      </c>
      <c r="DO6" s="36">
        <f t="shared" si="12"/>
        <v>16.57</v>
      </c>
      <c r="DP6" s="36">
        <f t="shared" si="12"/>
        <v>28.06</v>
      </c>
      <c r="DQ6" s="36">
        <f t="shared" si="12"/>
        <v>29.48</v>
      </c>
      <c r="DR6" s="36">
        <f t="shared" si="12"/>
        <v>28.95</v>
      </c>
      <c r="DS6" s="35" t="str">
        <f>IF(DS7="","",IF(DS7="-","【-】","【"&amp;SUBSTITUTE(TEXT(DS7,"#,##0.00"),"-","△")&amp;"】"))</f>
        <v>【37.36】</v>
      </c>
      <c r="DT6" s="36">
        <f>IF(DT7="",NA(),DT7)</f>
        <v>6.09</v>
      </c>
      <c r="DU6" s="36">
        <f t="shared" ref="DU6:EC6" si="13">IF(DU7="",NA(),DU7)</f>
        <v>6.33</v>
      </c>
      <c r="DV6" s="36">
        <f t="shared" si="13"/>
        <v>6.31</v>
      </c>
      <c r="DW6" s="36">
        <f t="shared" si="13"/>
        <v>7.12</v>
      </c>
      <c r="DX6" s="36">
        <f t="shared" si="13"/>
        <v>8.3800000000000008</v>
      </c>
      <c r="DY6" s="36">
        <f t="shared" si="13"/>
        <v>2.81</v>
      </c>
      <c r="DZ6" s="36">
        <f t="shared" si="13"/>
        <v>3.11</v>
      </c>
      <c r="EA6" s="36">
        <f t="shared" si="13"/>
        <v>3.32</v>
      </c>
      <c r="EB6" s="36">
        <f t="shared" si="13"/>
        <v>3.89</v>
      </c>
      <c r="EC6" s="36">
        <f t="shared" si="13"/>
        <v>4.07</v>
      </c>
      <c r="ED6" s="35" t="str">
        <f>IF(ED7="","",IF(ED7="-","【-】","【"&amp;SUBSTITUTE(TEXT(ED7,"#,##0.00"),"-","△")&amp;"】"))</f>
        <v>【4.96】</v>
      </c>
      <c r="EE6" s="36">
        <f>IF(EE7="",NA(),EE7)</f>
        <v>7.0000000000000007E-2</v>
      </c>
      <c r="EF6" s="36">
        <f t="shared" ref="EF6:EN6" si="14">IF(EF7="",NA(),EF7)</f>
        <v>7.0000000000000007E-2</v>
      </c>
      <c r="EG6" s="36">
        <f t="shared" si="14"/>
        <v>0.27</v>
      </c>
      <c r="EH6" s="36">
        <f t="shared" si="14"/>
        <v>0.17</v>
      </c>
      <c r="EI6" s="36">
        <f t="shared" si="14"/>
        <v>0.2</v>
      </c>
      <c r="EJ6" s="36">
        <f t="shared" si="14"/>
        <v>0.1</v>
      </c>
      <c r="EK6" s="36">
        <f t="shared" si="14"/>
        <v>0.1</v>
      </c>
      <c r="EL6" s="36">
        <f t="shared" si="14"/>
        <v>0.11</v>
      </c>
      <c r="EM6" s="36">
        <f t="shared" si="14"/>
        <v>0.12</v>
      </c>
      <c r="EN6" s="36">
        <f t="shared" si="14"/>
        <v>0.13</v>
      </c>
      <c r="EO6" s="35" t="str">
        <f>IF(EO7="","",IF(EO7="-","【-】","【"&amp;SUBSTITUTE(TEXT(EO7,"#,##0.00"),"-","△")&amp;"】"))</f>
        <v>【0.27】</v>
      </c>
    </row>
    <row r="7" spans="1:148" s="37" customFormat="1">
      <c r="A7" s="29"/>
      <c r="B7" s="38">
        <v>2016</v>
      </c>
      <c r="C7" s="38">
        <v>52019</v>
      </c>
      <c r="D7" s="38">
        <v>46</v>
      </c>
      <c r="E7" s="38">
        <v>17</v>
      </c>
      <c r="F7" s="38">
        <v>1</v>
      </c>
      <c r="G7" s="38">
        <v>0</v>
      </c>
      <c r="H7" s="38" t="s">
        <v>108</v>
      </c>
      <c r="I7" s="38" t="s">
        <v>109</v>
      </c>
      <c r="J7" s="38" t="s">
        <v>110</v>
      </c>
      <c r="K7" s="38" t="s">
        <v>111</v>
      </c>
      <c r="L7" s="38" t="s">
        <v>112</v>
      </c>
      <c r="M7" s="38"/>
      <c r="N7" s="39" t="s">
        <v>113</v>
      </c>
      <c r="O7" s="39">
        <v>55.96</v>
      </c>
      <c r="P7" s="39">
        <v>92.04</v>
      </c>
      <c r="Q7" s="39">
        <v>88.46</v>
      </c>
      <c r="R7" s="39">
        <v>3056</v>
      </c>
      <c r="S7" s="39">
        <v>314869</v>
      </c>
      <c r="T7" s="39">
        <v>906.07</v>
      </c>
      <c r="U7" s="39">
        <v>347.51</v>
      </c>
      <c r="V7" s="39">
        <v>288507</v>
      </c>
      <c r="W7" s="39">
        <v>56.84</v>
      </c>
      <c r="X7" s="39">
        <v>5075.7700000000004</v>
      </c>
      <c r="Y7" s="39">
        <v>107.3</v>
      </c>
      <c r="Z7" s="39">
        <v>105.05</v>
      </c>
      <c r="AA7" s="39">
        <v>112.05</v>
      </c>
      <c r="AB7" s="39">
        <v>112.34</v>
      </c>
      <c r="AC7" s="39">
        <v>111.41</v>
      </c>
      <c r="AD7" s="39">
        <v>102.74</v>
      </c>
      <c r="AE7" s="39">
        <v>103.51</v>
      </c>
      <c r="AF7" s="39">
        <v>105.47</v>
      </c>
      <c r="AG7" s="39">
        <v>106.67</v>
      </c>
      <c r="AH7" s="39">
        <v>107.45</v>
      </c>
      <c r="AI7" s="39">
        <v>108.57</v>
      </c>
      <c r="AJ7" s="39">
        <v>0</v>
      </c>
      <c r="AK7" s="39">
        <v>0</v>
      </c>
      <c r="AL7" s="39">
        <v>0</v>
      </c>
      <c r="AM7" s="39">
        <v>0</v>
      </c>
      <c r="AN7" s="39">
        <v>0</v>
      </c>
      <c r="AO7" s="39">
        <v>15.05</v>
      </c>
      <c r="AP7" s="39">
        <v>11.76</v>
      </c>
      <c r="AQ7" s="39">
        <v>13.3</v>
      </c>
      <c r="AR7" s="39">
        <v>12.51</v>
      </c>
      <c r="AS7" s="39">
        <v>11.01</v>
      </c>
      <c r="AT7" s="39">
        <v>4.38</v>
      </c>
      <c r="AU7" s="39">
        <v>209.75</v>
      </c>
      <c r="AV7" s="39">
        <v>433.49</v>
      </c>
      <c r="AW7" s="39">
        <v>60.63</v>
      </c>
      <c r="AX7" s="39">
        <v>64.790000000000006</v>
      </c>
      <c r="AY7" s="39">
        <v>70.45</v>
      </c>
      <c r="AZ7" s="39">
        <v>184.15</v>
      </c>
      <c r="BA7" s="39">
        <v>205.35</v>
      </c>
      <c r="BB7" s="39">
        <v>52.63</v>
      </c>
      <c r="BC7" s="39">
        <v>54.09</v>
      </c>
      <c r="BD7" s="39">
        <v>54.03</v>
      </c>
      <c r="BE7" s="39">
        <v>59.95</v>
      </c>
      <c r="BF7" s="39">
        <v>778.25</v>
      </c>
      <c r="BG7" s="39">
        <v>708.83</v>
      </c>
      <c r="BH7" s="39">
        <v>669.02</v>
      </c>
      <c r="BI7" s="39">
        <v>629.16999999999996</v>
      </c>
      <c r="BJ7" s="39">
        <v>595.47</v>
      </c>
      <c r="BK7" s="39">
        <v>941.18</v>
      </c>
      <c r="BL7" s="39">
        <v>893.45</v>
      </c>
      <c r="BM7" s="39">
        <v>843.57</v>
      </c>
      <c r="BN7" s="39">
        <v>845.86</v>
      </c>
      <c r="BO7" s="39">
        <v>802.49</v>
      </c>
      <c r="BP7" s="39">
        <v>728.3</v>
      </c>
      <c r="BQ7" s="39">
        <v>112.93</v>
      </c>
      <c r="BR7" s="39">
        <v>112.36</v>
      </c>
      <c r="BS7" s="39">
        <v>127.24</v>
      </c>
      <c r="BT7" s="39">
        <v>131.52000000000001</v>
      </c>
      <c r="BU7" s="39">
        <v>130.97</v>
      </c>
      <c r="BV7" s="39">
        <v>93.55</v>
      </c>
      <c r="BW7" s="39">
        <v>95.24</v>
      </c>
      <c r="BX7" s="39">
        <v>99.86</v>
      </c>
      <c r="BY7" s="39">
        <v>101.88</v>
      </c>
      <c r="BZ7" s="39">
        <v>103.18</v>
      </c>
      <c r="CA7" s="39">
        <v>100.04</v>
      </c>
      <c r="CB7" s="39">
        <v>159.47999999999999</v>
      </c>
      <c r="CC7" s="39">
        <v>159.61000000000001</v>
      </c>
      <c r="CD7" s="39">
        <v>140.22999999999999</v>
      </c>
      <c r="CE7" s="39">
        <v>135.33000000000001</v>
      </c>
      <c r="CF7" s="39">
        <v>135.88999999999999</v>
      </c>
      <c r="CG7" s="39">
        <v>153.24</v>
      </c>
      <c r="CH7" s="39">
        <v>150.75</v>
      </c>
      <c r="CI7" s="39">
        <v>147.29</v>
      </c>
      <c r="CJ7" s="39">
        <v>143.15</v>
      </c>
      <c r="CK7" s="39">
        <v>141.11000000000001</v>
      </c>
      <c r="CL7" s="39">
        <v>137.82</v>
      </c>
      <c r="CM7" s="39">
        <v>60.58</v>
      </c>
      <c r="CN7" s="39">
        <v>62.18</v>
      </c>
      <c r="CO7" s="39">
        <v>44.26</v>
      </c>
      <c r="CP7" s="39">
        <v>37.9</v>
      </c>
      <c r="CQ7" s="39">
        <v>44.32</v>
      </c>
      <c r="CR7" s="39">
        <v>61.73</v>
      </c>
      <c r="CS7" s="39">
        <v>61.1</v>
      </c>
      <c r="CT7" s="39">
        <v>61.03</v>
      </c>
      <c r="CU7" s="39">
        <v>62.5</v>
      </c>
      <c r="CV7" s="39">
        <v>63.26</v>
      </c>
      <c r="CW7" s="39">
        <v>60.09</v>
      </c>
      <c r="CX7" s="39">
        <v>87.77</v>
      </c>
      <c r="CY7" s="39">
        <v>88.18</v>
      </c>
      <c r="CZ7" s="39">
        <v>88.58</v>
      </c>
      <c r="DA7" s="39">
        <v>88.94</v>
      </c>
      <c r="DB7" s="39">
        <v>89.38</v>
      </c>
      <c r="DC7" s="39">
        <v>93.1</v>
      </c>
      <c r="DD7" s="39">
        <v>93.47</v>
      </c>
      <c r="DE7" s="39">
        <v>93.83</v>
      </c>
      <c r="DF7" s="39">
        <v>93.88</v>
      </c>
      <c r="DG7" s="39">
        <v>94.07</v>
      </c>
      <c r="DH7" s="39">
        <v>94.9</v>
      </c>
      <c r="DI7" s="39">
        <v>15.72</v>
      </c>
      <c r="DJ7" s="39">
        <v>17.04</v>
      </c>
      <c r="DK7" s="39">
        <v>26.57</v>
      </c>
      <c r="DL7" s="39">
        <v>28.53</v>
      </c>
      <c r="DM7" s="39">
        <v>30.52</v>
      </c>
      <c r="DN7" s="39">
        <v>15.36</v>
      </c>
      <c r="DO7" s="39">
        <v>16.57</v>
      </c>
      <c r="DP7" s="39">
        <v>28.06</v>
      </c>
      <c r="DQ7" s="39">
        <v>29.48</v>
      </c>
      <c r="DR7" s="39">
        <v>28.95</v>
      </c>
      <c r="DS7" s="39">
        <v>37.36</v>
      </c>
      <c r="DT7" s="39">
        <v>6.09</v>
      </c>
      <c r="DU7" s="39">
        <v>6.33</v>
      </c>
      <c r="DV7" s="39">
        <v>6.31</v>
      </c>
      <c r="DW7" s="39">
        <v>7.12</v>
      </c>
      <c r="DX7" s="39">
        <v>8.3800000000000008</v>
      </c>
      <c r="DY7" s="39">
        <v>2.81</v>
      </c>
      <c r="DZ7" s="39">
        <v>3.11</v>
      </c>
      <c r="EA7" s="39">
        <v>3.32</v>
      </c>
      <c r="EB7" s="39">
        <v>3.89</v>
      </c>
      <c r="EC7" s="39">
        <v>4.07</v>
      </c>
      <c r="ED7" s="39">
        <v>4.96</v>
      </c>
      <c r="EE7" s="39">
        <v>7.0000000000000007E-2</v>
      </c>
      <c r="EF7" s="39">
        <v>7.0000000000000007E-2</v>
      </c>
      <c r="EG7" s="39">
        <v>0.27</v>
      </c>
      <c r="EH7" s="39">
        <v>0.17</v>
      </c>
      <c r="EI7" s="39">
        <v>0.2</v>
      </c>
      <c r="EJ7" s="39">
        <v>0.1</v>
      </c>
      <c r="EK7" s="39">
        <v>0.1</v>
      </c>
      <c r="EL7" s="39">
        <v>0.11</v>
      </c>
      <c r="EM7" s="39">
        <v>0.12</v>
      </c>
      <c r="EN7" s="39">
        <v>0.13</v>
      </c>
      <c r="EO7" s="39">
        <v>0.27</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2018-02-08T03:33:11Z</cp:lastPrinted>
  <dcterms:created xsi:type="dcterms:W3CDTF">2017-12-25T01:49:58Z</dcterms:created>
  <dcterms:modified xsi:type="dcterms:W3CDTF">2018-02-13T02:02:04Z</dcterms:modified>
  <cp:category/>
</cp:coreProperties>
</file>