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xBQk7qUK9BLxDBSSYys0oMuS2nnej5iC49xIEaQvJRXKPSfeCU9VwE5Hlko9TLjAkCJwmuWUGZsQgzsBdK/vw==" workbookSaltValue="RP+w1ta4I8DeAVV60b9EQQ==" workbookSpinCount="100000" lockStructure="1"/>
  <bookViews>
    <workbookView xWindow="-15" yWindow="-15" windowWidth="9600" windowHeight="1192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<sst xmlns="http://schemas.openxmlformats.org/spreadsheetml/2006/main" count="232" uniqueCount="120">
  <si>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</si>
  <si>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</si>
  <si>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</si>
  <si>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</si>
  <si>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</si>
  <si>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</si>
  <si>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</si>
  <si>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</si>
  <si>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</si>
  <si>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</si>
  <si>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</si>
  <si>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</si>
  <si>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</si>
  <si>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</si>
  <si>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</si>
  <si>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</si>
  <si>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</si>
  <si>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</si>
  <si>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</si>
  <si>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</si>
  <si>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</si>
  <si>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</si>
  <si>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</si>
  <si>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</si>
  <si>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</si>
  <si>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</si>
  <si>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</si>
  <si>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</si>
  <si>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</si>
  <si>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</si>
  <si>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</si>
  <si>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</si>
  <si>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</si>
  <si>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</si>
  <si>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</si>
  <si>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</si>
  <si>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</si>
  <si>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</si>
  <si>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</si>
  <si>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</si>
  <si>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</si>
  <si>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</si>
  <si>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</si>
  <si>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</si>
  <si>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</si>
  <si>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</si>
  <si>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</si>
  <si>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</si>
  <si>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</si>
  <si>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</si>
  <si>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</si>
  <si>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</si>
  <si>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</si>
  <si>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</si>
  <si>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</si>
  <si>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</si>
  <si>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</si>
  <si>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</si>
  <si>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</si>
  <si>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</si>
  <si>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</si>
  <si>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</si>
  <si>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</si>
  <si>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</si>
  <si>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</si>
  <si>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</si>
  <si>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</si>
  <si>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</si>
  <si>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</si>
  <si>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</si>
  <si>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</si>
  <si>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</si>
  <si>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</si>
  <si>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</si>
  <si>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</si>
  <si>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</si>
  <si>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</si>
  <si>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</si>
  <si>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</si>
  <si>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</si>
  <si>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</si>
  <si>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</si>
  <si>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</si>
  <si>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</si>
  <si>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</si>
  <si>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</si>
  <si>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</si>
  <si>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</si>
  <si>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</si>
  <si>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</si>
  <si>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</si>
  <si>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</si>
  <si>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</si>
  <si>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</si>
  <si>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</si>
  <si>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</si>
  <si>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</si>
  <si>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</si>
  <si>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</si>
  <si>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</si>
  <si>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</si>
  <si>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</si>
  <si>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</si>
  <si>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</si>
  <si>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</si>
  <si>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</si>
  <si>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</si>
  <si>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</si>
  <si>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</si>
  <si>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</si>
  <si>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</si>
  <si>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</si>
  <si>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</si>
  <si>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</si>
  <si>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</si>
  <si>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</si>
  <si>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</si>
  <si>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経営については①～④のグラフより経営収支が黒字で、債務残高も平均より低いことなどからも現在は健全であるといえる。
　今後の経営状況については、H28オープンの道の駅やH30稼働の誘致企業による工場などによる水道使用量の増大を期待するところではあるが、それ以上に給水人口の減少に伴う給水収益の減少により年々悪化していくことが推測される。
　更に、数年後には老朽管や施設等の改修・更新を予定していたが、その財源の借入利息と減価償却費が経営を圧迫すること、同時期に計画していた料金の値上げを行うことについて利用者の理解が得られるかなど問題が多い。これらについては今年度の水道事業ビジョン策定に合わせ、施設の更新スケジュールを見直す予定である。
　また、事業費の1/4を占める給与費については、現在は必要最低限の職員数であり、規定によりある程度の経験年数も必要とされることから極端な削減は期待できない状況である。
　なお、⑧有収率については平均より10%ほど下がっているが、H29中に行った漏水箇所の調査・修繕により後半6か月の率の平均は76%と8割に近づきつつある。このことから今後⑥給水原価もさらに下がると予想される。</t>
    <rPh sb="279" eb="282">
      <t>コンネンド</t>
    </rPh>
    <rPh sb="283" eb="285">
      <t>スイドウ</t>
    </rPh>
    <rPh sb="285" eb="287">
      <t>ジギョウ</t>
    </rPh>
    <rPh sb="291" eb="293">
      <t>サクテイ</t>
    </rPh>
    <rPh sb="294" eb="295">
      <t>ア</t>
    </rPh>
    <rPh sb="298" eb="300">
      <t>シセツ</t>
    </rPh>
    <rPh sb="313" eb="315">
      <t>ヨテイ</t>
    </rPh>
    <rPh sb="437" eb="438">
      <t>チュウ</t>
    </rPh>
    <rPh sb="439" eb="440">
      <t>オコナ</t>
    </rPh>
    <rPh sb="455" eb="457">
      <t>コウハン</t>
    </rPh>
    <rPh sb="459" eb="460">
      <t>ゲツ</t>
    </rPh>
    <rPh sb="463" eb="465">
      <t>ヘイキン</t>
    </rPh>
    <rPh sb="471" eb="472">
      <t>ワリ</t>
    </rPh>
    <rPh sb="473" eb="474">
      <t>チカ</t>
    </rPh>
    <rPh sb="487" eb="489">
      <t>コンゴ</t>
    </rPh>
    <phoneticPr fontId="4"/>
  </si>
  <si>
    <t xml:space="preserve">　老朽化はほぼ右肩上がりに進んでいるため、H32に基幹の配水管更新、H34に大谷地浄水場の全面更新、養蚕取水場からの導水管の一部管路変更などを計画していたが、今後の人口減少による収益低下は抑えるすべがないため、施設を更新から修繕に変更したり、ある程度の収益が見込めるうちに更新を前倒しする方向で検討している。
　また、③管路更新率については例年下水道工事に合わせて行うよう計画しているものが多く、恒常的に行えなかった。なお、H30では配水池に接続した配水本管の漏水が数回発生したため、H31に更新を計画している。
</t>
    <rPh sb="144" eb="146">
      <t>ホウコウ</t>
    </rPh>
    <rPh sb="147" eb="149">
      <t>ケントウ</t>
    </rPh>
    <rPh sb="170" eb="172">
      <t>レイネン</t>
    </rPh>
    <rPh sb="198" eb="201">
      <t>コウジョウテキ</t>
    </rPh>
    <rPh sb="202" eb="203">
      <t>オコナ</t>
    </rPh>
    <rPh sb="230" eb="232">
      <t>ロウスイ</t>
    </rPh>
    <rPh sb="233" eb="235">
      <t>スウカイ</t>
    </rPh>
    <rPh sb="246" eb="248">
      <t>コウシン</t>
    </rPh>
    <rPh sb="249" eb="251">
      <t>ケイカク</t>
    </rPh>
    <phoneticPr fontId="4"/>
  </si>
  <si>
    <t>　上記1.2.に示す通り経営上非常に厳しい難問が山積している状況であり、現行のままの経営で持続可能とは到底考えられない。
　これまでの試算ではH35前後からは単年度収支が赤字に転落し、そして数年後には最も避けたい運転資金（現金預金）の不足という危機的状況が危惧される。
　このため赤字転落の前に料金改定を行う手があるが、正当な理由なしでは利用者の反発を招くだけである。よって、当面の危機を避けたうえで効果的な経費削減策を実行しなければならないことから、事業自体の広域化や業務部門（検針～料金徴収）の民営化など革新的な方策について検討し、安全安心な給水事業を継続していきたい。</t>
    <rPh sb="154" eb="155">
      <t>テ</t>
    </rPh>
    <rPh sb="160" eb="162">
      <t>セイトウ</t>
    </rPh>
    <rPh sb="163" eb="165">
      <t>リユウ</t>
    </rPh>
    <rPh sb="169" eb="172">
      <t>リヨウシャ</t>
    </rPh>
    <rPh sb="173" eb="175">
      <t>ハンパツ</t>
    </rPh>
    <rPh sb="176" eb="177">
      <t>マネ</t>
    </rPh>
    <rPh sb="210" eb="212">
      <t>ジッコウ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</si>
</sst>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formatCode="#,##0.00;&quot;△&quot;#,##0.00;&quot;-&quot;">
                  <c:v>2.39</c:v>
                </c:pt>
                <c:pt idx="1">
                  <c:v>0</c:v>
                </c:pt>
                <c:pt idx="2" formatCode="#,##0.00;&quot;△&quot;#,##0.00;&quot;-&quot;">
                  <c:v>1.1499999999999999</c:v>
                </c:pt>
                <c:pt idx="3" formatCode="#,##0.00;&quot;△&quot;#,##0.00;&quot;-&quot;">
                  <c:v>0.04</c:v>
                </c:pt>
                <c:pt idx="4" formatCode="#,##0.00;&quot;△&quot;#,##0.00;&quot;-&quot;">
                  <c:v>0.03</c:v>
                </c:pt>
              </c:numCache>
            </c:numRef>
          </c:val>
          <c:extLst xmlns:c16r2="http://schemas.microsoft.com/office/drawing/2015/06/chart">
            <c:ext xmlns:c16="http://schemas.microsoft.com/office/drawing/2014/chart" uri="{C3380CC4-5D6E-409C-BE32-E72D297353CC}">
              <c16:uniqueId val="{00000000-6F5E-4DD9-AFD8-1CB12E8E1BDD}"/>
            </c:ext>
          </c:extLst>
        </c:ser>
        <c:dLbls>
          <c:showLegendKey val="0"/>
          <c:showVal val="0"/>
          <c:showCatName val="0"/>
          <c:showSerName val="0"/>
          <c:showPercent val="0"/>
          <c:showBubbleSize val="0"/>
        </c:dLbls>
        <c:gapWidth val="150"/>
        <c:axId val="53818112"/>
        <c:axId val="5382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0.68</c:v>
                </c:pt>
                <c:pt idx="2">
                  <c:v>1.65</c:v>
                </c:pt>
                <c:pt idx="3">
                  <c:v>0.47</c:v>
                </c:pt>
                <c:pt idx="4">
                  <c:v>0.39</c:v>
                </c:pt>
              </c:numCache>
            </c:numRef>
          </c:val>
          <c:smooth val="0"/>
          <c:extLst xmlns:c16r2="http://schemas.microsoft.com/office/drawing/2015/06/chart">
            <c:ext xmlns:c16="http://schemas.microsoft.com/office/drawing/2014/chart" uri="{C3380CC4-5D6E-409C-BE32-E72D297353CC}">
              <c16:uniqueId val="{00000001-6F5E-4DD9-AFD8-1CB12E8E1BDD}"/>
            </c:ext>
          </c:extLst>
        </c:ser>
        <c:dLbls>
          <c:showLegendKey val="0"/>
          <c:showVal val="0"/>
          <c:showCatName val="0"/>
          <c:showSerName val="0"/>
          <c:showPercent val="0"/>
          <c:showBubbleSize val="0"/>
        </c:dLbls>
        <c:marker val="1"/>
        <c:smooth val="0"/>
        <c:axId val="53818112"/>
        <c:axId val="53820032"/>
      </c:lineChart>
      <c:dateAx>
        <c:axId val="53818112"/>
        <c:scaling>
          <c:orientation val="minMax"/>
        </c:scaling>
        <c:delete val="1"/>
        <c:axPos val="b"/>
        <c:numFmt formatCode="ge" sourceLinked="1"/>
        <c:majorTickMark val="none"/>
        <c:minorTickMark val="none"/>
        <c:tickLblPos val="none"/>
        <c:crossAx val="53820032"/>
        <c:crosses val="autoZero"/>
        <c:auto val="1"/>
        <c:lblOffset val="100"/>
        <c:baseTimeUnit val="years"/>
      </c:dateAx>
      <c:valAx>
        <c:axId val="5382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81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64.790000000000006</c:v>
                </c:pt>
                <c:pt idx="1">
                  <c:v>64.930000000000007</c:v>
                </c:pt>
                <c:pt idx="2">
                  <c:v>66.02</c:v>
                </c:pt>
                <c:pt idx="3">
                  <c:v>69.260000000000005</c:v>
                </c:pt>
                <c:pt idx="4">
                  <c:v>61.8</c:v>
                </c:pt>
              </c:numCache>
            </c:numRef>
          </c:val>
          <c:extLst xmlns:c16r2="http://schemas.microsoft.com/office/drawing/2015/06/chart">
            <c:ext xmlns:c16="http://schemas.microsoft.com/office/drawing/2014/chart" uri="{C3380CC4-5D6E-409C-BE32-E72D297353CC}">
              <c16:uniqueId val="{00000000-EFFA-4018-B68D-3287645421EC}"/>
            </c:ext>
          </c:extLst>
        </c:ser>
        <c:dLbls>
          <c:showLegendKey val="0"/>
          <c:showVal val="0"/>
          <c:showCatName val="0"/>
          <c:showSerName val="0"/>
          <c:showPercent val="0"/>
          <c:showBubbleSize val="0"/>
        </c:dLbls>
        <c:gapWidth val="150"/>
        <c:axId val="127816064"/>
        <c:axId val="12781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54.47</c:v>
                </c:pt>
                <c:pt idx="1">
                  <c:v>53.61</c:v>
                </c:pt>
                <c:pt idx="2">
                  <c:v>53.52</c:v>
                </c:pt>
                <c:pt idx="3">
                  <c:v>54.24</c:v>
                </c:pt>
                <c:pt idx="4">
                  <c:v>55.88</c:v>
                </c:pt>
              </c:numCache>
            </c:numRef>
          </c:val>
          <c:smooth val="0"/>
          <c:extLst xmlns:c16r2="http://schemas.microsoft.com/office/drawing/2015/06/chart">
            <c:ext xmlns:c16="http://schemas.microsoft.com/office/drawing/2014/chart" uri="{C3380CC4-5D6E-409C-BE32-E72D297353CC}">
              <c16:uniqueId val="{00000001-EFFA-4018-B68D-3287645421EC}"/>
            </c:ext>
          </c:extLst>
        </c:ser>
        <c:dLbls>
          <c:showLegendKey val="0"/>
          <c:showVal val="0"/>
          <c:showCatName val="0"/>
          <c:showSerName val="0"/>
          <c:showPercent val="0"/>
          <c:showBubbleSize val="0"/>
        </c:dLbls>
        <c:marker val="1"/>
        <c:smooth val="0"/>
        <c:axId val="127816064"/>
        <c:axId val="127817984"/>
      </c:lineChart>
      <c:dateAx>
        <c:axId val="127816064"/>
        <c:scaling>
          <c:orientation val="minMax"/>
        </c:scaling>
        <c:delete val="1"/>
        <c:axPos val="b"/>
        <c:numFmt formatCode="ge" sourceLinked="1"/>
        <c:majorTickMark val="none"/>
        <c:minorTickMark val="none"/>
        <c:tickLblPos val="none"/>
        <c:crossAx val="127817984"/>
        <c:crosses val="autoZero"/>
        <c:auto val="1"/>
        <c:lblOffset val="100"/>
        <c:baseTimeUnit val="years"/>
      </c:dateAx>
      <c:valAx>
        <c:axId val="12781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81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68.16</c:v>
                </c:pt>
                <c:pt idx="1">
                  <c:v>69.13</c:v>
                </c:pt>
                <c:pt idx="2">
                  <c:v>67.209999999999994</c:v>
                </c:pt>
                <c:pt idx="3">
                  <c:v>64.14</c:v>
                </c:pt>
                <c:pt idx="4">
                  <c:v>71.72</c:v>
                </c:pt>
              </c:numCache>
            </c:numRef>
          </c:val>
          <c:extLst xmlns:c16r2="http://schemas.microsoft.com/office/drawing/2015/06/chart">
            <c:ext xmlns:c16="http://schemas.microsoft.com/office/drawing/2014/chart" uri="{C3380CC4-5D6E-409C-BE32-E72D297353CC}">
              <c16:uniqueId val="{00000000-AECF-4B00-8D34-02EE6FA474EE}"/>
            </c:ext>
          </c:extLst>
        </c:ser>
        <c:dLbls>
          <c:showLegendKey val="0"/>
          <c:showVal val="0"/>
          <c:showCatName val="0"/>
          <c:showSerName val="0"/>
          <c:showPercent val="0"/>
          <c:showBubbleSize val="0"/>
        </c:dLbls>
        <c:gapWidth val="150"/>
        <c:axId val="127853312"/>
        <c:axId val="12785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81.459999999999994</c:v>
                </c:pt>
                <c:pt idx="1">
                  <c:v>81.31</c:v>
                </c:pt>
                <c:pt idx="2">
                  <c:v>81.459999999999994</c:v>
                </c:pt>
                <c:pt idx="3">
                  <c:v>81.680000000000007</c:v>
                </c:pt>
                <c:pt idx="4">
                  <c:v>80.989999999999995</c:v>
                </c:pt>
              </c:numCache>
            </c:numRef>
          </c:val>
          <c:smooth val="0"/>
          <c:extLst xmlns:c16r2="http://schemas.microsoft.com/office/drawing/2015/06/chart">
            <c:ext xmlns:c16="http://schemas.microsoft.com/office/drawing/2014/chart" uri="{C3380CC4-5D6E-409C-BE32-E72D297353CC}">
              <c16:uniqueId val="{00000001-AECF-4B00-8D34-02EE6FA474EE}"/>
            </c:ext>
          </c:extLst>
        </c:ser>
        <c:dLbls>
          <c:showLegendKey val="0"/>
          <c:showVal val="0"/>
          <c:showCatName val="0"/>
          <c:showSerName val="0"/>
          <c:showPercent val="0"/>
          <c:showBubbleSize val="0"/>
        </c:dLbls>
        <c:marker val="1"/>
        <c:smooth val="0"/>
        <c:axId val="127853312"/>
        <c:axId val="127855232"/>
      </c:lineChart>
      <c:dateAx>
        <c:axId val="127853312"/>
        <c:scaling>
          <c:orientation val="minMax"/>
        </c:scaling>
        <c:delete val="1"/>
        <c:axPos val="b"/>
        <c:numFmt formatCode="ge" sourceLinked="1"/>
        <c:majorTickMark val="none"/>
        <c:minorTickMark val="none"/>
        <c:tickLblPos val="none"/>
        <c:crossAx val="127855232"/>
        <c:crosses val="autoZero"/>
        <c:auto val="1"/>
        <c:lblOffset val="100"/>
        <c:baseTimeUnit val="years"/>
      </c:dateAx>
      <c:valAx>
        <c:axId val="12785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85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104.74</c:v>
                </c:pt>
                <c:pt idx="1">
                  <c:v>106.45</c:v>
                </c:pt>
                <c:pt idx="2">
                  <c:v>117.33</c:v>
                </c:pt>
                <c:pt idx="3">
                  <c:v>115.62</c:v>
                </c:pt>
                <c:pt idx="4">
                  <c:v>124.7</c:v>
                </c:pt>
              </c:numCache>
            </c:numRef>
          </c:val>
          <c:extLst xmlns:c16r2="http://schemas.microsoft.com/office/drawing/2015/06/chart">
            <c:ext xmlns:c16="http://schemas.microsoft.com/office/drawing/2014/chart" uri="{C3380CC4-5D6E-409C-BE32-E72D297353CC}">
              <c16:uniqueId val="{00000000-BD12-4581-B47F-FB913B8DBA61}"/>
            </c:ext>
          </c:extLst>
        </c:ser>
        <c:dLbls>
          <c:showLegendKey val="0"/>
          <c:showVal val="0"/>
          <c:showCatName val="0"/>
          <c:showSerName val="0"/>
          <c:showPercent val="0"/>
          <c:showBubbleSize val="0"/>
        </c:dLbls>
        <c:gapWidth val="150"/>
        <c:axId val="53851264"/>
        <c:axId val="53853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107.95</c:v>
                </c:pt>
                <c:pt idx="1">
                  <c:v>109.49</c:v>
                </c:pt>
                <c:pt idx="2">
                  <c:v>111.06</c:v>
                </c:pt>
                <c:pt idx="3">
                  <c:v>111.34</c:v>
                </c:pt>
                <c:pt idx="4">
                  <c:v>110.02</c:v>
                </c:pt>
              </c:numCache>
            </c:numRef>
          </c:val>
          <c:smooth val="0"/>
          <c:extLst xmlns:c16r2="http://schemas.microsoft.com/office/drawing/2015/06/chart">
            <c:ext xmlns:c16="http://schemas.microsoft.com/office/drawing/2014/chart" uri="{C3380CC4-5D6E-409C-BE32-E72D297353CC}">
              <c16:uniqueId val="{00000001-BD12-4581-B47F-FB913B8DBA61}"/>
            </c:ext>
          </c:extLst>
        </c:ser>
        <c:dLbls>
          <c:showLegendKey val="0"/>
          <c:showVal val="0"/>
          <c:showCatName val="0"/>
          <c:showSerName val="0"/>
          <c:showPercent val="0"/>
          <c:showBubbleSize val="0"/>
        </c:dLbls>
        <c:marker val="1"/>
        <c:smooth val="0"/>
        <c:axId val="53851264"/>
        <c:axId val="53853184"/>
      </c:lineChart>
      <c:dateAx>
        <c:axId val="53851264"/>
        <c:scaling>
          <c:orientation val="minMax"/>
        </c:scaling>
        <c:delete val="1"/>
        <c:axPos val="b"/>
        <c:numFmt formatCode="ge" sourceLinked="1"/>
        <c:majorTickMark val="none"/>
        <c:minorTickMark val="none"/>
        <c:tickLblPos val="none"/>
        <c:crossAx val="53853184"/>
        <c:crosses val="autoZero"/>
        <c:auto val="1"/>
        <c:lblOffset val="100"/>
        <c:baseTimeUnit val="years"/>
      </c:dateAx>
      <c:valAx>
        <c:axId val="538531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5385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47.92</c:v>
                </c:pt>
                <c:pt idx="1">
                  <c:v>48.92</c:v>
                </c:pt>
                <c:pt idx="2">
                  <c:v>49.26</c:v>
                </c:pt>
                <c:pt idx="3">
                  <c:v>50.89</c:v>
                </c:pt>
                <c:pt idx="4">
                  <c:v>52.54</c:v>
                </c:pt>
              </c:numCache>
            </c:numRef>
          </c:val>
          <c:extLst xmlns:c16r2="http://schemas.microsoft.com/office/drawing/2015/06/chart">
            <c:ext xmlns:c16="http://schemas.microsoft.com/office/drawing/2014/chart" uri="{C3380CC4-5D6E-409C-BE32-E72D297353CC}">
              <c16:uniqueId val="{00000000-AE9E-4AF5-AC8E-C4A56C2B6105}"/>
            </c:ext>
          </c:extLst>
        </c:ser>
        <c:dLbls>
          <c:showLegendKey val="0"/>
          <c:showVal val="0"/>
          <c:showCatName val="0"/>
          <c:showSerName val="0"/>
          <c:showPercent val="0"/>
          <c:showBubbleSize val="0"/>
        </c:dLbls>
        <c:gapWidth val="150"/>
        <c:axId val="126961152"/>
        <c:axId val="12696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38.520000000000003</c:v>
                </c:pt>
                <c:pt idx="1">
                  <c:v>46.67</c:v>
                </c:pt>
                <c:pt idx="2">
                  <c:v>47.7</c:v>
                </c:pt>
                <c:pt idx="3">
                  <c:v>48.14</c:v>
                </c:pt>
                <c:pt idx="4">
                  <c:v>46.61</c:v>
                </c:pt>
              </c:numCache>
            </c:numRef>
          </c:val>
          <c:smooth val="0"/>
          <c:extLst xmlns:c16r2="http://schemas.microsoft.com/office/drawing/2015/06/chart">
            <c:ext xmlns:c16="http://schemas.microsoft.com/office/drawing/2014/chart" uri="{C3380CC4-5D6E-409C-BE32-E72D297353CC}">
              <c16:uniqueId val="{00000001-AE9E-4AF5-AC8E-C4A56C2B6105}"/>
            </c:ext>
          </c:extLst>
        </c:ser>
        <c:dLbls>
          <c:showLegendKey val="0"/>
          <c:showVal val="0"/>
          <c:showCatName val="0"/>
          <c:showSerName val="0"/>
          <c:showPercent val="0"/>
          <c:showBubbleSize val="0"/>
        </c:dLbls>
        <c:marker val="1"/>
        <c:smooth val="0"/>
        <c:axId val="126961152"/>
        <c:axId val="126963072"/>
      </c:lineChart>
      <c:dateAx>
        <c:axId val="126961152"/>
        <c:scaling>
          <c:orientation val="minMax"/>
        </c:scaling>
        <c:delete val="1"/>
        <c:axPos val="b"/>
        <c:numFmt formatCode="ge" sourceLinked="1"/>
        <c:majorTickMark val="none"/>
        <c:minorTickMark val="none"/>
        <c:tickLblPos val="none"/>
        <c:crossAx val="126963072"/>
        <c:crosses val="autoZero"/>
        <c:auto val="1"/>
        <c:lblOffset val="100"/>
        <c:baseTimeUnit val="years"/>
      </c:dateAx>
      <c:valAx>
        <c:axId val="12696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96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0</c:v>
                </c:pt>
                <c:pt idx="1">
                  <c:v>0</c:v>
                </c:pt>
                <c:pt idx="2">
                  <c:v>0</c:v>
                </c:pt>
                <c:pt idx="3">
                  <c:v>0</c:v>
                </c:pt>
                <c:pt idx="4" formatCode="#,##0.00;&quot;△&quot;#,##0.00;&quot;-&quot;">
                  <c:v>53.17</c:v>
                </c:pt>
              </c:numCache>
            </c:numRef>
          </c:val>
          <c:extLst xmlns:c16r2="http://schemas.microsoft.com/office/drawing/2015/06/chart">
            <c:ext xmlns:c16="http://schemas.microsoft.com/office/drawing/2014/chart" uri="{C3380CC4-5D6E-409C-BE32-E72D297353CC}">
              <c16:uniqueId val="{00000000-C074-4680-9DAA-1C22F62373E5}"/>
            </c:ext>
          </c:extLst>
        </c:ser>
        <c:dLbls>
          <c:showLegendKey val="0"/>
          <c:showVal val="0"/>
          <c:showCatName val="0"/>
          <c:showSerName val="0"/>
          <c:showPercent val="0"/>
          <c:showBubbleSize val="0"/>
        </c:dLbls>
        <c:gapWidth val="150"/>
        <c:axId val="126999936"/>
        <c:axId val="127002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9.43</c:v>
                </c:pt>
                <c:pt idx="1">
                  <c:v>10.029999999999999</c:v>
                </c:pt>
                <c:pt idx="2">
                  <c:v>7.26</c:v>
                </c:pt>
                <c:pt idx="3">
                  <c:v>11.13</c:v>
                </c:pt>
                <c:pt idx="4">
                  <c:v>10.84</c:v>
                </c:pt>
              </c:numCache>
            </c:numRef>
          </c:val>
          <c:smooth val="0"/>
          <c:extLst xmlns:c16r2="http://schemas.microsoft.com/office/drawing/2015/06/chart">
            <c:ext xmlns:c16="http://schemas.microsoft.com/office/drawing/2014/chart" uri="{C3380CC4-5D6E-409C-BE32-E72D297353CC}">
              <c16:uniqueId val="{00000001-C074-4680-9DAA-1C22F62373E5}"/>
            </c:ext>
          </c:extLst>
        </c:ser>
        <c:dLbls>
          <c:showLegendKey val="0"/>
          <c:showVal val="0"/>
          <c:showCatName val="0"/>
          <c:showSerName val="0"/>
          <c:showPercent val="0"/>
          <c:showBubbleSize val="0"/>
        </c:dLbls>
        <c:marker val="1"/>
        <c:smooth val="0"/>
        <c:axId val="126999936"/>
        <c:axId val="127002112"/>
      </c:lineChart>
      <c:dateAx>
        <c:axId val="126999936"/>
        <c:scaling>
          <c:orientation val="minMax"/>
        </c:scaling>
        <c:delete val="1"/>
        <c:axPos val="b"/>
        <c:numFmt formatCode="ge" sourceLinked="1"/>
        <c:majorTickMark val="none"/>
        <c:minorTickMark val="none"/>
        <c:tickLblPos val="none"/>
        <c:crossAx val="127002112"/>
        <c:crosses val="autoZero"/>
        <c:auto val="1"/>
        <c:lblOffset val="100"/>
        <c:baseTimeUnit val="years"/>
      </c:dateAx>
      <c:valAx>
        <c:axId val="1270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99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E9B-4F81-A375-77523B32A60E}"/>
            </c:ext>
          </c:extLst>
        </c:ser>
        <c:dLbls>
          <c:showLegendKey val="0"/>
          <c:showVal val="0"/>
          <c:showCatName val="0"/>
          <c:showSerName val="0"/>
          <c:showPercent val="0"/>
          <c:showBubbleSize val="0"/>
        </c:dLbls>
        <c:gapWidth val="150"/>
        <c:axId val="127119744"/>
        <c:axId val="12712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13.47</c:v>
                </c:pt>
                <c:pt idx="1">
                  <c:v>9.49</c:v>
                </c:pt>
                <c:pt idx="2">
                  <c:v>9.35</c:v>
                </c:pt>
                <c:pt idx="3">
                  <c:v>10.130000000000001</c:v>
                </c:pt>
                <c:pt idx="4">
                  <c:v>7.31</c:v>
                </c:pt>
              </c:numCache>
            </c:numRef>
          </c:val>
          <c:smooth val="0"/>
          <c:extLst xmlns:c16r2="http://schemas.microsoft.com/office/drawing/2015/06/chart">
            <c:ext xmlns:c16="http://schemas.microsoft.com/office/drawing/2014/chart" uri="{C3380CC4-5D6E-409C-BE32-E72D297353CC}">
              <c16:uniqueId val="{00000001-9E9B-4F81-A375-77523B32A60E}"/>
            </c:ext>
          </c:extLst>
        </c:ser>
        <c:dLbls>
          <c:showLegendKey val="0"/>
          <c:showVal val="0"/>
          <c:showCatName val="0"/>
          <c:showSerName val="0"/>
          <c:showPercent val="0"/>
          <c:showBubbleSize val="0"/>
        </c:dLbls>
        <c:marker val="1"/>
        <c:smooth val="0"/>
        <c:axId val="127119744"/>
        <c:axId val="127121664"/>
      </c:lineChart>
      <c:dateAx>
        <c:axId val="127119744"/>
        <c:scaling>
          <c:orientation val="minMax"/>
        </c:scaling>
        <c:delete val="1"/>
        <c:axPos val="b"/>
        <c:numFmt formatCode="ge" sourceLinked="1"/>
        <c:majorTickMark val="none"/>
        <c:minorTickMark val="none"/>
        <c:tickLblPos val="none"/>
        <c:crossAx val="127121664"/>
        <c:crosses val="autoZero"/>
        <c:auto val="1"/>
        <c:lblOffset val="100"/>
        <c:baseTimeUnit val="years"/>
      </c:dateAx>
      <c:valAx>
        <c:axId val="1271216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711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14461.17</c:v>
                </c:pt>
                <c:pt idx="1">
                  <c:v>1042.56</c:v>
                </c:pt>
                <c:pt idx="2">
                  <c:v>642.38</c:v>
                </c:pt>
                <c:pt idx="3">
                  <c:v>624.54</c:v>
                </c:pt>
                <c:pt idx="4">
                  <c:v>1127.5899999999999</c:v>
                </c:pt>
              </c:numCache>
            </c:numRef>
          </c:val>
          <c:extLst xmlns:c16r2="http://schemas.microsoft.com/office/drawing/2015/06/chart">
            <c:ext xmlns:c16="http://schemas.microsoft.com/office/drawing/2014/chart" uri="{C3380CC4-5D6E-409C-BE32-E72D297353CC}">
              <c16:uniqueId val="{00000000-1886-4DC2-A00B-42581F117CF9}"/>
            </c:ext>
          </c:extLst>
        </c:ser>
        <c:dLbls>
          <c:showLegendKey val="0"/>
          <c:showVal val="0"/>
          <c:showCatName val="0"/>
          <c:showSerName val="0"/>
          <c:showPercent val="0"/>
          <c:showBubbleSize val="0"/>
        </c:dLbls>
        <c:gapWidth val="150"/>
        <c:axId val="127135104"/>
        <c:axId val="12715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1081.23</c:v>
                </c:pt>
                <c:pt idx="1">
                  <c:v>406.37</c:v>
                </c:pt>
                <c:pt idx="2">
                  <c:v>398.29</c:v>
                </c:pt>
                <c:pt idx="3">
                  <c:v>388.67</c:v>
                </c:pt>
                <c:pt idx="4">
                  <c:v>355.27</c:v>
                </c:pt>
              </c:numCache>
            </c:numRef>
          </c:val>
          <c:smooth val="0"/>
          <c:extLst xmlns:c16r2="http://schemas.microsoft.com/office/drawing/2015/06/chart">
            <c:ext xmlns:c16="http://schemas.microsoft.com/office/drawing/2014/chart" uri="{C3380CC4-5D6E-409C-BE32-E72D297353CC}">
              <c16:uniqueId val="{00000001-1886-4DC2-A00B-42581F117CF9}"/>
            </c:ext>
          </c:extLst>
        </c:ser>
        <c:dLbls>
          <c:showLegendKey val="0"/>
          <c:showVal val="0"/>
          <c:showCatName val="0"/>
          <c:showSerName val="0"/>
          <c:showPercent val="0"/>
          <c:showBubbleSize val="0"/>
        </c:dLbls>
        <c:marker val="1"/>
        <c:smooth val="0"/>
        <c:axId val="127135104"/>
        <c:axId val="127153664"/>
      </c:lineChart>
      <c:dateAx>
        <c:axId val="127135104"/>
        <c:scaling>
          <c:orientation val="minMax"/>
        </c:scaling>
        <c:delete val="1"/>
        <c:axPos val="b"/>
        <c:numFmt formatCode="ge" sourceLinked="1"/>
        <c:majorTickMark val="none"/>
        <c:minorTickMark val="none"/>
        <c:tickLblPos val="none"/>
        <c:crossAx val="127153664"/>
        <c:crosses val="autoZero"/>
        <c:auto val="1"/>
        <c:lblOffset val="100"/>
        <c:baseTimeUnit val="years"/>
      </c:dateAx>
      <c:valAx>
        <c:axId val="1271536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713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191.3</c:v>
                </c:pt>
                <c:pt idx="1">
                  <c:v>180.23</c:v>
                </c:pt>
                <c:pt idx="2">
                  <c:v>172.86</c:v>
                </c:pt>
                <c:pt idx="3">
                  <c:v>164.82</c:v>
                </c:pt>
                <c:pt idx="4">
                  <c:v>155.43</c:v>
                </c:pt>
              </c:numCache>
            </c:numRef>
          </c:val>
          <c:extLst xmlns:c16r2="http://schemas.microsoft.com/office/drawing/2015/06/chart">
            <c:ext xmlns:c16="http://schemas.microsoft.com/office/drawing/2014/chart" uri="{C3380CC4-5D6E-409C-BE32-E72D297353CC}">
              <c16:uniqueId val="{00000000-9BC4-4AE0-BA89-EA5B7B92D9E9}"/>
            </c:ext>
          </c:extLst>
        </c:ser>
        <c:dLbls>
          <c:showLegendKey val="0"/>
          <c:showVal val="0"/>
          <c:showCatName val="0"/>
          <c:showSerName val="0"/>
          <c:showPercent val="0"/>
          <c:showBubbleSize val="0"/>
        </c:dLbls>
        <c:gapWidth val="150"/>
        <c:axId val="127184896"/>
        <c:axId val="12718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443.13</c:v>
                </c:pt>
                <c:pt idx="1">
                  <c:v>442.54</c:v>
                </c:pt>
                <c:pt idx="2">
                  <c:v>431</c:v>
                </c:pt>
                <c:pt idx="3">
                  <c:v>422.5</c:v>
                </c:pt>
                <c:pt idx="4">
                  <c:v>458.27</c:v>
                </c:pt>
              </c:numCache>
            </c:numRef>
          </c:val>
          <c:smooth val="0"/>
          <c:extLst xmlns:c16r2="http://schemas.microsoft.com/office/drawing/2015/06/chart">
            <c:ext xmlns:c16="http://schemas.microsoft.com/office/drawing/2014/chart" uri="{C3380CC4-5D6E-409C-BE32-E72D297353CC}">
              <c16:uniqueId val="{00000001-9BC4-4AE0-BA89-EA5B7B92D9E9}"/>
            </c:ext>
          </c:extLst>
        </c:ser>
        <c:dLbls>
          <c:showLegendKey val="0"/>
          <c:showVal val="0"/>
          <c:showCatName val="0"/>
          <c:showSerName val="0"/>
          <c:showPercent val="0"/>
          <c:showBubbleSize val="0"/>
        </c:dLbls>
        <c:marker val="1"/>
        <c:smooth val="0"/>
        <c:axId val="127184896"/>
        <c:axId val="127186816"/>
      </c:lineChart>
      <c:dateAx>
        <c:axId val="127184896"/>
        <c:scaling>
          <c:orientation val="minMax"/>
        </c:scaling>
        <c:delete val="1"/>
        <c:axPos val="b"/>
        <c:numFmt formatCode="ge" sourceLinked="1"/>
        <c:majorTickMark val="none"/>
        <c:minorTickMark val="none"/>
        <c:tickLblPos val="none"/>
        <c:crossAx val="127186816"/>
        <c:crosses val="autoZero"/>
        <c:auto val="1"/>
        <c:lblOffset val="100"/>
        <c:baseTimeUnit val="years"/>
      </c:dateAx>
      <c:valAx>
        <c:axId val="1271868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718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96.83</c:v>
                </c:pt>
                <c:pt idx="1">
                  <c:v>103.65</c:v>
                </c:pt>
                <c:pt idx="2">
                  <c:v>115.4</c:v>
                </c:pt>
                <c:pt idx="3">
                  <c:v>114.68</c:v>
                </c:pt>
                <c:pt idx="4">
                  <c:v>124.18</c:v>
                </c:pt>
              </c:numCache>
            </c:numRef>
          </c:val>
          <c:extLst xmlns:c16r2="http://schemas.microsoft.com/office/drawing/2015/06/chart">
            <c:ext xmlns:c16="http://schemas.microsoft.com/office/drawing/2014/chart" uri="{C3380CC4-5D6E-409C-BE32-E72D297353CC}">
              <c16:uniqueId val="{00000000-255F-4163-8E7E-D7E43F98B229}"/>
            </c:ext>
          </c:extLst>
        </c:ser>
        <c:dLbls>
          <c:showLegendKey val="0"/>
          <c:showVal val="0"/>
          <c:showCatName val="0"/>
          <c:showSerName val="0"/>
          <c:showPercent val="0"/>
          <c:showBubbleSize val="0"/>
        </c:dLbls>
        <c:gapWidth val="150"/>
        <c:axId val="127733760"/>
        <c:axId val="12773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95.4</c:v>
                </c:pt>
                <c:pt idx="1">
                  <c:v>98.6</c:v>
                </c:pt>
                <c:pt idx="2">
                  <c:v>100.82</c:v>
                </c:pt>
                <c:pt idx="3">
                  <c:v>101.64</c:v>
                </c:pt>
                <c:pt idx="4">
                  <c:v>96.77</c:v>
                </c:pt>
              </c:numCache>
            </c:numRef>
          </c:val>
          <c:smooth val="0"/>
          <c:extLst xmlns:c16r2="http://schemas.microsoft.com/office/drawing/2015/06/chart">
            <c:ext xmlns:c16="http://schemas.microsoft.com/office/drawing/2014/chart" uri="{C3380CC4-5D6E-409C-BE32-E72D297353CC}">
              <c16:uniqueId val="{00000001-255F-4163-8E7E-D7E43F98B229}"/>
            </c:ext>
          </c:extLst>
        </c:ser>
        <c:dLbls>
          <c:showLegendKey val="0"/>
          <c:showVal val="0"/>
          <c:showCatName val="0"/>
          <c:showSerName val="0"/>
          <c:showPercent val="0"/>
          <c:showBubbleSize val="0"/>
        </c:dLbls>
        <c:marker val="1"/>
        <c:smooth val="0"/>
        <c:axId val="127733760"/>
        <c:axId val="127735680"/>
      </c:lineChart>
      <c:dateAx>
        <c:axId val="127733760"/>
        <c:scaling>
          <c:orientation val="minMax"/>
        </c:scaling>
        <c:delete val="1"/>
        <c:axPos val="b"/>
        <c:numFmt formatCode="ge" sourceLinked="1"/>
        <c:majorTickMark val="none"/>
        <c:minorTickMark val="none"/>
        <c:tickLblPos val="none"/>
        <c:crossAx val="127735680"/>
        <c:crosses val="autoZero"/>
        <c:auto val="1"/>
        <c:lblOffset val="100"/>
        <c:baseTimeUnit val="years"/>
      </c:dateAx>
      <c:valAx>
        <c:axId val="12773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73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223.38</c:v>
                </c:pt>
                <c:pt idx="1">
                  <c:v>209.14</c:v>
                </c:pt>
                <c:pt idx="2">
                  <c:v>188.31</c:v>
                </c:pt>
                <c:pt idx="3">
                  <c:v>188.98</c:v>
                </c:pt>
                <c:pt idx="4">
                  <c:v>175.39</c:v>
                </c:pt>
              </c:numCache>
            </c:numRef>
          </c:val>
          <c:extLst xmlns:c16r2="http://schemas.microsoft.com/office/drawing/2015/06/chart">
            <c:ext xmlns:c16="http://schemas.microsoft.com/office/drawing/2014/chart" uri="{C3380CC4-5D6E-409C-BE32-E72D297353CC}">
              <c16:uniqueId val="{00000000-68E3-45BB-91E3-4E1F79BFA8FA}"/>
            </c:ext>
          </c:extLst>
        </c:ser>
        <c:dLbls>
          <c:showLegendKey val="0"/>
          <c:showVal val="0"/>
          <c:showCatName val="0"/>
          <c:showSerName val="0"/>
          <c:showPercent val="0"/>
          <c:showBubbleSize val="0"/>
        </c:dLbls>
        <c:gapWidth val="150"/>
        <c:axId val="127782912"/>
        <c:axId val="12778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186.15</c:v>
                </c:pt>
                <c:pt idx="1">
                  <c:v>181.67</c:v>
                </c:pt>
                <c:pt idx="2">
                  <c:v>179.55</c:v>
                </c:pt>
                <c:pt idx="3">
                  <c:v>179.16</c:v>
                </c:pt>
                <c:pt idx="4">
                  <c:v>187.18</c:v>
                </c:pt>
              </c:numCache>
            </c:numRef>
          </c:val>
          <c:smooth val="0"/>
          <c:extLst xmlns:c16r2="http://schemas.microsoft.com/office/drawing/2015/06/chart">
            <c:ext xmlns:c16="http://schemas.microsoft.com/office/drawing/2014/chart" uri="{C3380CC4-5D6E-409C-BE32-E72D297353CC}">
              <c16:uniqueId val="{00000001-68E3-45BB-91E3-4E1F79BFA8FA}"/>
            </c:ext>
          </c:extLst>
        </c:ser>
        <c:dLbls>
          <c:showLegendKey val="0"/>
          <c:showVal val="0"/>
          <c:showCatName val="0"/>
          <c:showSerName val="0"/>
          <c:showPercent val="0"/>
          <c:showBubbleSize val="0"/>
        </c:dLbls>
        <c:marker val="1"/>
        <c:smooth val="0"/>
        <c:axId val="127782912"/>
        <c:axId val="127784832"/>
      </c:lineChart>
      <c:dateAx>
        <c:axId val="127782912"/>
        <c:scaling>
          <c:orientation val="minMax"/>
        </c:scaling>
        <c:delete val="1"/>
        <c:axPos val="b"/>
        <c:numFmt formatCode="ge" sourceLinked="1"/>
        <c:majorTickMark val="none"/>
        <c:minorTickMark val="none"/>
        <c:tickLblPos val="none"/>
        <c:crossAx val="127784832"/>
        <c:crosses val="autoZero"/>
        <c:auto val="1"/>
        <c:lblOffset val="100"/>
        <c:baseTimeUnit val="years"/>
      </c:dateAx>
      <c:valAx>
        <c:axId val="12778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78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CB71" sqref="CB7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羽後町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A7</v>
      </c>
      <c r="X8" s="58"/>
      <c r="Y8" s="58"/>
      <c r="Z8" s="58"/>
      <c r="AA8" s="58"/>
      <c r="AB8" s="58"/>
      <c r="AC8" s="58"/>
      <c r="AD8" s="58" t="str">
        <f>データ!$M$6</f>
        <v>非設置</v>
      </c>
      <c r="AE8" s="58"/>
      <c r="AF8" s="58"/>
      <c r="AG8" s="58"/>
      <c r="AH8" s="58"/>
      <c r="AI8" s="58"/>
      <c r="AJ8" s="58"/>
      <c r="AK8" s="4"/>
      <c r="AL8" s="59">
        <f>データ!$R$6</f>
        <v>15343</v>
      </c>
      <c r="AM8" s="59"/>
      <c r="AN8" s="59"/>
      <c r="AO8" s="59"/>
      <c r="AP8" s="59"/>
      <c r="AQ8" s="59"/>
      <c r="AR8" s="59"/>
      <c r="AS8" s="59"/>
      <c r="AT8" s="50">
        <f>データ!$S$6</f>
        <v>230.78</v>
      </c>
      <c r="AU8" s="51"/>
      <c r="AV8" s="51"/>
      <c r="AW8" s="51"/>
      <c r="AX8" s="51"/>
      <c r="AY8" s="51"/>
      <c r="AZ8" s="51"/>
      <c r="BA8" s="51"/>
      <c r="BB8" s="52">
        <f>データ!$T$6</f>
        <v>66.48</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81.86</v>
      </c>
      <c r="J10" s="51"/>
      <c r="K10" s="51"/>
      <c r="L10" s="51"/>
      <c r="M10" s="51"/>
      <c r="N10" s="51"/>
      <c r="O10" s="62"/>
      <c r="P10" s="52">
        <f>データ!$P$6</f>
        <v>66.13</v>
      </c>
      <c r="Q10" s="52"/>
      <c r="R10" s="52"/>
      <c r="S10" s="52"/>
      <c r="T10" s="52"/>
      <c r="U10" s="52"/>
      <c r="V10" s="52"/>
      <c r="W10" s="59">
        <f>データ!$Q$6</f>
        <v>4324</v>
      </c>
      <c r="X10" s="59"/>
      <c r="Y10" s="59"/>
      <c r="Z10" s="59"/>
      <c r="AA10" s="59"/>
      <c r="AB10" s="59"/>
      <c r="AC10" s="59"/>
      <c r="AD10" s="2"/>
      <c r="AE10" s="2"/>
      <c r="AF10" s="2"/>
      <c r="AG10" s="2"/>
      <c r="AH10" s="4"/>
      <c r="AI10" s="4"/>
      <c r="AJ10" s="4"/>
      <c r="AK10" s="4"/>
      <c r="AL10" s="59">
        <f>データ!$U$6</f>
        <v>10060</v>
      </c>
      <c r="AM10" s="59"/>
      <c r="AN10" s="59"/>
      <c r="AO10" s="59"/>
      <c r="AP10" s="59"/>
      <c r="AQ10" s="59"/>
      <c r="AR10" s="59"/>
      <c r="AS10" s="59"/>
      <c r="AT10" s="50">
        <f>データ!$V$6</f>
        <v>58.74</v>
      </c>
      <c r="AU10" s="51"/>
      <c r="AV10" s="51"/>
      <c r="AW10" s="51"/>
      <c r="AX10" s="51"/>
      <c r="AY10" s="51"/>
      <c r="AZ10" s="51"/>
      <c r="BA10" s="51"/>
      <c r="BB10" s="52">
        <f>データ!$W$6</f>
        <v>171.26</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117</v>
      </c>
      <c r="BM16" s="80"/>
      <c r="BN16" s="80"/>
      <c r="BO16" s="80"/>
      <c r="BP16" s="80"/>
      <c r="BQ16" s="80"/>
      <c r="BR16" s="80"/>
      <c r="BS16" s="80"/>
      <c r="BT16" s="80"/>
      <c r="BU16" s="80"/>
      <c r="BV16" s="80"/>
      <c r="BW16" s="80"/>
      <c r="BX16" s="80"/>
      <c r="BY16" s="80"/>
      <c r="BZ16" s="8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15">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x14ac:dyDescent="0.15">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118</v>
      </c>
      <c r="BM47" s="80"/>
      <c r="BN47" s="80"/>
      <c r="BO47" s="80"/>
      <c r="BP47" s="80"/>
      <c r="BQ47" s="80"/>
      <c r="BR47" s="80"/>
      <c r="BS47" s="80"/>
      <c r="BT47" s="80"/>
      <c r="BU47" s="80"/>
      <c r="BV47" s="80"/>
      <c r="BW47" s="80"/>
      <c r="BX47" s="80"/>
      <c r="BY47" s="80"/>
      <c r="BZ47" s="8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x14ac:dyDescent="0.15">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79"/>
      <c r="BM56" s="80"/>
      <c r="BN56" s="80"/>
      <c r="BO56" s="80"/>
      <c r="BP56" s="80"/>
      <c r="BQ56" s="80"/>
      <c r="BR56" s="80"/>
      <c r="BS56" s="80"/>
      <c r="BT56" s="80"/>
      <c r="BU56" s="80"/>
      <c r="BV56" s="80"/>
      <c r="BW56" s="80"/>
      <c r="BX56" s="80"/>
      <c r="BY56" s="80"/>
      <c r="BZ56" s="81"/>
    </row>
    <row r="57" spans="1:78" ht="13.5" customHeight="1" x14ac:dyDescent="0.15">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79"/>
      <c r="BM57" s="80"/>
      <c r="BN57" s="80"/>
      <c r="BO57" s="80"/>
      <c r="BP57" s="80"/>
      <c r="BQ57" s="80"/>
      <c r="BR57" s="80"/>
      <c r="BS57" s="80"/>
      <c r="BT57" s="80"/>
      <c r="BU57" s="80"/>
      <c r="BV57" s="80"/>
      <c r="BW57" s="80"/>
      <c r="BX57" s="80"/>
      <c r="BY57" s="80"/>
      <c r="BZ57" s="8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119</v>
      </c>
      <c r="BM66" s="80"/>
      <c r="BN66" s="80"/>
      <c r="BO66" s="80"/>
      <c r="BP66" s="80"/>
      <c r="BQ66" s="80"/>
      <c r="BR66" s="80"/>
      <c r="BS66" s="80"/>
      <c r="BT66" s="80"/>
      <c r="BU66" s="80"/>
      <c r="BV66" s="80"/>
      <c r="BW66" s="80"/>
      <c r="BX66" s="80"/>
      <c r="BY66" s="80"/>
      <c r="BZ66" s="8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9"/>
      <c r="BM67" s="80"/>
      <c r="BN67" s="80"/>
      <c r="BO67" s="80"/>
      <c r="BP67" s="80"/>
      <c r="BQ67" s="80"/>
      <c r="BR67" s="80"/>
      <c r="BS67" s="80"/>
      <c r="BT67" s="80"/>
      <c r="BU67" s="80"/>
      <c r="BV67" s="80"/>
      <c r="BW67" s="80"/>
      <c r="BX67" s="80"/>
      <c r="BY67" s="80"/>
      <c r="BZ67" s="8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9"/>
      <c r="BM68" s="80"/>
      <c r="BN68" s="80"/>
      <c r="BO68" s="80"/>
      <c r="BP68" s="80"/>
      <c r="BQ68" s="80"/>
      <c r="BR68" s="80"/>
      <c r="BS68" s="80"/>
      <c r="BT68" s="80"/>
      <c r="BU68" s="80"/>
      <c r="BV68" s="80"/>
      <c r="BW68" s="80"/>
      <c r="BX68" s="80"/>
      <c r="BY68" s="80"/>
      <c r="BZ68" s="8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9"/>
      <c r="BM69" s="80"/>
      <c r="BN69" s="80"/>
      <c r="BO69" s="80"/>
      <c r="BP69" s="80"/>
      <c r="BQ69" s="80"/>
      <c r="BR69" s="80"/>
      <c r="BS69" s="80"/>
      <c r="BT69" s="80"/>
      <c r="BU69" s="80"/>
      <c r="BV69" s="80"/>
      <c r="BW69" s="80"/>
      <c r="BX69" s="80"/>
      <c r="BY69" s="80"/>
      <c r="BZ69" s="8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9"/>
      <c r="BM70" s="80"/>
      <c r="BN70" s="80"/>
      <c r="BO70" s="80"/>
      <c r="BP70" s="80"/>
      <c r="BQ70" s="80"/>
      <c r="BR70" s="80"/>
      <c r="BS70" s="80"/>
      <c r="BT70" s="80"/>
      <c r="BU70" s="80"/>
      <c r="BV70" s="80"/>
      <c r="BW70" s="80"/>
      <c r="BX70" s="80"/>
      <c r="BY70" s="80"/>
      <c r="BZ70" s="8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9"/>
      <c r="BM71" s="80"/>
      <c r="BN71" s="80"/>
      <c r="BO71" s="80"/>
      <c r="BP71" s="80"/>
      <c r="BQ71" s="80"/>
      <c r="BR71" s="80"/>
      <c r="BS71" s="80"/>
      <c r="BT71" s="80"/>
      <c r="BU71" s="80"/>
      <c r="BV71" s="80"/>
      <c r="BW71" s="80"/>
      <c r="BX71" s="80"/>
      <c r="BY71" s="80"/>
      <c r="BZ71" s="8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9"/>
      <c r="BM72" s="80"/>
      <c r="BN72" s="80"/>
      <c r="BO72" s="80"/>
      <c r="BP72" s="80"/>
      <c r="BQ72" s="80"/>
      <c r="BR72" s="80"/>
      <c r="BS72" s="80"/>
      <c r="BT72" s="80"/>
      <c r="BU72" s="80"/>
      <c r="BV72" s="80"/>
      <c r="BW72" s="80"/>
      <c r="BX72" s="80"/>
      <c r="BY72" s="80"/>
      <c r="BZ72" s="8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9"/>
      <c r="BM73" s="80"/>
      <c r="BN73" s="80"/>
      <c r="BO73" s="80"/>
      <c r="BP73" s="80"/>
      <c r="BQ73" s="80"/>
      <c r="BR73" s="80"/>
      <c r="BS73" s="80"/>
      <c r="BT73" s="80"/>
      <c r="BU73" s="80"/>
      <c r="BV73" s="80"/>
      <c r="BW73" s="80"/>
      <c r="BX73" s="80"/>
      <c r="BY73" s="80"/>
      <c r="BZ73" s="8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9"/>
      <c r="BM74" s="80"/>
      <c r="BN74" s="80"/>
      <c r="BO74" s="80"/>
      <c r="BP74" s="80"/>
      <c r="BQ74" s="80"/>
      <c r="BR74" s="80"/>
      <c r="BS74" s="80"/>
      <c r="BT74" s="80"/>
      <c r="BU74" s="80"/>
      <c r="BV74" s="80"/>
      <c r="BW74" s="80"/>
      <c r="BX74" s="80"/>
      <c r="BY74" s="80"/>
      <c r="BZ74" s="8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9"/>
      <c r="BM75" s="80"/>
      <c r="BN75" s="80"/>
      <c r="BO75" s="80"/>
      <c r="BP75" s="80"/>
      <c r="BQ75" s="80"/>
      <c r="BR75" s="80"/>
      <c r="BS75" s="80"/>
      <c r="BT75" s="80"/>
      <c r="BU75" s="80"/>
      <c r="BV75" s="80"/>
      <c r="BW75" s="80"/>
      <c r="BX75" s="80"/>
      <c r="BY75" s="80"/>
      <c r="BZ75" s="8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9"/>
      <c r="BM76" s="80"/>
      <c r="BN76" s="80"/>
      <c r="BO76" s="80"/>
      <c r="BP76" s="80"/>
      <c r="BQ76" s="80"/>
      <c r="BR76" s="80"/>
      <c r="BS76" s="80"/>
      <c r="BT76" s="80"/>
      <c r="BU76" s="80"/>
      <c r="BV76" s="80"/>
      <c r="BW76" s="80"/>
      <c r="BX76" s="80"/>
      <c r="BY76" s="80"/>
      <c r="BZ76" s="8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9"/>
      <c r="BM77" s="80"/>
      <c r="BN77" s="80"/>
      <c r="BO77" s="80"/>
      <c r="BP77" s="80"/>
      <c r="BQ77" s="80"/>
      <c r="BR77" s="80"/>
      <c r="BS77" s="80"/>
      <c r="BT77" s="80"/>
      <c r="BU77" s="80"/>
      <c r="BV77" s="80"/>
      <c r="BW77" s="80"/>
      <c r="BX77" s="80"/>
      <c r="BY77" s="80"/>
      <c r="BZ77" s="8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9"/>
      <c r="BM78" s="80"/>
      <c r="BN78" s="80"/>
      <c r="BO78" s="80"/>
      <c r="BP78" s="80"/>
      <c r="BQ78" s="80"/>
      <c r="BR78" s="80"/>
      <c r="BS78" s="80"/>
      <c r="BT78" s="80"/>
      <c r="BU78" s="80"/>
      <c r="BV78" s="80"/>
      <c r="BW78" s="80"/>
      <c r="BX78" s="80"/>
      <c r="BY78" s="80"/>
      <c r="BZ78" s="81"/>
    </row>
    <row r="79" spans="1:78" ht="13.5" customHeight="1" x14ac:dyDescent="0.15">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79"/>
      <c r="BM79" s="80"/>
      <c r="BN79" s="80"/>
      <c r="BO79" s="80"/>
      <c r="BP79" s="80"/>
      <c r="BQ79" s="80"/>
      <c r="BR79" s="80"/>
      <c r="BS79" s="80"/>
      <c r="BT79" s="80"/>
      <c r="BU79" s="80"/>
      <c r="BV79" s="80"/>
      <c r="BW79" s="80"/>
      <c r="BX79" s="80"/>
      <c r="BY79" s="80"/>
      <c r="BZ79" s="81"/>
    </row>
    <row r="80" spans="1:78" ht="13.5" customHeight="1" x14ac:dyDescent="0.15">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79"/>
      <c r="BM80" s="80"/>
      <c r="BN80" s="80"/>
      <c r="BO80" s="80"/>
      <c r="BP80" s="80"/>
      <c r="BQ80" s="80"/>
      <c r="BR80" s="80"/>
      <c r="BS80" s="80"/>
      <c r="BT80" s="80"/>
      <c r="BU80" s="80"/>
      <c r="BV80" s="80"/>
      <c r="BW80" s="80"/>
      <c r="BX80" s="80"/>
      <c r="BY80" s="80"/>
      <c r="BZ80" s="8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79"/>
      <c r="BM81" s="80"/>
      <c r="BN81" s="80"/>
      <c r="BO81" s="80"/>
      <c r="BP81" s="80"/>
      <c r="BQ81" s="80"/>
      <c r="BR81" s="80"/>
      <c r="BS81" s="80"/>
      <c r="BT81" s="80"/>
      <c r="BU81" s="80"/>
      <c r="BV81" s="80"/>
      <c r="BW81" s="80"/>
      <c r="BX81" s="80"/>
      <c r="BY81" s="80"/>
      <c r="BZ81" s="8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3"/>
      <c r="BM82" s="84"/>
      <c r="BN82" s="84"/>
      <c r="BO82" s="84"/>
      <c r="BP82" s="84"/>
      <c r="BQ82" s="84"/>
      <c r="BR82" s="84"/>
      <c r="BS82" s="84"/>
      <c r="BT82" s="84"/>
      <c r="BU82" s="84"/>
      <c r="BV82" s="84"/>
      <c r="BW82" s="84"/>
      <c r="BX82" s="84"/>
      <c r="BY82" s="84"/>
      <c r="BZ82" s="85"/>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QU16ZgHkftcxUEL5mFXnB44Ki7QYQpJ87TCZHnjtkhzWH0NQiR3FjaSDNnk6bCxPf5ikEmZy3SWdolk9+eC5HA==" saltValue="MOGM7ZX6XQ24A4UZ8P7LHg=="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54631</v>
      </c>
      <c r="D6" s="33">
        <f t="shared" si="3"/>
        <v>46</v>
      </c>
      <c r="E6" s="33">
        <f t="shared" si="3"/>
        <v>1</v>
      </c>
      <c r="F6" s="33">
        <f t="shared" si="3"/>
        <v>0</v>
      </c>
      <c r="G6" s="33">
        <f t="shared" si="3"/>
        <v>1</v>
      </c>
      <c r="H6" s="33" t="str">
        <f t="shared" si="3"/>
        <v>秋田県　羽後町</v>
      </c>
      <c r="I6" s="33" t="str">
        <f t="shared" si="3"/>
        <v>法適用</v>
      </c>
      <c r="J6" s="33" t="str">
        <f t="shared" si="3"/>
        <v>水道事業</v>
      </c>
      <c r="K6" s="33" t="str">
        <f t="shared" si="3"/>
        <v>末端給水事業</v>
      </c>
      <c r="L6" s="33" t="str">
        <f t="shared" si="3"/>
        <v>A7</v>
      </c>
      <c r="M6" s="33" t="str">
        <f t="shared" si="3"/>
        <v>非設置</v>
      </c>
      <c r="N6" s="34" t="str">
        <f t="shared" si="3"/>
        <v>-</v>
      </c>
      <c r="O6" s="34">
        <f t="shared" si="3"/>
        <v>81.86</v>
      </c>
      <c r="P6" s="34">
        <f t="shared" si="3"/>
        <v>66.13</v>
      </c>
      <c r="Q6" s="34">
        <f t="shared" si="3"/>
        <v>4324</v>
      </c>
      <c r="R6" s="34">
        <f t="shared" si="3"/>
        <v>15343</v>
      </c>
      <c r="S6" s="34">
        <f t="shared" si="3"/>
        <v>230.78</v>
      </c>
      <c r="T6" s="34">
        <f t="shared" si="3"/>
        <v>66.48</v>
      </c>
      <c r="U6" s="34">
        <f t="shared" si="3"/>
        <v>10060</v>
      </c>
      <c r="V6" s="34">
        <f t="shared" si="3"/>
        <v>58.74</v>
      </c>
      <c r="W6" s="34">
        <f t="shared" si="3"/>
        <v>171.26</v>
      </c>
      <c r="X6" s="35">
        <f>IF(X7="",NA(),X7)</f>
        <v>104.74</v>
      </c>
      <c r="Y6" s="35">
        <f t="shared" ref="Y6:AG6" si="4">IF(Y7="",NA(),Y7)</f>
        <v>106.45</v>
      </c>
      <c r="Z6" s="35">
        <f t="shared" si="4"/>
        <v>117.33</v>
      </c>
      <c r="AA6" s="35">
        <f t="shared" si="4"/>
        <v>115.62</v>
      </c>
      <c r="AB6" s="35">
        <f t="shared" si="4"/>
        <v>124.7</v>
      </c>
      <c r="AC6" s="35">
        <f t="shared" si="4"/>
        <v>107.95</v>
      </c>
      <c r="AD6" s="35">
        <f t="shared" si="4"/>
        <v>109.49</v>
      </c>
      <c r="AE6" s="35">
        <f t="shared" si="4"/>
        <v>111.06</v>
      </c>
      <c r="AF6" s="35">
        <f t="shared" si="4"/>
        <v>111.34</v>
      </c>
      <c r="AG6" s="35">
        <f t="shared" si="4"/>
        <v>110.02</v>
      </c>
      <c r="AH6" s="34" t="str">
        <f>IF(AH7="","",IF(AH7="-","【-】","【"&amp;SUBSTITUTE(TEXT(AH7,"#,##0.00"),"-","△")&amp;"】"))</f>
        <v>【113.39】</v>
      </c>
      <c r="AI6" s="34">
        <f>IF(AI7="",NA(),AI7)</f>
        <v>0</v>
      </c>
      <c r="AJ6" s="34">
        <f t="shared" ref="AJ6:AR6" si="5">IF(AJ7="",NA(),AJ7)</f>
        <v>0</v>
      </c>
      <c r="AK6" s="34">
        <f t="shared" si="5"/>
        <v>0</v>
      </c>
      <c r="AL6" s="34">
        <f t="shared" si="5"/>
        <v>0</v>
      </c>
      <c r="AM6" s="34">
        <f t="shared" si="5"/>
        <v>0</v>
      </c>
      <c r="AN6" s="35">
        <f t="shared" si="5"/>
        <v>13.47</v>
      </c>
      <c r="AO6" s="35">
        <f t="shared" si="5"/>
        <v>9.49</v>
      </c>
      <c r="AP6" s="35">
        <f t="shared" si="5"/>
        <v>9.35</v>
      </c>
      <c r="AQ6" s="35">
        <f t="shared" si="5"/>
        <v>10.130000000000001</v>
      </c>
      <c r="AR6" s="35">
        <f t="shared" si="5"/>
        <v>7.31</v>
      </c>
      <c r="AS6" s="34" t="str">
        <f>IF(AS7="","",IF(AS7="-","【-】","【"&amp;SUBSTITUTE(TEXT(AS7,"#,##0.00"),"-","△")&amp;"】"))</f>
        <v>【0.85】</v>
      </c>
      <c r="AT6" s="35">
        <f>IF(AT7="",NA(),AT7)</f>
        <v>14461.17</v>
      </c>
      <c r="AU6" s="35">
        <f t="shared" ref="AU6:BC6" si="6">IF(AU7="",NA(),AU7)</f>
        <v>1042.56</v>
      </c>
      <c r="AV6" s="35">
        <f t="shared" si="6"/>
        <v>642.38</v>
      </c>
      <c r="AW6" s="35">
        <f t="shared" si="6"/>
        <v>624.54</v>
      </c>
      <c r="AX6" s="35">
        <f t="shared" si="6"/>
        <v>1127.5899999999999</v>
      </c>
      <c r="AY6" s="35">
        <f t="shared" si="6"/>
        <v>1081.23</v>
      </c>
      <c r="AZ6" s="35">
        <f t="shared" si="6"/>
        <v>406.37</v>
      </c>
      <c r="BA6" s="35">
        <f t="shared" si="6"/>
        <v>398.29</v>
      </c>
      <c r="BB6" s="35">
        <f t="shared" si="6"/>
        <v>388.67</v>
      </c>
      <c r="BC6" s="35">
        <f t="shared" si="6"/>
        <v>355.27</v>
      </c>
      <c r="BD6" s="34" t="str">
        <f>IF(BD7="","",IF(BD7="-","【-】","【"&amp;SUBSTITUTE(TEXT(BD7,"#,##0.00"),"-","△")&amp;"】"))</f>
        <v>【264.34】</v>
      </c>
      <c r="BE6" s="35">
        <f>IF(BE7="",NA(),BE7)</f>
        <v>191.3</v>
      </c>
      <c r="BF6" s="35">
        <f t="shared" ref="BF6:BN6" si="7">IF(BF7="",NA(),BF7)</f>
        <v>180.23</v>
      </c>
      <c r="BG6" s="35">
        <f t="shared" si="7"/>
        <v>172.86</v>
      </c>
      <c r="BH6" s="35">
        <f t="shared" si="7"/>
        <v>164.82</v>
      </c>
      <c r="BI6" s="35">
        <f t="shared" si="7"/>
        <v>155.43</v>
      </c>
      <c r="BJ6" s="35">
        <f t="shared" si="7"/>
        <v>443.13</v>
      </c>
      <c r="BK6" s="35">
        <f t="shared" si="7"/>
        <v>442.54</v>
      </c>
      <c r="BL6" s="35">
        <f t="shared" si="7"/>
        <v>431</v>
      </c>
      <c r="BM6" s="35">
        <f t="shared" si="7"/>
        <v>422.5</v>
      </c>
      <c r="BN6" s="35">
        <f t="shared" si="7"/>
        <v>458.27</v>
      </c>
      <c r="BO6" s="34" t="str">
        <f>IF(BO7="","",IF(BO7="-","【-】","【"&amp;SUBSTITUTE(TEXT(BO7,"#,##0.00"),"-","△")&amp;"】"))</f>
        <v>【274.27】</v>
      </c>
      <c r="BP6" s="35">
        <f>IF(BP7="",NA(),BP7)</f>
        <v>96.83</v>
      </c>
      <c r="BQ6" s="35">
        <f t="shared" ref="BQ6:BY6" si="8">IF(BQ7="",NA(),BQ7)</f>
        <v>103.65</v>
      </c>
      <c r="BR6" s="35">
        <f t="shared" si="8"/>
        <v>115.4</v>
      </c>
      <c r="BS6" s="35">
        <f t="shared" si="8"/>
        <v>114.68</v>
      </c>
      <c r="BT6" s="35">
        <f t="shared" si="8"/>
        <v>124.18</v>
      </c>
      <c r="BU6" s="35">
        <f t="shared" si="8"/>
        <v>95.4</v>
      </c>
      <c r="BV6" s="35">
        <f t="shared" si="8"/>
        <v>98.6</v>
      </c>
      <c r="BW6" s="35">
        <f t="shared" si="8"/>
        <v>100.82</v>
      </c>
      <c r="BX6" s="35">
        <f t="shared" si="8"/>
        <v>101.64</v>
      </c>
      <c r="BY6" s="35">
        <f t="shared" si="8"/>
        <v>96.77</v>
      </c>
      <c r="BZ6" s="34" t="str">
        <f>IF(BZ7="","",IF(BZ7="-","【-】","【"&amp;SUBSTITUTE(TEXT(BZ7,"#,##0.00"),"-","△")&amp;"】"))</f>
        <v>【104.36】</v>
      </c>
      <c r="CA6" s="35">
        <f>IF(CA7="",NA(),CA7)</f>
        <v>223.38</v>
      </c>
      <c r="CB6" s="35">
        <f t="shared" ref="CB6:CJ6" si="9">IF(CB7="",NA(),CB7)</f>
        <v>209.14</v>
      </c>
      <c r="CC6" s="35">
        <f t="shared" si="9"/>
        <v>188.31</v>
      </c>
      <c r="CD6" s="35">
        <f t="shared" si="9"/>
        <v>188.98</v>
      </c>
      <c r="CE6" s="35">
        <f t="shared" si="9"/>
        <v>175.39</v>
      </c>
      <c r="CF6" s="35">
        <f t="shared" si="9"/>
        <v>186.15</v>
      </c>
      <c r="CG6" s="35">
        <f t="shared" si="9"/>
        <v>181.67</v>
      </c>
      <c r="CH6" s="35">
        <f t="shared" si="9"/>
        <v>179.55</v>
      </c>
      <c r="CI6" s="35">
        <f t="shared" si="9"/>
        <v>179.16</v>
      </c>
      <c r="CJ6" s="35">
        <f t="shared" si="9"/>
        <v>187.18</v>
      </c>
      <c r="CK6" s="34" t="str">
        <f>IF(CK7="","",IF(CK7="-","【-】","【"&amp;SUBSTITUTE(TEXT(CK7,"#,##0.00"),"-","△")&amp;"】"))</f>
        <v>【165.71】</v>
      </c>
      <c r="CL6" s="35">
        <f>IF(CL7="",NA(),CL7)</f>
        <v>64.790000000000006</v>
      </c>
      <c r="CM6" s="35">
        <f t="shared" ref="CM6:CU6" si="10">IF(CM7="",NA(),CM7)</f>
        <v>64.930000000000007</v>
      </c>
      <c r="CN6" s="35">
        <f t="shared" si="10"/>
        <v>66.02</v>
      </c>
      <c r="CO6" s="35">
        <f t="shared" si="10"/>
        <v>69.260000000000005</v>
      </c>
      <c r="CP6" s="35">
        <f t="shared" si="10"/>
        <v>61.8</v>
      </c>
      <c r="CQ6" s="35">
        <f t="shared" si="10"/>
        <v>54.47</v>
      </c>
      <c r="CR6" s="35">
        <f t="shared" si="10"/>
        <v>53.61</v>
      </c>
      <c r="CS6" s="35">
        <f t="shared" si="10"/>
        <v>53.52</v>
      </c>
      <c r="CT6" s="35">
        <f t="shared" si="10"/>
        <v>54.24</v>
      </c>
      <c r="CU6" s="35">
        <f t="shared" si="10"/>
        <v>55.88</v>
      </c>
      <c r="CV6" s="34" t="str">
        <f>IF(CV7="","",IF(CV7="-","【-】","【"&amp;SUBSTITUTE(TEXT(CV7,"#,##0.00"),"-","△")&amp;"】"))</f>
        <v>【60.41】</v>
      </c>
      <c r="CW6" s="35">
        <f>IF(CW7="",NA(),CW7)</f>
        <v>68.16</v>
      </c>
      <c r="CX6" s="35">
        <f t="shared" ref="CX6:DF6" si="11">IF(CX7="",NA(),CX7)</f>
        <v>69.13</v>
      </c>
      <c r="CY6" s="35">
        <f t="shared" si="11"/>
        <v>67.209999999999994</v>
      </c>
      <c r="CZ6" s="35">
        <f t="shared" si="11"/>
        <v>64.14</v>
      </c>
      <c r="DA6" s="35">
        <f t="shared" si="11"/>
        <v>71.72</v>
      </c>
      <c r="DB6" s="35">
        <f t="shared" si="11"/>
        <v>81.459999999999994</v>
      </c>
      <c r="DC6" s="35">
        <f t="shared" si="11"/>
        <v>81.31</v>
      </c>
      <c r="DD6" s="35">
        <f t="shared" si="11"/>
        <v>81.459999999999994</v>
      </c>
      <c r="DE6" s="35">
        <f t="shared" si="11"/>
        <v>81.680000000000007</v>
      </c>
      <c r="DF6" s="35">
        <f t="shared" si="11"/>
        <v>80.989999999999995</v>
      </c>
      <c r="DG6" s="34" t="str">
        <f>IF(DG7="","",IF(DG7="-","【-】","【"&amp;SUBSTITUTE(TEXT(DG7,"#,##0.00"),"-","△")&amp;"】"))</f>
        <v>【89.93】</v>
      </c>
      <c r="DH6" s="35">
        <f>IF(DH7="",NA(),DH7)</f>
        <v>47.92</v>
      </c>
      <c r="DI6" s="35">
        <f t="shared" ref="DI6:DQ6" si="12">IF(DI7="",NA(),DI7)</f>
        <v>48.92</v>
      </c>
      <c r="DJ6" s="35">
        <f t="shared" si="12"/>
        <v>49.26</v>
      </c>
      <c r="DK6" s="35">
        <f t="shared" si="12"/>
        <v>50.89</v>
      </c>
      <c r="DL6" s="35">
        <f t="shared" si="12"/>
        <v>52.54</v>
      </c>
      <c r="DM6" s="35">
        <f t="shared" si="12"/>
        <v>38.520000000000003</v>
      </c>
      <c r="DN6" s="35">
        <f t="shared" si="12"/>
        <v>46.67</v>
      </c>
      <c r="DO6" s="35">
        <f t="shared" si="12"/>
        <v>47.7</v>
      </c>
      <c r="DP6" s="35">
        <f t="shared" si="12"/>
        <v>48.14</v>
      </c>
      <c r="DQ6" s="35">
        <f t="shared" si="12"/>
        <v>46.61</v>
      </c>
      <c r="DR6" s="34" t="str">
        <f>IF(DR7="","",IF(DR7="-","【-】","【"&amp;SUBSTITUTE(TEXT(DR7,"#,##0.00"),"-","△")&amp;"】"))</f>
        <v>【48.12】</v>
      </c>
      <c r="DS6" s="34">
        <f>IF(DS7="",NA(),DS7)</f>
        <v>0</v>
      </c>
      <c r="DT6" s="34">
        <f t="shared" ref="DT6:EB6" si="13">IF(DT7="",NA(),DT7)</f>
        <v>0</v>
      </c>
      <c r="DU6" s="34">
        <f t="shared" si="13"/>
        <v>0</v>
      </c>
      <c r="DV6" s="34">
        <f t="shared" si="13"/>
        <v>0</v>
      </c>
      <c r="DW6" s="35">
        <f t="shared" si="13"/>
        <v>53.17</v>
      </c>
      <c r="DX6" s="35">
        <f t="shared" si="13"/>
        <v>9.43</v>
      </c>
      <c r="DY6" s="35">
        <f t="shared" si="13"/>
        <v>10.029999999999999</v>
      </c>
      <c r="DZ6" s="35">
        <f t="shared" si="13"/>
        <v>7.26</v>
      </c>
      <c r="EA6" s="35">
        <f t="shared" si="13"/>
        <v>11.13</v>
      </c>
      <c r="EB6" s="35">
        <f t="shared" si="13"/>
        <v>10.84</v>
      </c>
      <c r="EC6" s="34" t="str">
        <f>IF(EC7="","",IF(EC7="-","【-】","【"&amp;SUBSTITUTE(TEXT(EC7,"#,##0.00"),"-","△")&amp;"】"))</f>
        <v>【15.89】</v>
      </c>
      <c r="ED6" s="35">
        <f>IF(ED7="",NA(),ED7)</f>
        <v>2.39</v>
      </c>
      <c r="EE6" s="34">
        <f t="shared" ref="EE6:EM6" si="14">IF(EE7="",NA(),EE7)</f>
        <v>0</v>
      </c>
      <c r="EF6" s="35">
        <f t="shared" si="14"/>
        <v>1.1499999999999999</v>
      </c>
      <c r="EG6" s="35">
        <f t="shared" si="14"/>
        <v>0.04</v>
      </c>
      <c r="EH6" s="35">
        <f t="shared" si="14"/>
        <v>0.03</v>
      </c>
      <c r="EI6" s="35">
        <f t="shared" si="14"/>
        <v>0.71</v>
      </c>
      <c r="EJ6" s="35">
        <f t="shared" si="14"/>
        <v>0.68</v>
      </c>
      <c r="EK6" s="35">
        <f t="shared" si="14"/>
        <v>1.65</v>
      </c>
      <c r="EL6" s="35">
        <f t="shared" si="14"/>
        <v>0.47</v>
      </c>
      <c r="EM6" s="35">
        <f t="shared" si="14"/>
        <v>0.39</v>
      </c>
      <c r="EN6" s="34" t="str">
        <f>IF(EN7="","",IF(EN7="-","【-】","【"&amp;SUBSTITUTE(TEXT(EN7,"#,##0.00"),"-","△")&amp;"】"))</f>
        <v>【0.69】</v>
      </c>
    </row>
    <row r="7" spans="1:144" s="36" customFormat="1" x14ac:dyDescent="0.15">
      <c r="A7" s="28"/>
      <c r="B7" s="37">
        <v>2017</v>
      </c>
      <c r="C7" s="37">
        <v>54631</v>
      </c>
      <c r="D7" s="37">
        <v>46</v>
      </c>
      <c r="E7" s="37">
        <v>1</v>
      </c>
      <c r="F7" s="37">
        <v>0</v>
      </c>
      <c r="G7" s="37">
        <v>1</v>
      </c>
      <c r="H7" s="37" t="s">
        <v>105</v>
      </c>
      <c r="I7" s="37" t="s">
        <v>106</v>
      </c>
      <c r="J7" s="37" t="s">
        <v>107</v>
      </c>
      <c r="K7" s="37" t="s">
        <v>108</v>
      </c>
      <c r="L7" s="37" t="s">
        <v>109</v>
      </c>
      <c r="M7" s="37" t="s">
        <v>110</v>
      </c>
      <c r="N7" s="38" t="s">
        <v>111</v>
      </c>
      <c r="O7" s="38">
        <v>81.86</v>
      </c>
      <c r="P7" s="38">
        <v>66.13</v>
      </c>
      <c r="Q7" s="38">
        <v>4324</v>
      </c>
      <c r="R7" s="38">
        <v>15343</v>
      </c>
      <c r="S7" s="38">
        <v>230.78</v>
      </c>
      <c r="T7" s="38">
        <v>66.48</v>
      </c>
      <c r="U7" s="38">
        <v>10060</v>
      </c>
      <c r="V7" s="38">
        <v>58.74</v>
      </c>
      <c r="W7" s="38">
        <v>171.26</v>
      </c>
      <c r="X7" s="38">
        <v>104.74</v>
      </c>
      <c r="Y7" s="38">
        <v>106.45</v>
      </c>
      <c r="Z7" s="38">
        <v>117.33</v>
      </c>
      <c r="AA7" s="38">
        <v>115.62</v>
      </c>
      <c r="AB7" s="38">
        <v>124.7</v>
      </c>
      <c r="AC7" s="38">
        <v>107.95</v>
      </c>
      <c r="AD7" s="38">
        <v>109.49</v>
      </c>
      <c r="AE7" s="38">
        <v>111.06</v>
      </c>
      <c r="AF7" s="38">
        <v>111.34</v>
      </c>
      <c r="AG7" s="38">
        <v>110.02</v>
      </c>
      <c r="AH7" s="38">
        <v>113.39</v>
      </c>
      <c r="AI7" s="38">
        <v>0</v>
      </c>
      <c r="AJ7" s="38">
        <v>0</v>
      </c>
      <c r="AK7" s="38">
        <v>0</v>
      </c>
      <c r="AL7" s="38">
        <v>0</v>
      </c>
      <c r="AM7" s="38">
        <v>0</v>
      </c>
      <c r="AN7" s="38">
        <v>13.47</v>
      </c>
      <c r="AO7" s="38">
        <v>9.49</v>
      </c>
      <c r="AP7" s="38">
        <v>9.35</v>
      </c>
      <c r="AQ7" s="38">
        <v>10.130000000000001</v>
      </c>
      <c r="AR7" s="38">
        <v>7.31</v>
      </c>
      <c r="AS7" s="38">
        <v>0.85</v>
      </c>
      <c r="AT7" s="38">
        <v>14461.17</v>
      </c>
      <c r="AU7" s="38">
        <v>1042.56</v>
      </c>
      <c r="AV7" s="38">
        <v>642.38</v>
      </c>
      <c r="AW7" s="38">
        <v>624.54</v>
      </c>
      <c r="AX7" s="38">
        <v>1127.5899999999999</v>
      </c>
      <c r="AY7" s="38">
        <v>1081.23</v>
      </c>
      <c r="AZ7" s="38">
        <v>406.37</v>
      </c>
      <c r="BA7" s="38">
        <v>398.29</v>
      </c>
      <c r="BB7" s="38">
        <v>388.67</v>
      </c>
      <c r="BC7" s="38">
        <v>355.27</v>
      </c>
      <c r="BD7" s="38">
        <v>264.33999999999997</v>
      </c>
      <c r="BE7" s="38">
        <v>191.3</v>
      </c>
      <c r="BF7" s="38">
        <v>180.23</v>
      </c>
      <c r="BG7" s="38">
        <v>172.86</v>
      </c>
      <c r="BH7" s="38">
        <v>164.82</v>
      </c>
      <c r="BI7" s="38">
        <v>155.43</v>
      </c>
      <c r="BJ7" s="38">
        <v>443.13</v>
      </c>
      <c r="BK7" s="38">
        <v>442.54</v>
      </c>
      <c r="BL7" s="38">
        <v>431</v>
      </c>
      <c r="BM7" s="38">
        <v>422.5</v>
      </c>
      <c r="BN7" s="38">
        <v>458.27</v>
      </c>
      <c r="BO7" s="38">
        <v>274.27</v>
      </c>
      <c r="BP7" s="38">
        <v>96.83</v>
      </c>
      <c r="BQ7" s="38">
        <v>103.65</v>
      </c>
      <c r="BR7" s="38">
        <v>115.4</v>
      </c>
      <c r="BS7" s="38">
        <v>114.68</v>
      </c>
      <c r="BT7" s="38">
        <v>124.18</v>
      </c>
      <c r="BU7" s="38">
        <v>95.4</v>
      </c>
      <c r="BV7" s="38">
        <v>98.6</v>
      </c>
      <c r="BW7" s="38">
        <v>100.82</v>
      </c>
      <c r="BX7" s="38">
        <v>101.64</v>
      </c>
      <c r="BY7" s="38">
        <v>96.77</v>
      </c>
      <c r="BZ7" s="38">
        <v>104.36</v>
      </c>
      <c r="CA7" s="38">
        <v>223.38</v>
      </c>
      <c r="CB7" s="38">
        <v>209.14</v>
      </c>
      <c r="CC7" s="38">
        <v>188.31</v>
      </c>
      <c r="CD7" s="38">
        <v>188.98</v>
      </c>
      <c r="CE7" s="38">
        <v>175.39</v>
      </c>
      <c r="CF7" s="38">
        <v>186.15</v>
      </c>
      <c r="CG7" s="38">
        <v>181.67</v>
      </c>
      <c r="CH7" s="38">
        <v>179.55</v>
      </c>
      <c r="CI7" s="38">
        <v>179.16</v>
      </c>
      <c r="CJ7" s="38">
        <v>187.18</v>
      </c>
      <c r="CK7" s="38">
        <v>165.71</v>
      </c>
      <c r="CL7" s="38">
        <v>64.790000000000006</v>
      </c>
      <c r="CM7" s="38">
        <v>64.930000000000007</v>
      </c>
      <c r="CN7" s="38">
        <v>66.02</v>
      </c>
      <c r="CO7" s="38">
        <v>69.260000000000005</v>
      </c>
      <c r="CP7" s="38">
        <v>61.8</v>
      </c>
      <c r="CQ7" s="38">
        <v>54.47</v>
      </c>
      <c r="CR7" s="38">
        <v>53.61</v>
      </c>
      <c r="CS7" s="38">
        <v>53.52</v>
      </c>
      <c r="CT7" s="38">
        <v>54.24</v>
      </c>
      <c r="CU7" s="38">
        <v>55.88</v>
      </c>
      <c r="CV7" s="38">
        <v>60.41</v>
      </c>
      <c r="CW7" s="38">
        <v>68.16</v>
      </c>
      <c r="CX7" s="38">
        <v>69.13</v>
      </c>
      <c r="CY7" s="38">
        <v>67.209999999999994</v>
      </c>
      <c r="CZ7" s="38">
        <v>64.14</v>
      </c>
      <c r="DA7" s="38">
        <v>71.72</v>
      </c>
      <c r="DB7" s="38">
        <v>81.459999999999994</v>
      </c>
      <c r="DC7" s="38">
        <v>81.31</v>
      </c>
      <c r="DD7" s="38">
        <v>81.459999999999994</v>
      </c>
      <c r="DE7" s="38">
        <v>81.680000000000007</v>
      </c>
      <c r="DF7" s="38">
        <v>80.989999999999995</v>
      </c>
      <c r="DG7" s="38">
        <v>89.93</v>
      </c>
      <c r="DH7" s="38">
        <v>47.92</v>
      </c>
      <c r="DI7" s="38">
        <v>48.92</v>
      </c>
      <c r="DJ7" s="38">
        <v>49.26</v>
      </c>
      <c r="DK7" s="38">
        <v>50.89</v>
      </c>
      <c r="DL7" s="38">
        <v>52.54</v>
      </c>
      <c r="DM7" s="38">
        <v>38.520000000000003</v>
      </c>
      <c r="DN7" s="38">
        <v>46.67</v>
      </c>
      <c r="DO7" s="38">
        <v>47.7</v>
      </c>
      <c r="DP7" s="38">
        <v>48.14</v>
      </c>
      <c r="DQ7" s="38">
        <v>46.61</v>
      </c>
      <c r="DR7" s="38">
        <v>48.12</v>
      </c>
      <c r="DS7" s="38">
        <v>0</v>
      </c>
      <c r="DT7" s="38">
        <v>0</v>
      </c>
      <c r="DU7" s="38">
        <v>0</v>
      </c>
      <c r="DV7" s="38">
        <v>0</v>
      </c>
      <c r="DW7" s="38">
        <v>53.17</v>
      </c>
      <c r="DX7" s="38">
        <v>9.43</v>
      </c>
      <c r="DY7" s="38">
        <v>10.029999999999999</v>
      </c>
      <c r="DZ7" s="38">
        <v>7.26</v>
      </c>
      <c r="EA7" s="38">
        <v>11.13</v>
      </c>
      <c r="EB7" s="38">
        <v>10.84</v>
      </c>
      <c r="EC7" s="38">
        <v>15.89</v>
      </c>
      <c r="ED7" s="38">
        <v>2.39</v>
      </c>
      <c r="EE7" s="38">
        <v>0</v>
      </c>
      <c r="EF7" s="38">
        <v>1.1499999999999999</v>
      </c>
      <c r="EG7" s="38">
        <v>0.04</v>
      </c>
      <c r="EH7" s="38">
        <v>0.03</v>
      </c>
      <c r="EI7" s="38">
        <v>0.71</v>
      </c>
      <c r="EJ7" s="38">
        <v>0.68</v>
      </c>
      <c r="EK7" s="38">
        <v>1.65</v>
      </c>
      <c r="EL7" s="38">
        <v>0.47</v>
      </c>
      <c r="EM7" s="38">
        <v>0.39</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2019-01-21T01:28:17Z</cp:lastPrinted>
  <dcterms:created xsi:type="dcterms:W3CDTF">2018-12-03T08:26:47Z</dcterms:created>
  <dcterms:modified xsi:type="dcterms:W3CDTF">2019-01-23T01:12:55Z</dcterms:modified>
</cp:coreProperties>
</file>