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k1IpkOPXyVxElzf/Jtenp+uuTqJL7cpQ0BaUXtqQyd+4XSwyiMavgtXvDJ6hJzOkJ9XxGFIXkUwXxj2lGAuENg==" workbookSaltValue="QWNvN57fXxWMrzFCk9Ku5w==" workbookSpinCount="100000" lockStructure="1"/>
  <bookViews>
    <workbookView xWindow="0" yWindow="15" windowWidth="15360" windowHeight="7620"/>
  </bookViews>
  <sheets>
    <sheet name="法非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I10" i="4" s="1"/>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K85" i="4"/>
  <c r="J85" i="4"/>
  <c r="I85" i="4"/>
  <c r="E85" i="4"/>
  <c r="BB10" i="4"/>
  <c r="AT10" i="4"/>
  <c r="AL10" i="4"/>
  <c r="W10" i="4"/>
  <c r="P10" i="4"/>
  <c r="B10" i="4"/>
  <c r="BB8" i="4"/>
  <c r="AT8" i="4"/>
  <c r="AL8" i="4"/>
  <c r="AD8" i="4"/>
  <c r="W8" i="4"/>
  <c r="P8" i="4"/>
  <c r="I8" i="4"/>
  <c r="B8" i="4"/>
  <c r="B6" i="4"/>
  <c r="C10" i="5" l="1"/>
  <c r="D10" i="5"/>
  <c r="E10" i="5"/>
  <c r="B10" i="5"/>
</calcChain>
</file>

<file path=xl/sharedStrings.xml><?xml version="1.0" encoding="utf-8"?>
<sst xmlns="http://schemas.openxmlformats.org/spreadsheetml/2006/main" count="237" uniqueCount="123">
  <si>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</si>
  <si>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</si>
  <si>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</si>
  <si>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</si>
  <si>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</si>
  <si>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</si>
  <si>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</si>
  <si>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</si>
  <si>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</si>
  <si>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</si>
  <si>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</si>
  <si>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</si>
  <si>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</si>
  <si>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</si>
  <si>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</si>
  <si>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</si>
  <si>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</si>
  <si>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</si>
  <si>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</si>
  <si>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</si>
  <si>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</si>
  <si>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</si>
  <si>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</si>
  <si>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</si>
  <si>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</si>
  <si>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</si>
  <si>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</si>
  <si>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</si>
  <si>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</si>
  <si>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</si>
  <si>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</si>
  <si>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</si>
  <si>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</si>
  <si>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</si>
  <si>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</si>
  <si>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</si>
  <si>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</si>
  <si>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</si>
  <si>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</si>
  <si>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</si>
  <si>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</si>
  <si>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</si>
  <si>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</si>
  <si>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</si>
  <si>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</si>
  <si>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</si>
  <si>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</si>
  <si>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</si>
  <si>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</si>
  <si>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</si>
  <si>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</si>
  <si>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</si>
  <si>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</si>
  <si>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</si>
  <si>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</si>
  <si>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</si>
  <si>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</si>
  <si>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</si>
  <si>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</si>
  <si>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</si>
  <si>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</si>
  <si>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</si>
  <si>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</si>
  <si>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</si>
  <si>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</si>
  <si>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</si>
  <si>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</si>
  <si>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</si>
  <si>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</si>
  <si>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</si>
  <si>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</si>
  <si>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</si>
  <si>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</si>
  <si>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</si>
  <si>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</si>
  <si>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</si>
  <si>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</si>
  <si>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</si>
  <si>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</si>
  <si>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</si>
  <si>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</si>
  <si>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</si>
  <si>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</si>
  <si>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</si>
  <si>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</si>
  <si>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</si>
  <si>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</si>
  <si>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</si>
  <si>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</si>
  <si>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</si>
  <si>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</si>
  <si>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</si>
  <si>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</si>
  <si>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</si>
  <si>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</si>
  <si>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</si>
  <si>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</si>
  <si>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</si>
  <si>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</si>
  <si>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</si>
  <si>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</si>
  <si>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</si>
  <si>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</si>
  <si>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</si>
  <si>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</si>
  <si>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</si>
  <si>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</si>
  <si>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大潟村</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</si>
  <si>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</si>
  <si>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</si>
  <si>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</si>
  <si>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</si>
  <si>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</si>
  <si>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</si>
  <si>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</si>
  <si>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</si>
  <si>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</si>
  <si>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</si>
  <si>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</si>
  <si>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</si>
  <si>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経営の健全性・効率性では、全ての項目で類似団体と比較して良好な数値を示している。
　老朽化の状況は、現況で更新の必要がなく現状で問題はない。
　これらのことから、施設・経営ともに健全であることがわかる。</t>
    <phoneticPr fontId="4"/>
  </si>
  <si>
    <r>
      <rPr>
        <b/>
        <sz val="10"/>
        <color theme="1"/>
        <rFont val="ＭＳ ゴシック"/>
        <family val="3"/>
        <charset val="128"/>
      </rPr>
      <t>①収益的収支比率</t>
    </r>
    <r>
      <rPr>
        <sz val="10"/>
        <color theme="1"/>
        <rFont val="ＭＳ ゴシック"/>
        <family val="3"/>
        <charset val="128"/>
      </rPr>
      <t xml:space="preserve">
　類似団体と比較して高い水準で安定している。
　平成29年度には、平成2～3年に行った大規模な布設替え工事の起債償還が終了するため、平成30年度以降は当該指数の上昇が見込まれる。
</t>
    </r>
    <r>
      <rPr>
        <b/>
        <sz val="10"/>
        <color theme="1"/>
        <rFont val="ＭＳ ゴシック"/>
        <family val="3"/>
        <charset val="128"/>
      </rPr>
      <t>④企業債残高対給水収益比率</t>
    </r>
    <r>
      <rPr>
        <sz val="10"/>
        <color theme="1"/>
        <rFont val="ＭＳ ゴシック"/>
        <family val="3"/>
        <charset val="128"/>
      </rPr>
      <t xml:space="preserve">
　類似団体と比較して低い比率で推移している。
　平成29年度には前年費で約46%当該値が上昇しているが、これは配水池の増設工事の起債があったためである。
</t>
    </r>
    <r>
      <rPr>
        <b/>
        <sz val="10"/>
        <color theme="1"/>
        <rFont val="ＭＳ ゴシック"/>
        <family val="3"/>
        <charset val="128"/>
      </rPr>
      <t>⑤料金回収率</t>
    </r>
    <r>
      <rPr>
        <sz val="10"/>
        <color theme="1"/>
        <rFont val="ＭＳ ゴシック"/>
        <family val="3"/>
        <charset val="128"/>
      </rPr>
      <t xml:space="preserve">
　類似団体と比較して高い比率で推移している。
　平成27年度以降、90％台後半で推移しており、健全性は高い。
</t>
    </r>
    <r>
      <rPr>
        <b/>
        <sz val="10"/>
        <color theme="1"/>
        <rFont val="ＭＳ ゴシック"/>
        <family val="3"/>
        <charset val="128"/>
      </rPr>
      <t>⑥給水原価</t>
    </r>
    <r>
      <rPr>
        <sz val="10"/>
        <color theme="1"/>
        <rFont val="ＭＳ ゴシック"/>
        <family val="3"/>
        <charset val="128"/>
      </rPr>
      <t xml:space="preserve">
　ほぼ横ばいで推移している。
　類似団体と比較するとやや低い水準である。
　元々、大潟村はこの数値は類似団体と比較して低いが、施設に係る経常費用がそれほど増加していないことと、平成29年度時点では起債償還額の増加がないため、横ばいで推移している。
</t>
    </r>
    <r>
      <rPr>
        <b/>
        <sz val="10"/>
        <color theme="1"/>
        <rFont val="ＭＳ ゴシック"/>
        <family val="3"/>
        <charset val="128"/>
      </rPr>
      <t>⑦施設利用率</t>
    </r>
    <r>
      <rPr>
        <sz val="10"/>
        <color theme="1"/>
        <rFont val="ＭＳ ゴシック"/>
        <family val="3"/>
        <charset val="128"/>
      </rPr>
      <t xml:space="preserve">
　類似団体と比較してやや高い水準となっている。
　配水池の増設により一日配水能力が増加したことで、施設利用率数値が減少したと考えられる。
　配水池増設前には春期の田植え時期に、最大稼働率近くまで上昇することがあったことと、大潟村の人口は現状で急激な減少が見込まれていないことから、適正な水準であると考えている。
</t>
    </r>
    <r>
      <rPr>
        <b/>
        <sz val="10"/>
        <color theme="1"/>
        <rFont val="ＭＳ ゴシック"/>
        <family val="3"/>
        <charset val="128"/>
      </rPr>
      <t>⑧有収率</t>
    </r>
    <r>
      <rPr>
        <sz val="10"/>
        <color theme="1"/>
        <rFont val="ＭＳ ゴシック"/>
        <family val="3"/>
        <charset val="128"/>
      </rPr>
      <t xml:space="preserve">
　類似団体と比較して高い水準で推移している。
　おおむね90％台後半で推移しており、健全性は高い。</t>
    </r>
    <rPh sb="137" eb="139">
      <t>ヘイセイ</t>
    </rPh>
    <rPh sb="141" eb="143">
      <t>ネンド</t>
    </rPh>
    <rPh sb="145" eb="148">
      <t>ゼンネンヒ</t>
    </rPh>
    <rPh sb="149" eb="150">
      <t>ヤク</t>
    </rPh>
    <rPh sb="153" eb="155">
      <t>トウガイ</t>
    </rPh>
    <rPh sb="155" eb="156">
      <t>チ</t>
    </rPh>
    <rPh sb="157" eb="159">
      <t>ジョウショウ</t>
    </rPh>
    <rPh sb="168" eb="170">
      <t>ハイスイ</t>
    </rPh>
    <rPh sb="170" eb="171">
      <t>イケ</t>
    </rPh>
    <rPh sb="172" eb="174">
      <t>ゾウセツ</t>
    </rPh>
    <rPh sb="174" eb="176">
      <t>コウジ</t>
    </rPh>
    <rPh sb="177" eb="179">
      <t>キサイ</t>
    </rPh>
    <rPh sb="261" eb="262">
      <t>ヨコ</t>
    </rPh>
    <rPh sb="265" eb="267">
      <t>スイイ</t>
    </rPh>
    <rPh sb="296" eb="298">
      <t>モトモト</t>
    </rPh>
    <rPh sb="299" eb="302">
      <t>オオガタムラ</t>
    </rPh>
    <rPh sb="305" eb="307">
      <t>スウチ</t>
    </rPh>
    <rPh sb="308" eb="310">
      <t>ルイジ</t>
    </rPh>
    <rPh sb="310" eb="312">
      <t>ダンタイ</t>
    </rPh>
    <rPh sb="313" eb="315">
      <t>ヒカク</t>
    </rPh>
    <rPh sb="317" eb="318">
      <t>ヒク</t>
    </rPh>
    <rPh sb="321" eb="323">
      <t>シセツ</t>
    </rPh>
    <rPh sb="324" eb="325">
      <t>カカ</t>
    </rPh>
    <rPh sb="326" eb="328">
      <t>ケイジョウ</t>
    </rPh>
    <rPh sb="328" eb="330">
      <t>ヒヨウ</t>
    </rPh>
    <rPh sb="335" eb="337">
      <t>ゾウカ</t>
    </rPh>
    <rPh sb="346" eb="348">
      <t>ヘイセイ</t>
    </rPh>
    <rPh sb="350" eb="352">
      <t>ネンド</t>
    </rPh>
    <rPh sb="352" eb="354">
      <t>ジテン</t>
    </rPh>
    <rPh sb="356" eb="358">
      <t>キサイ</t>
    </rPh>
    <rPh sb="358" eb="361">
      <t>ショウカンガク</t>
    </rPh>
    <rPh sb="362" eb="364">
      <t>ゾウカ</t>
    </rPh>
    <rPh sb="370" eb="371">
      <t>ヨコ</t>
    </rPh>
    <rPh sb="374" eb="376">
      <t>スイイ</t>
    </rPh>
    <rPh sb="401" eb="402">
      <t>タカ</t>
    </rPh>
    <rPh sb="414" eb="416">
      <t>ハイスイ</t>
    </rPh>
    <rPh sb="416" eb="417">
      <t>イケ</t>
    </rPh>
    <rPh sb="418" eb="420">
      <t>ゾウセツ</t>
    </rPh>
    <rPh sb="423" eb="425">
      <t>イチニチ</t>
    </rPh>
    <rPh sb="425" eb="427">
      <t>ハイスイ</t>
    </rPh>
    <rPh sb="427" eb="429">
      <t>ノウリョク</t>
    </rPh>
    <rPh sb="430" eb="432">
      <t>ゾウカ</t>
    </rPh>
    <rPh sb="438" eb="440">
      <t>シセツ</t>
    </rPh>
    <rPh sb="440" eb="443">
      <t>リヨウリツ</t>
    </rPh>
    <rPh sb="443" eb="445">
      <t>スウチ</t>
    </rPh>
    <rPh sb="446" eb="448">
      <t>ゲンショウ</t>
    </rPh>
    <rPh sb="451" eb="452">
      <t>カンガ</t>
    </rPh>
    <rPh sb="459" eb="461">
      <t>ハイスイ</t>
    </rPh>
    <rPh sb="461" eb="462">
      <t>イケ</t>
    </rPh>
    <rPh sb="462" eb="464">
      <t>ゾウセツ</t>
    </rPh>
    <rPh sb="464" eb="465">
      <t>マエ</t>
    </rPh>
    <phoneticPr fontId="4"/>
  </si>
  <si>
    <t xml:space="preserve">  管路については、平成2～3年に大規模な布設替え工事を実施したことにより近年は更新をしていない。そのため、管路更新率は0％で推移している。
　近年10年程度では大きな改修も検討しておらず、健全な状況である。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</si>
</sst>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quot;#,##0"/>
    <numFmt numFmtId="177" formatCode="#,##0.00;&quot;△&quot;#,##0.00"/>
    <numFmt numFmtId="178" formatCode="#,##0.00;&quot;△&quot;#,##0.00;&quot;-&quot;"/>
    <numFmt numFmtId="179" formatCode="ge"/>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
      <b/>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031-4922-A097-86BAAD14A578}"/>
            </c:ext>
          </c:extLst>
        </c:ser>
        <c:dLbls>
          <c:showLegendKey val="0"/>
          <c:showVal val="0"/>
          <c:showCatName val="0"/>
          <c:showSerName val="0"/>
          <c:showPercent val="0"/>
          <c:showBubbleSize val="0"/>
        </c:dLbls>
        <c:gapWidth val="150"/>
        <c:axId val="180128384"/>
        <c:axId val="181338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0.8</c:v>
                </c:pt>
                <c:pt idx="1">
                  <c:v>0.69</c:v>
                </c:pt>
                <c:pt idx="2">
                  <c:v>0.65</c:v>
                </c:pt>
                <c:pt idx="3">
                  <c:v>0.53</c:v>
                </c:pt>
                <c:pt idx="4">
                  <c:v>0.72</c:v>
                </c:pt>
              </c:numCache>
            </c:numRef>
          </c:val>
          <c:smooth val="0"/>
          <c:extLst xmlns:c16r2="http://schemas.microsoft.com/office/drawing/2015/06/chart">
            <c:ext xmlns:c16="http://schemas.microsoft.com/office/drawing/2014/chart" uri="{C3380CC4-5D6E-409C-BE32-E72D297353CC}">
              <c16:uniqueId val="{00000001-3031-4922-A097-86BAAD14A578}"/>
            </c:ext>
          </c:extLst>
        </c:ser>
        <c:dLbls>
          <c:showLegendKey val="0"/>
          <c:showVal val="0"/>
          <c:showCatName val="0"/>
          <c:showSerName val="0"/>
          <c:showPercent val="0"/>
          <c:showBubbleSize val="0"/>
        </c:dLbls>
        <c:marker val="1"/>
        <c:smooth val="0"/>
        <c:axId val="180128384"/>
        <c:axId val="181338880"/>
      </c:lineChart>
      <c:dateAx>
        <c:axId val="180128384"/>
        <c:scaling>
          <c:orientation val="minMax"/>
        </c:scaling>
        <c:delete val="1"/>
        <c:axPos val="b"/>
        <c:numFmt formatCode="ge" sourceLinked="1"/>
        <c:majorTickMark val="none"/>
        <c:minorTickMark val="none"/>
        <c:tickLblPos val="none"/>
        <c:crossAx val="181338880"/>
        <c:crosses val="autoZero"/>
        <c:auto val="1"/>
        <c:lblOffset val="100"/>
        <c:baseTimeUnit val="years"/>
      </c:dateAx>
      <c:valAx>
        <c:axId val="181338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12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68.02</c:v>
                </c:pt>
                <c:pt idx="1">
                  <c:v>70.77</c:v>
                </c:pt>
                <c:pt idx="2">
                  <c:v>66.06</c:v>
                </c:pt>
                <c:pt idx="3">
                  <c:v>62.94</c:v>
                </c:pt>
                <c:pt idx="4">
                  <c:v>61.16</c:v>
                </c:pt>
              </c:numCache>
            </c:numRef>
          </c:val>
          <c:extLst xmlns:c16r2="http://schemas.microsoft.com/office/drawing/2015/06/chart">
            <c:ext xmlns:c16="http://schemas.microsoft.com/office/drawing/2014/chart" uri="{C3380CC4-5D6E-409C-BE32-E72D297353CC}">
              <c16:uniqueId val="{00000000-D0E9-4496-AFFB-C048907C4AEF}"/>
            </c:ext>
          </c:extLst>
        </c:ser>
        <c:dLbls>
          <c:showLegendKey val="0"/>
          <c:showVal val="0"/>
          <c:showCatName val="0"/>
          <c:showSerName val="0"/>
          <c:showPercent val="0"/>
          <c:showBubbleSize val="0"/>
        </c:dLbls>
        <c:gapWidth val="150"/>
        <c:axId val="181901952"/>
        <c:axId val="181916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57.55</c:v>
                </c:pt>
                <c:pt idx="1">
                  <c:v>57.43</c:v>
                </c:pt>
                <c:pt idx="2">
                  <c:v>57.29</c:v>
                </c:pt>
                <c:pt idx="3">
                  <c:v>55.9</c:v>
                </c:pt>
                <c:pt idx="4">
                  <c:v>57.3</c:v>
                </c:pt>
              </c:numCache>
            </c:numRef>
          </c:val>
          <c:smooth val="0"/>
          <c:extLst xmlns:c16r2="http://schemas.microsoft.com/office/drawing/2015/06/chart">
            <c:ext xmlns:c16="http://schemas.microsoft.com/office/drawing/2014/chart" uri="{C3380CC4-5D6E-409C-BE32-E72D297353CC}">
              <c16:uniqueId val="{00000001-D0E9-4496-AFFB-C048907C4AEF}"/>
            </c:ext>
          </c:extLst>
        </c:ser>
        <c:dLbls>
          <c:showLegendKey val="0"/>
          <c:showVal val="0"/>
          <c:showCatName val="0"/>
          <c:showSerName val="0"/>
          <c:showPercent val="0"/>
          <c:showBubbleSize val="0"/>
        </c:dLbls>
        <c:marker val="1"/>
        <c:smooth val="0"/>
        <c:axId val="181901952"/>
        <c:axId val="181916416"/>
      </c:lineChart>
      <c:dateAx>
        <c:axId val="181901952"/>
        <c:scaling>
          <c:orientation val="minMax"/>
        </c:scaling>
        <c:delete val="1"/>
        <c:axPos val="b"/>
        <c:numFmt formatCode="ge" sourceLinked="1"/>
        <c:majorTickMark val="none"/>
        <c:minorTickMark val="none"/>
        <c:tickLblPos val="none"/>
        <c:crossAx val="181916416"/>
        <c:crosses val="autoZero"/>
        <c:auto val="1"/>
        <c:lblOffset val="100"/>
        <c:baseTimeUnit val="years"/>
      </c:dateAx>
      <c:valAx>
        <c:axId val="181916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90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95.14</c:v>
                </c:pt>
                <c:pt idx="1">
                  <c:v>93.34</c:v>
                </c:pt>
                <c:pt idx="2">
                  <c:v>92.52</c:v>
                </c:pt>
                <c:pt idx="3">
                  <c:v>95.72</c:v>
                </c:pt>
                <c:pt idx="4">
                  <c:v>96.53</c:v>
                </c:pt>
              </c:numCache>
            </c:numRef>
          </c:val>
          <c:extLst xmlns:c16r2="http://schemas.microsoft.com/office/drawing/2015/06/chart">
            <c:ext xmlns:c16="http://schemas.microsoft.com/office/drawing/2014/chart" uri="{C3380CC4-5D6E-409C-BE32-E72D297353CC}">
              <c16:uniqueId val="{00000000-8F4D-431B-A8EC-12E62EC6F0D7}"/>
            </c:ext>
          </c:extLst>
        </c:ser>
        <c:dLbls>
          <c:showLegendKey val="0"/>
          <c:showVal val="0"/>
          <c:showCatName val="0"/>
          <c:showSerName val="0"/>
          <c:showPercent val="0"/>
          <c:showBubbleSize val="0"/>
        </c:dLbls>
        <c:gapWidth val="150"/>
        <c:axId val="182201344"/>
        <c:axId val="182207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74.14</c:v>
                </c:pt>
                <c:pt idx="1">
                  <c:v>73.83</c:v>
                </c:pt>
                <c:pt idx="2">
                  <c:v>73.69</c:v>
                </c:pt>
                <c:pt idx="3">
                  <c:v>73.28</c:v>
                </c:pt>
                <c:pt idx="4">
                  <c:v>72.42</c:v>
                </c:pt>
              </c:numCache>
            </c:numRef>
          </c:val>
          <c:smooth val="0"/>
          <c:extLst xmlns:c16r2="http://schemas.microsoft.com/office/drawing/2015/06/chart">
            <c:ext xmlns:c16="http://schemas.microsoft.com/office/drawing/2014/chart" uri="{C3380CC4-5D6E-409C-BE32-E72D297353CC}">
              <c16:uniqueId val="{00000001-8F4D-431B-A8EC-12E62EC6F0D7}"/>
            </c:ext>
          </c:extLst>
        </c:ser>
        <c:dLbls>
          <c:showLegendKey val="0"/>
          <c:showVal val="0"/>
          <c:showCatName val="0"/>
          <c:showSerName val="0"/>
          <c:showPercent val="0"/>
          <c:showBubbleSize val="0"/>
        </c:dLbls>
        <c:marker val="1"/>
        <c:smooth val="0"/>
        <c:axId val="182201344"/>
        <c:axId val="182207616"/>
      </c:lineChart>
      <c:dateAx>
        <c:axId val="182201344"/>
        <c:scaling>
          <c:orientation val="minMax"/>
        </c:scaling>
        <c:delete val="1"/>
        <c:axPos val="b"/>
        <c:numFmt formatCode="ge" sourceLinked="1"/>
        <c:majorTickMark val="none"/>
        <c:minorTickMark val="none"/>
        <c:tickLblPos val="none"/>
        <c:crossAx val="182207616"/>
        <c:crosses val="autoZero"/>
        <c:auto val="1"/>
        <c:lblOffset val="100"/>
        <c:baseTimeUnit val="years"/>
      </c:dateAx>
      <c:valAx>
        <c:axId val="182207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201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87.53</c:v>
                </c:pt>
                <c:pt idx="1">
                  <c:v>87.44</c:v>
                </c:pt>
                <c:pt idx="2">
                  <c:v>97.23</c:v>
                </c:pt>
                <c:pt idx="3">
                  <c:v>96.26</c:v>
                </c:pt>
                <c:pt idx="4">
                  <c:v>97.21</c:v>
                </c:pt>
              </c:numCache>
            </c:numRef>
          </c:val>
          <c:extLst xmlns:c16r2="http://schemas.microsoft.com/office/drawing/2015/06/chart">
            <c:ext xmlns:c16="http://schemas.microsoft.com/office/drawing/2014/chart" uri="{C3380CC4-5D6E-409C-BE32-E72D297353CC}">
              <c16:uniqueId val="{00000000-53A9-4E98-A97B-39D27E209CDA}"/>
            </c:ext>
          </c:extLst>
        </c:ser>
        <c:dLbls>
          <c:showLegendKey val="0"/>
          <c:showVal val="0"/>
          <c:showCatName val="0"/>
          <c:showSerName val="0"/>
          <c:showPercent val="0"/>
          <c:showBubbleSize val="0"/>
        </c:dLbls>
        <c:gapWidth val="150"/>
        <c:axId val="181361664"/>
        <c:axId val="181367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76.09</c:v>
                </c:pt>
                <c:pt idx="1">
                  <c:v>75.87</c:v>
                </c:pt>
                <c:pt idx="2">
                  <c:v>76.27</c:v>
                </c:pt>
                <c:pt idx="3">
                  <c:v>77.56</c:v>
                </c:pt>
                <c:pt idx="4">
                  <c:v>78.510000000000005</c:v>
                </c:pt>
              </c:numCache>
            </c:numRef>
          </c:val>
          <c:smooth val="0"/>
          <c:extLst xmlns:c16r2="http://schemas.microsoft.com/office/drawing/2015/06/chart">
            <c:ext xmlns:c16="http://schemas.microsoft.com/office/drawing/2014/chart" uri="{C3380CC4-5D6E-409C-BE32-E72D297353CC}">
              <c16:uniqueId val="{00000001-53A9-4E98-A97B-39D27E209CDA}"/>
            </c:ext>
          </c:extLst>
        </c:ser>
        <c:dLbls>
          <c:showLegendKey val="0"/>
          <c:showVal val="0"/>
          <c:showCatName val="0"/>
          <c:showSerName val="0"/>
          <c:showPercent val="0"/>
          <c:showBubbleSize val="0"/>
        </c:dLbls>
        <c:marker val="1"/>
        <c:smooth val="0"/>
        <c:axId val="181361664"/>
        <c:axId val="181367936"/>
      </c:lineChart>
      <c:dateAx>
        <c:axId val="181361664"/>
        <c:scaling>
          <c:orientation val="minMax"/>
        </c:scaling>
        <c:delete val="1"/>
        <c:axPos val="b"/>
        <c:numFmt formatCode="ge" sourceLinked="1"/>
        <c:majorTickMark val="none"/>
        <c:minorTickMark val="none"/>
        <c:tickLblPos val="none"/>
        <c:crossAx val="181367936"/>
        <c:crosses val="autoZero"/>
        <c:auto val="1"/>
        <c:lblOffset val="100"/>
        <c:baseTimeUnit val="years"/>
      </c:dateAx>
      <c:valAx>
        <c:axId val="18136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361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D4E-44F6-ADDC-37DE434FD497}"/>
            </c:ext>
          </c:extLst>
        </c:ser>
        <c:dLbls>
          <c:showLegendKey val="0"/>
          <c:showVal val="0"/>
          <c:showCatName val="0"/>
          <c:showSerName val="0"/>
          <c:showPercent val="0"/>
          <c:showBubbleSize val="0"/>
        </c:dLbls>
        <c:gapWidth val="150"/>
        <c:axId val="181386624"/>
        <c:axId val="181470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D4E-44F6-ADDC-37DE434FD497}"/>
            </c:ext>
          </c:extLst>
        </c:ser>
        <c:dLbls>
          <c:showLegendKey val="0"/>
          <c:showVal val="0"/>
          <c:showCatName val="0"/>
          <c:showSerName val="0"/>
          <c:showPercent val="0"/>
          <c:showBubbleSize val="0"/>
        </c:dLbls>
        <c:marker val="1"/>
        <c:smooth val="0"/>
        <c:axId val="181386624"/>
        <c:axId val="181470720"/>
      </c:lineChart>
      <c:dateAx>
        <c:axId val="181386624"/>
        <c:scaling>
          <c:orientation val="minMax"/>
        </c:scaling>
        <c:delete val="1"/>
        <c:axPos val="b"/>
        <c:numFmt formatCode="ge" sourceLinked="1"/>
        <c:majorTickMark val="none"/>
        <c:minorTickMark val="none"/>
        <c:tickLblPos val="none"/>
        <c:crossAx val="181470720"/>
        <c:crosses val="autoZero"/>
        <c:auto val="1"/>
        <c:lblOffset val="100"/>
        <c:baseTimeUnit val="years"/>
      </c:dateAx>
      <c:valAx>
        <c:axId val="181470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38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4BA-4F76-9769-D9731608BD12}"/>
            </c:ext>
          </c:extLst>
        </c:ser>
        <c:dLbls>
          <c:showLegendKey val="0"/>
          <c:showVal val="0"/>
          <c:showCatName val="0"/>
          <c:showSerName val="0"/>
          <c:showPercent val="0"/>
          <c:showBubbleSize val="0"/>
        </c:dLbls>
        <c:gapWidth val="150"/>
        <c:axId val="181501952"/>
        <c:axId val="181503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4BA-4F76-9769-D9731608BD12}"/>
            </c:ext>
          </c:extLst>
        </c:ser>
        <c:dLbls>
          <c:showLegendKey val="0"/>
          <c:showVal val="0"/>
          <c:showCatName val="0"/>
          <c:showSerName val="0"/>
          <c:showPercent val="0"/>
          <c:showBubbleSize val="0"/>
        </c:dLbls>
        <c:marker val="1"/>
        <c:smooth val="0"/>
        <c:axId val="181501952"/>
        <c:axId val="181503872"/>
      </c:lineChart>
      <c:dateAx>
        <c:axId val="181501952"/>
        <c:scaling>
          <c:orientation val="minMax"/>
        </c:scaling>
        <c:delete val="1"/>
        <c:axPos val="b"/>
        <c:numFmt formatCode="ge" sourceLinked="1"/>
        <c:majorTickMark val="none"/>
        <c:minorTickMark val="none"/>
        <c:tickLblPos val="none"/>
        <c:crossAx val="181503872"/>
        <c:crosses val="autoZero"/>
        <c:auto val="1"/>
        <c:lblOffset val="100"/>
        <c:baseTimeUnit val="years"/>
      </c:dateAx>
      <c:valAx>
        <c:axId val="181503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50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F61-4957-A68E-12B1ADD00E0E}"/>
            </c:ext>
          </c:extLst>
        </c:ser>
        <c:dLbls>
          <c:showLegendKey val="0"/>
          <c:showVal val="0"/>
          <c:showCatName val="0"/>
          <c:showSerName val="0"/>
          <c:showPercent val="0"/>
          <c:showBubbleSize val="0"/>
        </c:dLbls>
        <c:gapWidth val="150"/>
        <c:axId val="181560448"/>
        <c:axId val="181562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F61-4957-A68E-12B1ADD00E0E}"/>
            </c:ext>
          </c:extLst>
        </c:ser>
        <c:dLbls>
          <c:showLegendKey val="0"/>
          <c:showVal val="0"/>
          <c:showCatName val="0"/>
          <c:showSerName val="0"/>
          <c:showPercent val="0"/>
          <c:showBubbleSize val="0"/>
        </c:dLbls>
        <c:marker val="1"/>
        <c:smooth val="0"/>
        <c:axId val="181560448"/>
        <c:axId val="181562368"/>
      </c:lineChart>
      <c:dateAx>
        <c:axId val="181560448"/>
        <c:scaling>
          <c:orientation val="minMax"/>
        </c:scaling>
        <c:delete val="1"/>
        <c:axPos val="b"/>
        <c:numFmt formatCode="ge" sourceLinked="1"/>
        <c:majorTickMark val="none"/>
        <c:minorTickMark val="none"/>
        <c:tickLblPos val="none"/>
        <c:crossAx val="181562368"/>
        <c:crosses val="autoZero"/>
        <c:auto val="1"/>
        <c:lblOffset val="100"/>
        <c:baseTimeUnit val="years"/>
      </c:dateAx>
      <c:valAx>
        <c:axId val="181562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560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FC9-42CE-89FC-B7A50893551D}"/>
            </c:ext>
          </c:extLst>
        </c:ser>
        <c:dLbls>
          <c:showLegendKey val="0"/>
          <c:showVal val="0"/>
          <c:showCatName val="0"/>
          <c:showSerName val="0"/>
          <c:showPercent val="0"/>
          <c:showBubbleSize val="0"/>
        </c:dLbls>
        <c:gapWidth val="150"/>
        <c:axId val="181614080"/>
        <c:axId val="181616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FC9-42CE-89FC-B7A50893551D}"/>
            </c:ext>
          </c:extLst>
        </c:ser>
        <c:dLbls>
          <c:showLegendKey val="0"/>
          <c:showVal val="0"/>
          <c:showCatName val="0"/>
          <c:showSerName val="0"/>
          <c:showPercent val="0"/>
          <c:showBubbleSize val="0"/>
        </c:dLbls>
        <c:marker val="1"/>
        <c:smooth val="0"/>
        <c:axId val="181614080"/>
        <c:axId val="181616000"/>
      </c:lineChart>
      <c:dateAx>
        <c:axId val="181614080"/>
        <c:scaling>
          <c:orientation val="minMax"/>
        </c:scaling>
        <c:delete val="1"/>
        <c:axPos val="b"/>
        <c:numFmt formatCode="ge" sourceLinked="1"/>
        <c:majorTickMark val="none"/>
        <c:minorTickMark val="none"/>
        <c:tickLblPos val="none"/>
        <c:crossAx val="181616000"/>
        <c:crosses val="autoZero"/>
        <c:auto val="1"/>
        <c:lblOffset val="100"/>
        <c:baseTimeUnit val="years"/>
      </c:dateAx>
      <c:valAx>
        <c:axId val="181616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614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358.26</c:v>
                </c:pt>
                <c:pt idx="1">
                  <c:v>299.08</c:v>
                </c:pt>
                <c:pt idx="2">
                  <c:v>247.67</c:v>
                </c:pt>
                <c:pt idx="3">
                  <c:v>201</c:v>
                </c:pt>
                <c:pt idx="4">
                  <c:v>293.87</c:v>
                </c:pt>
              </c:numCache>
            </c:numRef>
          </c:val>
          <c:extLst xmlns:c16r2="http://schemas.microsoft.com/office/drawing/2015/06/chart">
            <c:ext xmlns:c16="http://schemas.microsoft.com/office/drawing/2014/chart" uri="{C3380CC4-5D6E-409C-BE32-E72D297353CC}">
              <c16:uniqueId val="{00000000-B356-4427-A715-EE8EE59191BD}"/>
            </c:ext>
          </c:extLst>
        </c:ser>
        <c:dLbls>
          <c:showLegendKey val="0"/>
          <c:showVal val="0"/>
          <c:showCatName val="0"/>
          <c:showSerName val="0"/>
          <c:showPercent val="0"/>
          <c:showBubbleSize val="0"/>
        </c:dLbls>
        <c:gapWidth val="150"/>
        <c:axId val="181655424"/>
        <c:axId val="181661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1113.76</c:v>
                </c:pt>
                <c:pt idx="1">
                  <c:v>1125.69</c:v>
                </c:pt>
                <c:pt idx="2">
                  <c:v>1134.67</c:v>
                </c:pt>
                <c:pt idx="3">
                  <c:v>1144.79</c:v>
                </c:pt>
                <c:pt idx="4">
                  <c:v>1061.58</c:v>
                </c:pt>
              </c:numCache>
            </c:numRef>
          </c:val>
          <c:smooth val="0"/>
          <c:extLst xmlns:c16r2="http://schemas.microsoft.com/office/drawing/2015/06/chart">
            <c:ext xmlns:c16="http://schemas.microsoft.com/office/drawing/2014/chart" uri="{C3380CC4-5D6E-409C-BE32-E72D297353CC}">
              <c16:uniqueId val="{00000001-B356-4427-A715-EE8EE59191BD}"/>
            </c:ext>
          </c:extLst>
        </c:ser>
        <c:dLbls>
          <c:showLegendKey val="0"/>
          <c:showVal val="0"/>
          <c:showCatName val="0"/>
          <c:showSerName val="0"/>
          <c:showPercent val="0"/>
          <c:showBubbleSize val="0"/>
        </c:dLbls>
        <c:marker val="1"/>
        <c:smooth val="0"/>
        <c:axId val="181655424"/>
        <c:axId val="181661696"/>
      </c:lineChart>
      <c:dateAx>
        <c:axId val="181655424"/>
        <c:scaling>
          <c:orientation val="minMax"/>
        </c:scaling>
        <c:delete val="1"/>
        <c:axPos val="b"/>
        <c:numFmt formatCode="ge" sourceLinked="1"/>
        <c:majorTickMark val="none"/>
        <c:minorTickMark val="none"/>
        <c:tickLblPos val="none"/>
        <c:crossAx val="181661696"/>
        <c:crosses val="autoZero"/>
        <c:auto val="1"/>
        <c:lblOffset val="100"/>
        <c:baseTimeUnit val="years"/>
      </c:dateAx>
      <c:valAx>
        <c:axId val="181661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655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79.37</c:v>
                </c:pt>
                <c:pt idx="1">
                  <c:v>86.12</c:v>
                </c:pt>
                <c:pt idx="2">
                  <c:v>97.13</c:v>
                </c:pt>
                <c:pt idx="3">
                  <c:v>96.03</c:v>
                </c:pt>
                <c:pt idx="4">
                  <c:v>97.1</c:v>
                </c:pt>
              </c:numCache>
            </c:numRef>
          </c:val>
          <c:extLst xmlns:c16r2="http://schemas.microsoft.com/office/drawing/2015/06/chart">
            <c:ext xmlns:c16="http://schemas.microsoft.com/office/drawing/2014/chart" uri="{C3380CC4-5D6E-409C-BE32-E72D297353CC}">
              <c16:uniqueId val="{00000000-350F-49F7-B519-D21C3DFA4305}"/>
            </c:ext>
          </c:extLst>
        </c:ser>
        <c:dLbls>
          <c:showLegendKey val="0"/>
          <c:showVal val="0"/>
          <c:showCatName val="0"/>
          <c:showSerName val="0"/>
          <c:showPercent val="0"/>
          <c:showBubbleSize val="0"/>
        </c:dLbls>
        <c:gapWidth val="150"/>
        <c:axId val="181823360"/>
        <c:axId val="181829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34.25</c:v>
                </c:pt>
                <c:pt idx="1">
                  <c:v>46.48</c:v>
                </c:pt>
                <c:pt idx="2">
                  <c:v>40.6</c:v>
                </c:pt>
                <c:pt idx="3">
                  <c:v>56.04</c:v>
                </c:pt>
                <c:pt idx="4">
                  <c:v>58.52</c:v>
                </c:pt>
              </c:numCache>
            </c:numRef>
          </c:val>
          <c:smooth val="0"/>
          <c:extLst xmlns:c16r2="http://schemas.microsoft.com/office/drawing/2015/06/chart">
            <c:ext xmlns:c16="http://schemas.microsoft.com/office/drawing/2014/chart" uri="{C3380CC4-5D6E-409C-BE32-E72D297353CC}">
              <c16:uniqueId val="{00000001-350F-49F7-B519-D21C3DFA4305}"/>
            </c:ext>
          </c:extLst>
        </c:ser>
        <c:dLbls>
          <c:showLegendKey val="0"/>
          <c:showVal val="0"/>
          <c:showCatName val="0"/>
          <c:showSerName val="0"/>
          <c:showPercent val="0"/>
          <c:showBubbleSize val="0"/>
        </c:dLbls>
        <c:marker val="1"/>
        <c:smooth val="0"/>
        <c:axId val="181823360"/>
        <c:axId val="181829632"/>
      </c:lineChart>
      <c:dateAx>
        <c:axId val="181823360"/>
        <c:scaling>
          <c:orientation val="minMax"/>
        </c:scaling>
        <c:delete val="1"/>
        <c:axPos val="b"/>
        <c:numFmt formatCode="ge" sourceLinked="1"/>
        <c:majorTickMark val="none"/>
        <c:minorTickMark val="none"/>
        <c:tickLblPos val="none"/>
        <c:crossAx val="181829632"/>
        <c:crosses val="autoZero"/>
        <c:auto val="1"/>
        <c:lblOffset val="100"/>
        <c:baseTimeUnit val="years"/>
      </c:dateAx>
      <c:valAx>
        <c:axId val="181829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82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265.89</c:v>
                </c:pt>
                <c:pt idx="1">
                  <c:v>245.19</c:v>
                </c:pt>
                <c:pt idx="2">
                  <c:v>231.31</c:v>
                </c:pt>
                <c:pt idx="3">
                  <c:v>235.05</c:v>
                </c:pt>
                <c:pt idx="4">
                  <c:v>232.69</c:v>
                </c:pt>
              </c:numCache>
            </c:numRef>
          </c:val>
          <c:extLst xmlns:c16r2="http://schemas.microsoft.com/office/drawing/2015/06/chart">
            <c:ext xmlns:c16="http://schemas.microsoft.com/office/drawing/2014/chart" uri="{C3380CC4-5D6E-409C-BE32-E72D297353CC}">
              <c16:uniqueId val="{00000000-6C5F-4AB1-82C8-25C34D45EECF}"/>
            </c:ext>
          </c:extLst>
        </c:ser>
        <c:dLbls>
          <c:showLegendKey val="0"/>
          <c:showVal val="0"/>
          <c:showCatName val="0"/>
          <c:showSerName val="0"/>
          <c:showPercent val="0"/>
          <c:showBubbleSize val="0"/>
        </c:dLbls>
        <c:gapWidth val="150"/>
        <c:axId val="181856512"/>
        <c:axId val="181862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501.18</c:v>
                </c:pt>
                <c:pt idx="1">
                  <c:v>376.61</c:v>
                </c:pt>
                <c:pt idx="2">
                  <c:v>440.03</c:v>
                </c:pt>
                <c:pt idx="3">
                  <c:v>304.35000000000002</c:v>
                </c:pt>
                <c:pt idx="4">
                  <c:v>296.3</c:v>
                </c:pt>
              </c:numCache>
            </c:numRef>
          </c:val>
          <c:smooth val="0"/>
          <c:extLst xmlns:c16r2="http://schemas.microsoft.com/office/drawing/2015/06/chart">
            <c:ext xmlns:c16="http://schemas.microsoft.com/office/drawing/2014/chart" uri="{C3380CC4-5D6E-409C-BE32-E72D297353CC}">
              <c16:uniqueId val="{00000001-6C5F-4AB1-82C8-25C34D45EECF}"/>
            </c:ext>
          </c:extLst>
        </c:ser>
        <c:dLbls>
          <c:showLegendKey val="0"/>
          <c:showVal val="0"/>
          <c:showCatName val="0"/>
          <c:showSerName val="0"/>
          <c:showPercent val="0"/>
          <c:showBubbleSize val="0"/>
        </c:dLbls>
        <c:marker val="1"/>
        <c:smooth val="0"/>
        <c:axId val="181856512"/>
        <c:axId val="181862784"/>
      </c:lineChart>
      <c:dateAx>
        <c:axId val="181856512"/>
        <c:scaling>
          <c:orientation val="minMax"/>
        </c:scaling>
        <c:delete val="1"/>
        <c:axPos val="b"/>
        <c:numFmt formatCode="ge" sourceLinked="1"/>
        <c:majorTickMark val="none"/>
        <c:minorTickMark val="none"/>
        <c:tickLblPos val="none"/>
        <c:crossAx val="181862784"/>
        <c:crosses val="autoZero"/>
        <c:auto val="1"/>
        <c:lblOffset val="100"/>
        <c:baseTimeUnit val="years"/>
      </c:dateAx>
      <c:valAx>
        <c:axId val="181862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856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【1,141.75】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【292.18】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1" zoomScaleNormal="10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大潟村</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2"/>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水道事業</v>
      </c>
      <c r="J8" s="48"/>
      <c r="K8" s="48"/>
      <c r="L8" s="48"/>
      <c r="M8" s="48"/>
      <c r="N8" s="48"/>
      <c r="O8" s="48"/>
      <c r="P8" s="48" t="str">
        <f>データ!$K$6</f>
        <v>簡易水道事業</v>
      </c>
      <c r="Q8" s="48"/>
      <c r="R8" s="48"/>
      <c r="S8" s="48"/>
      <c r="T8" s="48"/>
      <c r="U8" s="48"/>
      <c r="V8" s="48"/>
      <c r="W8" s="48" t="str">
        <f>データ!$L$6</f>
        <v>D3</v>
      </c>
      <c r="X8" s="48"/>
      <c r="Y8" s="48"/>
      <c r="Z8" s="48"/>
      <c r="AA8" s="48"/>
      <c r="AB8" s="48"/>
      <c r="AC8" s="48"/>
      <c r="AD8" s="48" t="str">
        <f>データ!$M$6</f>
        <v>非設置</v>
      </c>
      <c r="AE8" s="48"/>
      <c r="AF8" s="48"/>
      <c r="AG8" s="48"/>
      <c r="AH8" s="48"/>
      <c r="AI8" s="48"/>
      <c r="AJ8" s="48"/>
      <c r="AK8" s="2"/>
      <c r="AL8" s="49">
        <f>データ!$R$6</f>
        <v>3205</v>
      </c>
      <c r="AM8" s="49"/>
      <c r="AN8" s="49"/>
      <c r="AO8" s="49"/>
      <c r="AP8" s="49"/>
      <c r="AQ8" s="49"/>
      <c r="AR8" s="49"/>
      <c r="AS8" s="49"/>
      <c r="AT8" s="45">
        <f>データ!$S$6</f>
        <v>170.11</v>
      </c>
      <c r="AU8" s="45"/>
      <c r="AV8" s="45"/>
      <c r="AW8" s="45"/>
      <c r="AX8" s="45"/>
      <c r="AY8" s="45"/>
      <c r="AZ8" s="45"/>
      <c r="BA8" s="45"/>
      <c r="BB8" s="45">
        <f>データ!$T$6</f>
        <v>18.84</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2"/>
      <c r="AE9" s="2"/>
      <c r="AF9" s="2"/>
      <c r="AG9" s="2"/>
      <c r="AH9" s="3"/>
      <c r="AI9" s="2"/>
      <c r="AJ9" s="2"/>
      <c r="AK9" s="2"/>
      <c r="AL9" s="44" t="s">
        <v>16</v>
      </c>
      <c r="AM9" s="44"/>
      <c r="AN9" s="44"/>
      <c r="AO9" s="44"/>
      <c r="AP9" s="44"/>
      <c r="AQ9" s="44"/>
      <c r="AR9" s="44"/>
      <c r="AS9" s="44"/>
      <c r="AT9" s="44" t="s">
        <v>17</v>
      </c>
      <c r="AU9" s="44"/>
      <c r="AV9" s="44"/>
      <c r="AW9" s="44"/>
      <c r="AX9" s="44"/>
      <c r="AY9" s="44"/>
      <c r="AZ9" s="44"/>
      <c r="BA9" s="44"/>
      <c r="BB9" s="44" t="s">
        <v>18</v>
      </c>
      <c r="BC9" s="44"/>
      <c r="BD9" s="44"/>
      <c r="BE9" s="44"/>
      <c r="BF9" s="44"/>
      <c r="BG9" s="44"/>
      <c r="BH9" s="44"/>
      <c r="BI9" s="44"/>
      <c r="BJ9" s="3"/>
      <c r="BK9" s="3"/>
      <c r="BL9" s="50" t="s">
        <v>19</v>
      </c>
      <c r="BM9" s="51"/>
      <c r="BN9" s="10" t="s">
        <v>20</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100</v>
      </c>
      <c r="Q10" s="45"/>
      <c r="R10" s="45"/>
      <c r="S10" s="45"/>
      <c r="T10" s="45"/>
      <c r="U10" s="45"/>
      <c r="V10" s="45"/>
      <c r="W10" s="49">
        <f>データ!$Q$6</f>
        <v>4255</v>
      </c>
      <c r="X10" s="49"/>
      <c r="Y10" s="49"/>
      <c r="Z10" s="49"/>
      <c r="AA10" s="49"/>
      <c r="AB10" s="49"/>
      <c r="AC10" s="49"/>
      <c r="AD10" s="2"/>
      <c r="AE10" s="2"/>
      <c r="AF10" s="2"/>
      <c r="AG10" s="2"/>
      <c r="AH10" s="2"/>
      <c r="AI10" s="2"/>
      <c r="AJ10" s="2"/>
      <c r="AK10" s="2"/>
      <c r="AL10" s="49">
        <f>データ!$U$6</f>
        <v>3129</v>
      </c>
      <c r="AM10" s="49"/>
      <c r="AN10" s="49"/>
      <c r="AO10" s="49"/>
      <c r="AP10" s="49"/>
      <c r="AQ10" s="49"/>
      <c r="AR10" s="49"/>
      <c r="AS10" s="49"/>
      <c r="AT10" s="45">
        <f>データ!$V$6</f>
        <v>10.39</v>
      </c>
      <c r="AU10" s="45"/>
      <c r="AV10" s="45"/>
      <c r="AW10" s="45"/>
      <c r="AX10" s="45"/>
      <c r="AY10" s="45"/>
      <c r="AZ10" s="45"/>
      <c r="BA10" s="45"/>
      <c r="BB10" s="45">
        <f>データ!$W$6</f>
        <v>301.14999999999998</v>
      </c>
      <c r="BC10" s="45"/>
      <c r="BD10" s="45"/>
      <c r="BE10" s="45"/>
      <c r="BF10" s="45"/>
      <c r="BG10" s="45"/>
      <c r="BH10" s="45"/>
      <c r="BI10" s="45"/>
      <c r="BJ10" s="2"/>
      <c r="BK10" s="2"/>
      <c r="BL10" s="52" t="s">
        <v>21</v>
      </c>
      <c r="BM10" s="53"/>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23</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24</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25</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121</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26</v>
      </c>
      <c r="D34" s="74"/>
      <c r="E34" s="74"/>
      <c r="F34" s="74"/>
      <c r="G34" s="74"/>
      <c r="H34" s="74"/>
      <c r="I34" s="74"/>
      <c r="J34" s="74"/>
      <c r="K34" s="74"/>
      <c r="L34" s="74"/>
      <c r="M34" s="74"/>
      <c r="N34" s="74"/>
      <c r="O34" s="74"/>
      <c r="P34" s="74"/>
      <c r="Q34" s="19"/>
      <c r="R34" s="74" t="s">
        <v>27</v>
      </c>
      <c r="S34" s="74"/>
      <c r="T34" s="74"/>
      <c r="U34" s="74"/>
      <c r="V34" s="74"/>
      <c r="W34" s="74"/>
      <c r="X34" s="74"/>
      <c r="Y34" s="74"/>
      <c r="Z34" s="74"/>
      <c r="AA34" s="74"/>
      <c r="AB34" s="74"/>
      <c r="AC34" s="74"/>
      <c r="AD34" s="74"/>
      <c r="AE34" s="74"/>
      <c r="AF34" s="19"/>
      <c r="AG34" s="74" t="s">
        <v>28</v>
      </c>
      <c r="AH34" s="74"/>
      <c r="AI34" s="74"/>
      <c r="AJ34" s="74"/>
      <c r="AK34" s="74"/>
      <c r="AL34" s="74"/>
      <c r="AM34" s="74"/>
      <c r="AN34" s="74"/>
      <c r="AO34" s="74"/>
      <c r="AP34" s="74"/>
      <c r="AQ34" s="74"/>
      <c r="AR34" s="74"/>
      <c r="AS34" s="74"/>
      <c r="AT34" s="74"/>
      <c r="AU34" s="19"/>
      <c r="AV34" s="74" t="s">
        <v>29</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30</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5" t="s">
        <v>122</v>
      </c>
      <c r="BM47" s="76"/>
      <c r="BN47" s="76"/>
      <c r="BO47" s="76"/>
      <c r="BP47" s="76"/>
      <c r="BQ47" s="76"/>
      <c r="BR47" s="76"/>
      <c r="BS47" s="76"/>
      <c r="BT47" s="76"/>
      <c r="BU47" s="76"/>
      <c r="BV47" s="76"/>
      <c r="BW47" s="76"/>
      <c r="BX47" s="76"/>
      <c r="BY47" s="76"/>
      <c r="BZ47" s="77"/>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5"/>
      <c r="BM48" s="76"/>
      <c r="BN48" s="76"/>
      <c r="BO48" s="76"/>
      <c r="BP48" s="76"/>
      <c r="BQ48" s="76"/>
      <c r="BR48" s="76"/>
      <c r="BS48" s="76"/>
      <c r="BT48" s="76"/>
      <c r="BU48" s="76"/>
      <c r="BV48" s="76"/>
      <c r="BW48" s="76"/>
      <c r="BX48" s="76"/>
      <c r="BY48" s="76"/>
      <c r="BZ48" s="77"/>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5"/>
      <c r="BM49" s="76"/>
      <c r="BN49" s="76"/>
      <c r="BO49" s="76"/>
      <c r="BP49" s="76"/>
      <c r="BQ49" s="76"/>
      <c r="BR49" s="76"/>
      <c r="BS49" s="76"/>
      <c r="BT49" s="76"/>
      <c r="BU49" s="76"/>
      <c r="BV49" s="76"/>
      <c r="BW49" s="76"/>
      <c r="BX49" s="76"/>
      <c r="BY49" s="76"/>
      <c r="BZ49" s="77"/>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5"/>
      <c r="BM50" s="76"/>
      <c r="BN50" s="76"/>
      <c r="BO50" s="76"/>
      <c r="BP50" s="76"/>
      <c r="BQ50" s="76"/>
      <c r="BR50" s="76"/>
      <c r="BS50" s="76"/>
      <c r="BT50" s="76"/>
      <c r="BU50" s="76"/>
      <c r="BV50" s="76"/>
      <c r="BW50" s="76"/>
      <c r="BX50" s="76"/>
      <c r="BY50" s="76"/>
      <c r="BZ50" s="77"/>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5"/>
      <c r="BM51" s="76"/>
      <c r="BN51" s="76"/>
      <c r="BO51" s="76"/>
      <c r="BP51" s="76"/>
      <c r="BQ51" s="76"/>
      <c r="BR51" s="76"/>
      <c r="BS51" s="76"/>
      <c r="BT51" s="76"/>
      <c r="BU51" s="76"/>
      <c r="BV51" s="76"/>
      <c r="BW51" s="76"/>
      <c r="BX51" s="76"/>
      <c r="BY51" s="76"/>
      <c r="BZ51" s="77"/>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5"/>
      <c r="BM52" s="76"/>
      <c r="BN52" s="76"/>
      <c r="BO52" s="76"/>
      <c r="BP52" s="76"/>
      <c r="BQ52" s="76"/>
      <c r="BR52" s="76"/>
      <c r="BS52" s="76"/>
      <c r="BT52" s="76"/>
      <c r="BU52" s="76"/>
      <c r="BV52" s="76"/>
      <c r="BW52" s="76"/>
      <c r="BX52" s="76"/>
      <c r="BY52" s="76"/>
      <c r="BZ52" s="77"/>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5"/>
      <c r="BM53" s="76"/>
      <c r="BN53" s="76"/>
      <c r="BO53" s="76"/>
      <c r="BP53" s="76"/>
      <c r="BQ53" s="76"/>
      <c r="BR53" s="76"/>
      <c r="BS53" s="76"/>
      <c r="BT53" s="76"/>
      <c r="BU53" s="76"/>
      <c r="BV53" s="76"/>
      <c r="BW53" s="76"/>
      <c r="BX53" s="76"/>
      <c r="BY53" s="76"/>
      <c r="BZ53" s="77"/>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5"/>
      <c r="BM54" s="76"/>
      <c r="BN54" s="76"/>
      <c r="BO54" s="76"/>
      <c r="BP54" s="76"/>
      <c r="BQ54" s="76"/>
      <c r="BR54" s="76"/>
      <c r="BS54" s="76"/>
      <c r="BT54" s="76"/>
      <c r="BU54" s="76"/>
      <c r="BV54" s="76"/>
      <c r="BW54" s="76"/>
      <c r="BX54" s="76"/>
      <c r="BY54" s="76"/>
      <c r="BZ54" s="77"/>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5"/>
      <c r="BM55" s="76"/>
      <c r="BN55" s="76"/>
      <c r="BO55" s="76"/>
      <c r="BP55" s="76"/>
      <c r="BQ55" s="76"/>
      <c r="BR55" s="76"/>
      <c r="BS55" s="76"/>
      <c r="BT55" s="76"/>
      <c r="BU55" s="76"/>
      <c r="BV55" s="76"/>
      <c r="BW55" s="76"/>
      <c r="BX55" s="76"/>
      <c r="BY55" s="76"/>
      <c r="BZ55" s="77"/>
    </row>
    <row r="56" spans="1:78" ht="13.5" customHeight="1" x14ac:dyDescent="0.15">
      <c r="A56" s="2"/>
      <c r="B56" s="16"/>
      <c r="C56" s="74" t="s">
        <v>31</v>
      </c>
      <c r="D56" s="74"/>
      <c r="E56" s="74"/>
      <c r="F56" s="74"/>
      <c r="G56" s="74"/>
      <c r="H56" s="74"/>
      <c r="I56" s="74"/>
      <c r="J56" s="74"/>
      <c r="K56" s="74"/>
      <c r="L56" s="74"/>
      <c r="M56" s="74"/>
      <c r="N56" s="74"/>
      <c r="O56" s="74"/>
      <c r="P56" s="74"/>
      <c r="Q56" s="19"/>
      <c r="R56" s="74" t="s">
        <v>32</v>
      </c>
      <c r="S56" s="74"/>
      <c r="T56" s="74"/>
      <c r="U56" s="74"/>
      <c r="V56" s="74"/>
      <c r="W56" s="74"/>
      <c r="X56" s="74"/>
      <c r="Y56" s="74"/>
      <c r="Z56" s="74"/>
      <c r="AA56" s="74"/>
      <c r="AB56" s="74"/>
      <c r="AC56" s="74"/>
      <c r="AD56" s="74"/>
      <c r="AE56" s="74"/>
      <c r="AF56" s="19"/>
      <c r="AG56" s="74" t="s">
        <v>33</v>
      </c>
      <c r="AH56" s="74"/>
      <c r="AI56" s="74"/>
      <c r="AJ56" s="74"/>
      <c r="AK56" s="74"/>
      <c r="AL56" s="74"/>
      <c r="AM56" s="74"/>
      <c r="AN56" s="74"/>
      <c r="AO56" s="74"/>
      <c r="AP56" s="74"/>
      <c r="AQ56" s="74"/>
      <c r="AR56" s="74"/>
      <c r="AS56" s="74"/>
      <c r="AT56" s="74"/>
      <c r="AU56" s="19"/>
      <c r="AV56" s="74" t="s">
        <v>34</v>
      </c>
      <c r="AW56" s="74"/>
      <c r="AX56" s="74"/>
      <c r="AY56" s="74"/>
      <c r="AZ56" s="74"/>
      <c r="BA56" s="74"/>
      <c r="BB56" s="74"/>
      <c r="BC56" s="74"/>
      <c r="BD56" s="74"/>
      <c r="BE56" s="74"/>
      <c r="BF56" s="74"/>
      <c r="BG56" s="74"/>
      <c r="BH56" s="74"/>
      <c r="BI56" s="74"/>
      <c r="BJ56" s="18"/>
      <c r="BK56" s="2"/>
      <c r="BL56" s="75"/>
      <c r="BM56" s="76"/>
      <c r="BN56" s="76"/>
      <c r="BO56" s="76"/>
      <c r="BP56" s="76"/>
      <c r="BQ56" s="76"/>
      <c r="BR56" s="76"/>
      <c r="BS56" s="76"/>
      <c r="BT56" s="76"/>
      <c r="BU56" s="76"/>
      <c r="BV56" s="76"/>
      <c r="BW56" s="76"/>
      <c r="BX56" s="76"/>
      <c r="BY56" s="76"/>
      <c r="BZ56" s="77"/>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75"/>
      <c r="BM57" s="76"/>
      <c r="BN57" s="76"/>
      <c r="BO57" s="76"/>
      <c r="BP57" s="76"/>
      <c r="BQ57" s="76"/>
      <c r="BR57" s="76"/>
      <c r="BS57" s="76"/>
      <c r="BT57" s="76"/>
      <c r="BU57" s="76"/>
      <c r="BV57" s="76"/>
      <c r="BW57" s="76"/>
      <c r="BX57" s="76"/>
      <c r="BY57" s="76"/>
      <c r="BZ57" s="77"/>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5"/>
      <c r="BM58" s="76"/>
      <c r="BN58" s="76"/>
      <c r="BO58" s="76"/>
      <c r="BP58" s="76"/>
      <c r="BQ58" s="76"/>
      <c r="BR58" s="76"/>
      <c r="BS58" s="76"/>
      <c r="BT58" s="76"/>
      <c r="BU58" s="76"/>
      <c r="BV58" s="76"/>
      <c r="BW58" s="76"/>
      <c r="BX58" s="76"/>
      <c r="BY58" s="76"/>
      <c r="BZ58" s="77"/>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5"/>
      <c r="BM59" s="76"/>
      <c r="BN59" s="76"/>
      <c r="BO59" s="76"/>
      <c r="BP59" s="76"/>
      <c r="BQ59" s="76"/>
      <c r="BR59" s="76"/>
      <c r="BS59" s="76"/>
      <c r="BT59" s="76"/>
      <c r="BU59" s="76"/>
      <c r="BV59" s="76"/>
      <c r="BW59" s="76"/>
      <c r="BX59" s="76"/>
      <c r="BY59" s="76"/>
      <c r="BZ59" s="77"/>
    </row>
    <row r="60" spans="1:78" ht="13.5" customHeight="1" x14ac:dyDescent="0.15">
      <c r="A60" s="2"/>
      <c r="B60" s="59" t="s">
        <v>35</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75"/>
      <c r="BM60" s="76"/>
      <c r="BN60" s="76"/>
      <c r="BO60" s="76"/>
      <c r="BP60" s="76"/>
      <c r="BQ60" s="76"/>
      <c r="BR60" s="76"/>
      <c r="BS60" s="76"/>
      <c r="BT60" s="76"/>
      <c r="BU60" s="76"/>
      <c r="BV60" s="76"/>
      <c r="BW60" s="76"/>
      <c r="BX60" s="76"/>
      <c r="BY60" s="76"/>
      <c r="BZ60" s="77"/>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75"/>
      <c r="BM61" s="76"/>
      <c r="BN61" s="76"/>
      <c r="BO61" s="76"/>
      <c r="BP61" s="76"/>
      <c r="BQ61" s="76"/>
      <c r="BR61" s="76"/>
      <c r="BS61" s="76"/>
      <c r="BT61" s="76"/>
      <c r="BU61" s="76"/>
      <c r="BV61" s="76"/>
      <c r="BW61" s="76"/>
      <c r="BX61" s="76"/>
      <c r="BY61" s="76"/>
      <c r="BZ61" s="77"/>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5"/>
      <c r="BM62" s="76"/>
      <c r="BN62" s="76"/>
      <c r="BO62" s="76"/>
      <c r="BP62" s="76"/>
      <c r="BQ62" s="76"/>
      <c r="BR62" s="76"/>
      <c r="BS62" s="76"/>
      <c r="BT62" s="76"/>
      <c r="BU62" s="76"/>
      <c r="BV62" s="76"/>
      <c r="BW62" s="76"/>
      <c r="BX62" s="76"/>
      <c r="BY62" s="76"/>
      <c r="BZ62" s="77"/>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8"/>
      <c r="BM63" s="79"/>
      <c r="BN63" s="79"/>
      <c r="BO63" s="79"/>
      <c r="BP63" s="79"/>
      <c r="BQ63" s="79"/>
      <c r="BR63" s="79"/>
      <c r="BS63" s="79"/>
      <c r="BT63" s="79"/>
      <c r="BU63" s="79"/>
      <c r="BV63" s="79"/>
      <c r="BW63" s="79"/>
      <c r="BX63" s="79"/>
      <c r="BY63" s="79"/>
      <c r="BZ63" s="80"/>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36</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5" t="s">
        <v>120</v>
      </c>
      <c r="BM66" s="76"/>
      <c r="BN66" s="76"/>
      <c r="BO66" s="76"/>
      <c r="BP66" s="76"/>
      <c r="BQ66" s="76"/>
      <c r="BR66" s="76"/>
      <c r="BS66" s="76"/>
      <c r="BT66" s="76"/>
      <c r="BU66" s="76"/>
      <c r="BV66" s="76"/>
      <c r="BW66" s="76"/>
      <c r="BX66" s="76"/>
      <c r="BY66" s="76"/>
      <c r="BZ66" s="77"/>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5"/>
      <c r="BM67" s="76"/>
      <c r="BN67" s="76"/>
      <c r="BO67" s="76"/>
      <c r="BP67" s="76"/>
      <c r="BQ67" s="76"/>
      <c r="BR67" s="76"/>
      <c r="BS67" s="76"/>
      <c r="BT67" s="76"/>
      <c r="BU67" s="76"/>
      <c r="BV67" s="76"/>
      <c r="BW67" s="76"/>
      <c r="BX67" s="76"/>
      <c r="BY67" s="76"/>
      <c r="BZ67" s="77"/>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5"/>
      <c r="BM68" s="76"/>
      <c r="BN68" s="76"/>
      <c r="BO68" s="76"/>
      <c r="BP68" s="76"/>
      <c r="BQ68" s="76"/>
      <c r="BR68" s="76"/>
      <c r="BS68" s="76"/>
      <c r="BT68" s="76"/>
      <c r="BU68" s="76"/>
      <c r="BV68" s="76"/>
      <c r="BW68" s="76"/>
      <c r="BX68" s="76"/>
      <c r="BY68" s="76"/>
      <c r="BZ68" s="77"/>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5"/>
      <c r="BM69" s="76"/>
      <c r="BN69" s="76"/>
      <c r="BO69" s="76"/>
      <c r="BP69" s="76"/>
      <c r="BQ69" s="76"/>
      <c r="BR69" s="76"/>
      <c r="BS69" s="76"/>
      <c r="BT69" s="76"/>
      <c r="BU69" s="76"/>
      <c r="BV69" s="76"/>
      <c r="BW69" s="76"/>
      <c r="BX69" s="76"/>
      <c r="BY69" s="76"/>
      <c r="BZ69" s="77"/>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5"/>
      <c r="BM70" s="76"/>
      <c r="BN70" s="76"/>
      <c r="BO70" s="76"/>
      <c r="BP70" s="76"/>
      <c r="BQ70" s="76"/>
      <c r="BR70" s="76"/>
      <c r="BS70" s="76"/>
      <c r="BT70" s="76"/>
      <c r="BU70" s="76"/>
      <c r="BV70" s="76"/>
      <c r="BW70" s="76"/>
      <c r="BX70" s="76"/>
      <c r="BY70" s="76"/>
      <c r="BZ70" s="77"/>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5"/>
      <c r="BM71" s="76"/>
      <c r="BN71" s="76"/>
      <c r="BO71" s="76"/>
      <c r="BP71" s="76"/>
      <c r="BQ71" s="76"/>
      <c r="BR71" s="76"/>
      <c r="BS71" s="76"/>
      <c r="BT71" s="76"/>
      <c r="BU71" s="76"/>
      <c r="BV71" s="76"/>
      <c r="BW71" s="76"/>
      <c r="BX71" s="76"/>
      <c r="BY71" s="76"/>
      <c r="BZ71" s="77"/>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5"/>
      <c r="BM72" s="76"/>
      <c r="BN72" s="76"/>
      <c r="BO72" s="76"/>
      <c r="BP72" s="76"/>
      <c r="BQ72" s="76"/>
      <c r="BR72" s="76"/>
      <c r="BS72" s="76"/>
      <c r="BT72" s="76"/>
      <c r="BU72" s="76"/>
      <c r="BV72" s="76"/>
      <c r="BW72" s="76"/>
      <c r="BX72" s="76"/>
      <c r="BY72" s="76"/>
      <c r="BZ72" s="77"/>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5"/>
      <c r="BM73" s="76"/>
      <c r="BN73" s="76"/>
      <c r="BO73" s="76"/>
      <c r="BP73" s="76"/>
      <c r="BQ73" s="76"/>
      <c r="BR73" s="76"/>
      <c r="BS73" s="76"/>
      <c r="BT73" s="76"/>
      <c r="BU73" s="76"/>
      <c r="BV73" s="76"/>
      <c r="BW73" s="76"/>
      <c r="BX73" s="76"/>
      <c r="BY73" s="76"/>
      <c r="BZ73" s="77"/>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5"/>
      <c r="BM74" s="76"/>
      <c r="BN74" s="76"/>
      <c r="BO74" s="76"/>
      <c r="BP74" s="76"/>
      <c r="BQ74" s="76"/>
      <c r="BR74" s="76"/>
      <c r="BS74" s="76"/>
      <c r="BT74" s="76"/>
      <c r="BU74" s="76"/>
      <c r="BV74" s="76"/>
      <c r="BW74" s="76"/>
      <c r="BX74" s="76"/>
      <c r="BY74" s="76"/>
      <c r="BZ74" s="77"/>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5"/>
      <c r="BM75" s="76"/>
      <c r="BN75" s="76"/>
      <c r="BO75" s="76"/>
      <c r="BP75" s="76"/>
      <c r="BQ75" s="76"/>
      <c r="BR75" s="76"/>
      <c r="BS75" s="76"/>
      <c r="BT75" s="76"/>
      <c r="BU75" s="76"/>
      <c r="BV75" s="76"/>
      <c r="BW75" s="76"/>
      <c r="BX75" s="76"/>
      <c r="BY75" s="76"/>
      <c r="BZ75" s="77"/>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5"/>
      <c r="BM76" s="76"/>
      <c r="BN76" s="76"/>
      <c r="BO76" s="76"/>
      <c r="BP76" s="76"/>
      <c r="BQ76" s="76"/>
      <c r="BR76" s="76"/>
      <c r="BS76" s="76"/>
      <c r="BT76" s="76"/>
      <c r="BU76" s="76"/>
      <c r="BV76" s="76"/>
      <c r="BW76" s="76"/>
      <c r="BX76" s="76"/>
      <c r="BY76" s="76"/>
      <c r="BZ76" s="77"/>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5"/>
      <c r="BM77" s="76"/>
      <c r="BN77" s="76"/>
      <c r="BO77" s="76"/>
      <c r="BP77" s="76"/>
      <c r="BQ77" s="76"/>
      <c r="BR77" s="76"/>
      <c r="BS77" s="76"/>
      <c r="BT77" s="76"/>
      <c r="BU77" s="76"/>
      <c r="BV77" s="76"/>
      <c r="BW77" s="76"/>
      <c r="BX77" s="76"/>
      <c r="BY77" s="76"/>
      <c r="BZ77" s="77"/>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5"/>
      <c r="BM78" s="76"/>
      <c r="BN78" s="76"/>
      <c r="BO78" s="76"/>
      <c r="BP78" s="76"/>
      <c r="BQ78" s="76"/>
      <c r="BR78" s="76"/>
      <c r="BS78" s="76"/>
      <c r="BT78" s="76"/>
      <c r="BU78" s="76"/>
      <c r="BV78" s="76"/>
      <c r="BW78" s="76"/>
      <c r="BX78" s="76"/>
      <c r="BY78" s="76"/>
      <c r="BZ78" s="77"/>
    </row>
    <row r="79" spans="1:78" ht="13.5" customHeight="1" x14ac:dyDescent="0.15">
      <c r="A79" s="2"/>
      <c r="B79" s="16"/>
      <c r="C79" s="74" t="s">
        <v>37</v>
      </c>
      <c r="D79" s="74"/>
      <c r="E79" s="74"/>
      <c r="F79" s="74"/>
      <c r="G79" s="74"/>
      <c r="H79" s="74"/>
      <c r="I79" s="74"/>
      <c r="J79" s="74"/>
      <c r="K79" s="74"/>
      <c r="L79" s="74"/>
      <c r="M79" s="74"/>
      <c r="N79" s="74"/>
      <c r="O79" s="74"/>
      <c r="P79" s="74"/>
      <c r="Q79" s="74"/>
      <c r="R79" s="74"/>
      <c r="S79" s="74"/>
      <c r="T79" s="74"/>
      <c r="U79" s="19"/>
      <c r="V79" s="19"/>
      <c r="W79" s="74" t="s">
        <v>38</v>
      </c>
      <c r="X79" s="74"/>
      <c r="Y79" s="74"/>
      <c r="Z79" s="74"/>
      <c r="AA79" s="74"/>
      <c r="AB79" s="74"/>
      <c r="AC79" s="74"/>
      <c r="AD79" s="74"/>
      <c r="AE79" s="74"/>
      <c r="AF79" s="74"/>
      <c r="AG79" s="74"/>
      <c r="AH79" s="74"/>
      <c r="AI79" s="74"/>
      <c r="AJ79" s="74"/>
      <c r="AK79" s="74"/>
      <c r="AL79" s="74"/>
      <c r="AM79" s="74"/>
      <c r="AN79" s="74"/>
      <c r="AO79" s="19"/>
      <c r="AP79" s="19"/>
      <c r="AQ79" s="74" t="s">
        <v>39</v>
      </c>
      <c r="AR79" s="74"/>
      <c r="AS79" s="74"/>
      <c r="AT79" s="74"/>
      <c r="AU79" s="74"/>
      <c r="AV79" s="74"/>
      <c r="AW79" s="74"/>
      <c r="AX79" s="74"/>
      <c r="AY79" s="74"/>
      <c r="AZ79" s="74"/>
      <c r="BA79" s="74"/>
      <c r="BB79" s="74"/>
      <c r="BC79" s="74"/>
      <c r="BD79" s="74"/>
      <c r="BE79" s="74"/>
      <c r="BF79" s="74"/>
      <c r="BG79" s="74"/>
      <c r="BH79" s="74"/>
      <c r="BI79" s="17"/>
      <c r="BJ79" s="18"/>
      <c r="BK79" s="2"/>
      <c r="BL79" s="75"/>
      <c r="BM79" s="76"/>
      <c r="BN79" s="76"/>
      <c r="BO79" s="76"/>
      <c r="BP79" s="76"/>
      <c r="BQ79" s="76"/>
      <c r="BR79" s="76"/>
      <c r="BS79" s="76"/>
      <c r="BT79" s="76"/>
      <c r="BU79" s="76"/>
      <c r="BV79" s="76"/>
      <c r="BW79" s="76"/>
      <c r="BX79" s="76"/>
      <c r="BY79" s="76"/>
      <c r="BZ79" s="77"/>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75"/>
      <c r="BM80" s="76"/>
      <c r="BN80" s="76"/>
      <c r="BO80" s="76"/>
      <c r="BP80" s="76"/>
      <c r="BQ80" s="76"/>
      <c r="BR80" s="76"/>
      <c r="BS80" s="76"/>
      <c r="BT80" s="76"/>
      <c r="BU80" s="76"/>
      <c r="BV80" s="76"/>
      <c r="BW80" s="76"/>
      <c r="BX80" s="76"/>
      <c r="BY80" s="76"/>
      <c r="BZ80" s="77"/>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5"/>
      <c r="BM81" s="76"/>
      <c r="BN81" s="76"/>
      <c r="BO81" s="76"/>
      <c r="BP81" s="76"/>
      <c r="BQ81" s="76"/>
      <c r="BR81" s="76"/>
      <c r="BS81" s="76"/>
      <c r="BT81" s="76"/>
      <c r="BU81" s="76"/>
      <c r="BV81" s="76"/>
      <c r="BW81" s="76"/>
      <c r="BX81" s="76"/>
      <c r="BY81" s="76"/>
      <c r="BZ81" s="77"/>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8"/>
      <c r="BM82" s="79"/>
      <c r="BN82" s="79"/>
      <c r="BO82" s="79"/>
      <c r="BP82" s="79"/>
      <c r="BQ82" s="79"/>
      <c r="BR82" s="79"/>
      <c r="BS82" s="79"/>
      <c r="BT82" s="79"/>
      <c r="BU82" s="79"/>
      <c r="BV82" s="79"/>
      <c r="BW82" s="79"/>
      <c r="BX82" s="79"/>
      <c r="BY82" s="79"/>
      <c r="BZ82" s="80"/>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【75.76】</v>
      </c>
      <c r="F85" s="26" t="s">
        <v>53</v>
      </c>
      <c r="G85" s="26" t="s">
        <v>53</v>
      </c>
      <c r="H85" s="26" t="str">
        <f>データ!BO6</f>
        <v>【1,141.75】</v>
      </c>
      <c r="I85" s="26" t="str">
        <f>データ!BZ6</f>
        <v>【54.93】</v>
      </c>
      <c r="J85" s="26" t="str">
        <f>データ!CK6</f>
        <v>【292.18】</v>
      </c>
      <c r="K85" s="26" t="str">
        <f>データ!CV6</f>
        <v>【56.91】</v>
      </c>
      <c r="L85" s="26" t="str">
        <f>データ!DG6</f>
        <v>【74.25】</v>
      </c>
      <c r="M85" s="26" t="s">
        <v>53</v>
      </c>
      <c r="N85" s="26" t="s">
        <v>53</v>
      </c>
      <c r="O85" s="26" t="str">
        <f>データ!EN6</f>
        <v>【0.72】</v>
      </c>
    </row>
  </sheetData>
  <sheetProtection algorithmName="SHA-512" hashValue="56qKkrbLKFhnKACpWQ2ZYNBmnaD1XE4+aNCR1YNxzQLvG5nyUuBsJVkyQ3+1rWtNbyDRO87NmHSSjLPIHLe9Hg==" saltValue="YVr7KWwS0pOTaBXEN4D+sg=="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54</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55</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56</v>
      </c>
      <c r="B3" s="29" t="s">
        <v>57</v>
      </c>
      <c r="C3" s="29" t="s">
        <v>58</v>
      </c>
      <c r="D3" s="29" t="s">
        <v>59</v>
      </c>
      <c r="E3" s="29" t="s">
        <v>60</v>
      </c>
      <c r="F3" s="29" t="s">
        <v>61</v>
      </c>
      <c r="G3" s="29" t="s">
        <v>62</v>
      </c>
      <c r="H3" s="82" t="s">
        <v>63</v>
      </c>
      <c r="I3" s="83"/>
      <c r="J3" s="83"/>
      <c r="K3" s="83"/>
      <c r="L3" s="83"/>
      <c r="M3" s="83"/>
      <c r="N3" s="83"/>
      <c r="O3" s="83"/>
      <c r="P3" s="83"/>
      <c r="Q3" s="83"/>
      <c r="R3" s="83"/>
      <c r="S3" s="83"/>
      <c r="T3" s="83"/>
      <c r="U3" s="83"/>
      <c r="V3" s="83"/>
      <c r="W3" s="84"/>
      <c r="X3" s="88" t="s">
        <v>64</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65</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28" t="s">
        <v>66</v>
      </c>
      <c r="B4" s="30"/>
      <c r="C4" s="30"/>
      <c r="D4" s="30"/>
      <c r="E4" s="30"/>
      <c r="F4" s="30"/>
      <c r="G4" s="30"/>
      <c r="H4" s="85"/>
      <c r="I4" s="86"/>
      <c r="J4" s="86"/>
      <c r="K4" s="86"/>
      <c r="L4" s="86"/>
      <c r="M4" s="86"/>
      <c r="N4" s="86"/>
      <c r="O4" s="86"/>
      <c r="P4" s="86"/>
      <c r="Q4" s="86"/>
      <c r="R4" s="86"/>
      <c r="S4" s="86"/>
      <c r="T4" s="86"/>
      <c r="U4" s="86"/>
      <c r="V4" s="86"/>
      <c r="W4" s="87"/>
      <c r="X4" s="81" t="s">
        <v>67</v>
      </c>
      <c r="Y4" s="81"/>
      <c r="Z4" s="81"/>
      <c r="AA4" s="81"/>
      <c r="AB4" s="81"/>
      <c r="AC4" s="81"/>
      <c r="AD4" s="81"/>
      <c r="AE4" s="81"/>
      <c r="AF4" s="81"/>
      <c r="AG4" s="81"/>
      <c r="AH4" s="81"/>
      <c r="AI4" s="81" t="s">
        <v>68</v>
      </c>
      <c r="AJ4" s="81"/>
      <c r="AK4" s="81"/>
      <c r="AL4" s="81"/>
      <c r="AM4" s="81"/>
      <c r="AN4" s="81"/>
      <c r="AO4" s="81"/>
      <c r="AP4" s="81"/>
      <c r="AQ4" s="81"/>
      <c r="AR4" s="81"/>
      <c r="AS4" s="81"/>
      <c r="AT4" s="81" t="s">
        <v>69</v>
      </c>
      <c r="AU4" s="81"/>
      <c r="AV4" s="81"/>
      <c r="AW4" s="81"/>
      <c r="AX4" s="81"/>
      <c r="AY4" s="81"/>
      <c r="AZ4" s="81"/>
      <c r="BA4" s="81"/>
      <c r="BB4" s="81"/>
      <c r="BC4" s="81"/>
      <c r="BD4" s="81"/>
      <c r="BE4" s="81" t="s">
        <v>70</v>
      </c>
      <c r="BF4" s="81"/>
      <c r="BG4" s="81"/>
      <c r="BH4" s="81"/>
      <c r="BI4" s="81"/>
      <c r="BJ4" s="81"/>
      <c r="BK4" s="81"/>
      <c r="BL4" s="81"/>
      <c r="BM4" s="81"/>
      <c r="BN4" s="81"/>
      <c r="BO4" s="81"/>
      <c r="BP4" s="81" t="s">
        <v>71</v>
      </c>
      <c r="BQ4" s="81"/>
      <c r="BR4" s="81"/>
      <c r="BS4" s="81"/>
      <c r="BT4" s="81"/>
      <c r="BU4" s="81"/>
      <c r="BV4" s="81"/>
      <c r="BW4" s="81"/>
      <c r="BX4" s="81"/>
      <c r="BY4" s="81"/>
      <c r="BZ4" s="81"/>
      <c r="CA4" s="81" t="s">
        <v>72</v>
      </c>
      <c r="CB4" s="81"/>
      <c r="CC4" s="81"/>
      <c r="CD4" s="81"/>
      <c r="CE4" s="81"/>
      <c r="CF4" s="81"/>
      <c r="CG4" s="81"/>
      <c r="CH4" s="81"/>
      <c r="CI4" s="81"/>
      <c r="CJ4" s="81"/>
      <c r="CK4" s="81"/>
      <c r="CL4" s="81" t="s">
        <v>73</v>
      </c>
      <c r="CM4" s="81"/>
      <c r="CN4" s="81"/>
      <c r="CO4" s="81"/>
      <c r="CP4" s="81"/>
      <c r="CQ4" s="81"/>
      <c r="CR4" s="81"/>
      <c r="CS4" s="81"/>
      <c r="CT4" s="81"/>
      <c r="CU4" s="81"/>
      <c r="CV4" s="81"/>
      <c r="CW4" s="81" t="s">
        <v>74</v>
      </c>
      <c r="CX4" s="81"/>
      <c r="CY4" s="81"/>
      <c r="CZ4" s="81"/>
      <c r="DA4" s="81"/>
      <c r="DB4" s="81"/>
      <c r="DC4" s="81"/>
      <c r="DD4" s="81"/>
      <c r="DE4" s="81"/>
      <c r="DF4" s="81"/>
      <c r="DG4" s="81"/>
      <c r="DH4" s="81" t="s">
        <v>75</v>
      </c>
      <c r="DI4" s="81"/>
      <c r="DJ4" s="81"/>
      <c r="DK4" s="81"/>
      <c r="DL4" s="81"/>
      <c r="DM4" s="81"/>
      <c r="DN4" s="81"/>
      <c r="DO4" s="81"/>
      <c r="DP4" s="81"/>
      <c r="DQ4" s="81"/>
      <c r="DR4" s="81"/>
      <c r="DS4" s="81" t="s">
        <v>76</v>
      </c>
      <c r="DT4" s="81"/>
      <c r="DU4" s="81"/>
      <c r="DV4" s="81"/>
      <c r="DW4" s="81"/>
      <c r="DX4" s="81"/>
      <c r="DY4" s="81"/>
      <c r="DZ4" s="81"/>
      <c r="EA4" s="81"/>
      <c r="EB4" s="81"/>
      <c r="EC4" s="81"/>
      <c r="ED4" s="81" t="s">
        <v>77</v>
      </c>
      <c r="EE4" s="81"/>
      <c r="EF4" s="81"/>
      <c r="EG4" s="81"/>
      <c r="EH4" s="81"/>
      <c r="EI4" s="81"/>
      <c r="EJ4" s="81"/>
      <c r="EK4" s="81"/>
      <c r="EL4" s="81"/>
      <c r="EM4" s="81"/>
      <c r="EN4" s="81"/>
    </row>
    <row r="5" spans="1:144" x14ac:dyDescent="0.15">
      <c r="A5" s="28" t="s">
        <v>78</v>
      </c>
      <c r="B5" s="31"/>
      <c r="C5" s="31"/>
      <c r="D5" s="31"/>
      <c r="E5" s="31"/>
      <c r="F5" s="31"/>
      <c r="G5" s="31"/>
      <c r="H5" s="32" t="s">
        <v>79</v>
      </c>
      <c r="I5" s="32" t="s">
        <v>80</v>
      </c>
      <c r="J5" s="32" t="s">
        <v>81</v>
      </c>
      <c r="K5" s="32" t="s">
        <v>82</v>
      </c>
      <c r="L5" s="32" t="s">
        <v>83</v>
      </c>
      <c r="M5" s="32" t="s">
        <v>84</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41</v>
      </c>
      <c r="AI5" s="32" t="s">
        <v>95</v>
      </c>
      <c r="AJ5" s="32" t="s">
        <v>96</v>
      </c>
      <c r="AK5" s="32" t="s">
        <v>97</v>
      </c>
      <c r="AL5" s="32" t="s">
        <v>98</v>
      </c>
      <c r="AM5" s="32" t="s">
        <v>99</v>
      </c>
      <c r="AN5" s="32" t="s">
        <v>100</v>
      </c>
      <c r="AO5" s="32" t="s">
        <v>101</v>
      </c>
      <c r="AP5" s="32" t="s">
        <v>102</v>
      </c>
      <c r="AQ5" s="32" t="s">
        <v>103</v>
      </c>
      <c r="AR5" s="32" t="s">
        <v>104</v>
      </c>
      <c r="AS5" s="32" t="s">
        <v>105</v>
      </c>
      <c r="AT5" s="32" t="s">
        <v>95</v>
      </c>
      <c r="AU5" s="32" t="s">
        <v>96</v>
      </c>
      <c r="AV5" s="32" t="s">
        <v>97</v>
      </c>
      <c r="AW5" s="32" t="s">
        <v>98</v>
      </c>
      <c r="AX5" s="32" t="s">
        <v>99</v>
      </c>
      <c r="AY5" s="32" t="s">
        <v>100</v>
      </c>
      <c r="AZ5" s="32" t="s">
        <v>101</v>
      </c>
      <c r="BA5" s="32" t="s">
        <v>102</v>
      </c>
      <c r="BB5" s="32" t="s">
        <v>103</v>
      </c>
      <c r="BC5" s="32" t="s">
        <v>104</v>
      </c>
      <c r="BD5" s="32" t="s">
        <v>105</v>
      </c>
      <c r="BE5" s="32" t="s">
        <v>95</v>
      </c>
      <c r="BF5" s="32" t="s">
        <v>96</v>
      </c>
      <c r="BG5" s="32" t="s">
        <v>97</v>
      </c>
      <c r="BH5" s="32" t="s">
        <v>98</v>
      </c>
      <c r="BI5" s="32" t="s">
        <v>99</v>
      </c>
      <c r="BJ5" s="32" t="s">
        <v>100</v>
      </c>
      <c r="BK5" s="32" t="s">
        <v>101</v>
      </c>
      <c r="BL5" s="32" t="s">
        <v>102</v>
      </c>
      <c r="BM5" s="32" t="s">
        <v>103</v>
      </c>
      <c r="BN5" s="32" t="s">
        <v>104</v>
      </c>
      <c r="BO5" s="32" t="s">
        <v>105</v>
      </c>
      <c r="BP5" s="32" t="s">
        <v>95</v>
      </c>
      <c r="BQ5" s="32" t="s">
        <v>96</v>
      </c>
      <c r="BR5" s="32" t="s">
        <v>97</v>
      </c>
      <c r="BS5" s="32" t="s">
        <v>98</v>
      </c>
      <c r="BT5" s="32" t="s">
        <v>99</v>
      </c>
      <c r="BU5" s="32" t="s">
        <v>100</v>
      </c>
      <c r="BV5" s="32" t="s">
        <v>101</v>
      </c>
      <c r="BW5" s="32" t="s">
        <v>102</v>
      </c>
      <c r="BX5" s="32" t="s">
        <v>103</v>
      </c>
      <c r="BY5" s="32" t="s">
        <v>104</v>
      </c>
      <c r="BZ5" s="32" t="s">
        <v>105</v>
      </c>
      <c r="CA5" s="32" t="s">
        <v>95</v>
      </c>
      <c r="CB5" s="32" t="s">
        <v>96</v>
      </c>
      <c r="CC5" s="32" t="s">
        <v>97</v>
      </c>
      <c r="CD5" s="32" t="s">
        <v>98</v>
      </c>
      <c r="CE5" s="32" t="s">
        <v>99</v>
      </c>
      <c r="CF5" s="32" t="s">
        <v>100</v>
      </c>
      <c r="CG5" s="32" t="s">
        <v>101</v>
      </c>
      <c r="CH5" s="32" t="s">
        <v>102</v>
      </c>
      <c r="CI5" s="32" t="s">
        <v>103</v>
      </c>
      <c r="CJ5" s="32" t="s">
        <v>104</v>
      </c>
      <c r="CK5" s="32" t="s">
        <v>105</v>
      </c>
      <c r="CL5" s="32" t="s">
        <v>95</v>
      </c>
      <c r="CM5" s="32" t="s">
        <v>96</v>
      </c>
      <c r="CN5" s="32" t="s">
        <v>97</v>
      </c>
      <c r="CO5" s="32" t="s">
        <v>98</v>
      </c>
      <c r="CP5" s="32" t="s">
        <v>99</v>
      </c>
      <c r="CQ5" s="32" t="s">
        <v>100</v>
      </c>
      <c r="CR5" s="32" t="s">
        <v>101</v>
      </c>
      <c r="CS5" s="32" t="s">
        <v>102</v>
      </c>
      <c r="CT5" s="32" t="s">
        <v>103</v>
      </c>
      <c r="CU5" s="32" t="s">
        <v>104</v>
      </c>
      <c r="CV5" s="32" t="s">
        <v>105</v>
      </c>
      <c r="CW5" s="32" t="s">
        <v>95</v>
      </c>
      <c r="CX5" s="32" t="s">
        <v>96</v>
      </c>
      <c r="CY5" s="32" t="s">
        <v>97</v>
      </c>
      <c r="CZ5" s="32" t="s">
        <v>98</v>
      </c>
      <c r="DA5" s="32" t="s">
        <v>99</v>
      </c>
      <c r="DB5" s="32" t="s">
        <v>100</v>
      </c>
      <c r="DC5" s="32" t="s">
        <v>101</v>
      </c>
      <c r="DD5" s="32" t="s">
        <v>102</v>
      </c>
      <c r="DE5" s="32" t="s">
        <v>103</v>
      </c>
      <c r="DF5" s="32" t="s">
        <v>104</v>
      </c>
      <c r="DG5" s="32" t="s">
        <v>105</v>
      </c>
      <c r="DH5" s="32" t="s">
        <v>95</v>
      </c>
      <c r="DI5" s="32" t="s">
        <v>96</v>
      </c>
      <c r="DJ5" s="32" t="s">
        <v>97</v>
      </c>
      <c r="DK5" s="32" t="s">
        <v>98</v>
      </c>
      <c r="DL5" s="32" t="s">
        <v>99</v>
      </c>
      <c r="DM5" s="32" t="s">
        <v>100</v>
      </c>
      <c r="DN5" s="32" t="s">
        <v>101</v>
      </c>
      <c r="DO5" s="32" t="s">
        <v>102</v>
      </c>
      <c r="DP5" s="32" t="s">
        <v>103</v>
      </c>
      <c r="DQ5" s="32" t="s">
        <v>104</v>
      </c>
      <c r="DR5" s="32" t="s">
        <v>105</v>
      </c>
      <c r="DS5" s="32" t="s">
        <v>95</v>
      </c>
      <c r="DT5" s="32" t="s">
        <v>96</v>
      </c>
      <c r="DU5" s="32" t="s">
        <v>97</v>
      </c>
      <c r="DV5" s="32" t="s">
        <v>98</v>
      </c>
      <c r="DW5" s="32" t="s">
        <v>99</v>
      </c>
      <c r="DX5" s="32" t="s">
        <v>100</v>
      </c>
      <c r="DY5" s="32" t="s">
        <v>101</v>
      </c>
      <c r="DZ5" s="32" t="s">
        <v>102</v>
      </c>
      <c r="EA5" s="32" t="s">
        <v>103</v>
      </c>
      <c r="EB5" s="32" t="s">
        <v>104</v>
      </c>
      <c r="EC5" s="32" t="s">
        <v>105</v>
      </c>
      <c r="ED5" s="32" t="s">
        <v>95</v>
      </c>
      <c r="EE5" s="32" t="s">
        <v>96</v>
      </c>
      <c r="EF5" s="32" t="s">
        <v>97</v>
      </c>
      <c r="EG5" s="32" t="s">
        <v>98</v>
      </c>
      <c r="EH5" s="32" t="s">
        <v>99</v>
      </c>
      <c r="EI5" s="32" t="s">
        <v>100</v>
      </c>
      <c r="EJ5" s="32" t="s">
        <v>101</v>
      </c>
      <c r="EK5" s="32" t="s">
        <v>102</v>
      </c>
      <c r="EL5" s="32" t="s">
        <v>103</v>
      </c>
      <c r="EM5" s="32" t="s">
        <v>104</v>
      </c>
      <c r="EN5" s="32" t="s">
        <v>105</v>
      </c>
    </row>
    <row r="6" spans="1:144" s="36" customFormat="1" x14ac:dyDescent="0.15">
      <c r="A6" s="28" t="s">
        <v>106</v>
      </c>
      <c r="B6" s="33">
        <f>B7</f>
        <v>2017</v>
      </c>
      <c r="C6" s="33">
        <f t="shared" ref="C6:W6" si="3">C7</f>
        <v>53686</v>
      </c>
      <c r="D6" s="33">
        <f t="shared" si="3"/>
        <v>47</v>
      </c>
      <c r="E6" s="33">
        <f t="shared" si="3"/>
        <v>1</v>
      </c>
      <c r="F6" s="33">
        <f t="shared" si="3"/>
        <v>0</v>
      </c>
      <c r="G6" s="33">
        <f t="shared" si="3"/>
        <v>0</v>
      </c>
      <c r="H6" s="33" t="str">
        <f t="shared" si="3"/>
        <v>秋田県　大潟村</v>
      </c>
      <c r="I6" s="33" t="str">
        <f t="shared" si="3"/>
        <v>法非適用</v>
      </c>
      <c r="J6" s="33" t="str">
        <f t="shared" si="3"/>
        <v>水道事業</v>
      </c>
      <c r="K6" s="33" t="str">
        <f t="shared" si="3"/>
        <v>簡易水道事業</v>
      </c>
      <c r="L6" s="33" t="str">
        <f t="shared" si="3"/>
        <v>D3</v>
      </c>
      <c r="M6" s="33" t="str">
        <f t="shared" si="3"/>
        <v>非設置</v>
      </c>
      <c r="N6" s="34" t="str">
        <f t="shared" si="3"/>
        <v>-</v>
      </c>
      <c r="O6" s="34" t="str">
        <f t="shared" si="3"/>
        <v>該当数値なし</v>
      </c>
      <c r="P6" s="34">
        <f t="shared" si="3"/>
        <v>100</v>
      </c>
      <c r="Q6" s="34">
        <f t="shared" si="3"/>
        <v>4255</v>
      </c>
      <c r="R6" s="34">
        <f t="shared" si="3"/>
        <v>3205</v>
      </c>
      <c r="S6" s="34">
        <f t="shared" si="3"/>
        <v>170.11</v>
      </c>
      <c r="T6" s="34">
        <f t="shared" si="3"/>
        <v>18.84</v>
      </c>
      <c r="U6" s="34">
        <f t="shared" si="3"/>
        <v>3129</v>
      </c>
      <c r="V6" s="34">
        <f t="shared" si="3"/>
        <v>10.39</v>
      </c>
      <c r="W6" s="34">
        <f t="shared" si="3"/>
        <v>301.14999999999998</v>
      </c>
      <c r="X6" s="35">
        <f>IF(X7="",NA(),X7)</f>
        <v>87.53</v>
      </c>
      <c r="Y6" s="35">
        <f t="shared" ref="Y6:AG6" si="4">IF(Y7="",NA(),Y7)</f>
        <v>87.44</v>
      </c>
      <c r="Z6" s="35">
        <f t="shared" si="4"/>
        <v>97.23</v>
      </c>
      <c r="AA6" s="35">
        <f t="shared" si="4"/>
        <v>96.26</v>
      </c>
      <c r="AB6" s="35">
        <f t="shared" si="4"/>
        <v>97.21</v>
      </c>
      <c r="AC6" s="35">
        <f t="shared" si="4"/>
        <v>76.09</v>
      </c>
      <c r="AD6" s="35">
        <f t="shared" si="4"/>
        <v>75.87</v>
      </c>
      <c r="AE6" s="35">
        <f t="shared" si="4"/>
        <v>76.27</v>
      </c>
      <c r="AF6" s="35">
        <f t="shared" si="4"/>
        <v>77.56</v>
      </c>
      <c r="AG6" s="35">
        <f t="shared" si="4"/>
        <v>78.510000000000005</v>
      </c>
      <c r="AH6" s="34" t="str">
        <f>IF(AH7="","",IF(AH7="-","【-】","【"&amp;SUBSTITUTE(TEXT(AH7,"#,##0.00"),"-","△")&amp;"】"))</f>
        <v>【75.76】</v>
      </c>
      <c r="AI6" s="34" t="e">
        <f>IF(AI7="",NA(),AI7)</f>
        <v>#N/A</v>
      </c>
      <c r="AJ6" s="34" t="e">
        <f t="shared" ref="AJ6:AR6" si="5">IF(AJ7="",NA(),AJ7)</f>
        <v>#N/A</v>
      </c>
      <c r="AK6" s="34" t="e">
        <f t="shared" si="5"/>
        <v>#N/A</v>
      </c>
      <c r="AL6" s="34" t="e">
        <f t="shared" si="5"/>
        <v>#N/A</v>
      </c>
      <c r="AM6" s="34" t="e">
        <f t="shared" si="5"/>
        <v>#N/A</v>
      </c>
      <c r="AN6" s="34" t="e">
        <f t="shared" si="5"/>
        <v>#N/A</v>
      </c>
      <c r="AO6" s="34" t="e">
        <f t="shared" si="5"/>
        <v>#N/A</v>
      </c>
      <c r="AP6" s="34" t="e">
        <f t="shared" si="5"/>
        <v>#N/A</v>
      </c>
      <c r="AQ6" s="34" t="e">
        <f t="shared" si="5"/>
        <v>#N/A</v>
      </c>
      <c r="AR6" s="34" t="e">
        <f t="shared" si="5"/>
        <v>#N/A</v>
      </c>
      <c r="AS6" s="34" t="str">
        <f>IF(AS7="","",IF(AS7="-","【-】","【"&amp;SUBSTITUTE(TEXT(AS7,"#,##0.00"),"-","△")&amp;"】"))</f>
        <v/>
      </c>
      <c r="AT6" s="34" t="e">
        <f>IF(AT7="",NA(),AT7)</f>
        <v>#N/A</v>
      </c>
      <c r="AU6" s="34" t="e">
        <f t="shared" ref="AU6:BC6" si="6">IF(AU7="",NA(),AU7)</f>
        <v>#N/A</v>
      </c>
      <c r="AV6" s="34" t="e">
        <f t="shared" si="6"/>
        <v>#N/A</v>
      </c>
      <c r="AW6" s="34" t="e">
        <f t="shared" si="6"/>
        <v>#N/A</v>
      </c>
      <c r="AX6" s="34" t="e">
        <f t="shared" si="6"/>
        <v>#N/A</v>
      </c>
      <c r="AY6" s="34" t="e">
        <f t="shared" si="6"/>
        <v>#N/A</v>
      </c>
      <c r="AZ6" s="34" t="e">
        <f t="shared" si="6"/>
        <v>#N/A</v>
      </c>
      <c r="BA6" s="34" t="e">
        <f t="shared" si="6"/>
        <v>#N/A</v>
      </c>
      <c r="BB6" s="34" t="e">
        <f t="shared" si="6"/>
        <v>#N/A</v>
      </c>
      <c r="BC6" s="34" t="e">
        <f t="shared" si="6"/>
        <v>#N/A</v>
      </c>
      <c r="BD6" s="34" t="str">
        <f>IF(BD7="","",IF(BD7="-","【-】","【"&amp;SUBSTITUTE(TEXT(BD7,"#,##0.00"),"-","△")&amp;"】"))</f>
        <v/>
      </c>
      <c r="BE6" s="35">
        <f>IF(BE7="",NA(),BE7)</f>
        <v>358.26</v>
      </c>
      <c r="BF6" s="35">
        <f t="shared" ref="BF6:BN6" si="7">IF(BF7="",NA(),BF7)</f>
        <v>299.08</v>
      </c>
      <c r="BG6" s="35">
        <f t="shared" si="7"/>
        <v>247.67</v>
      </c>
      <c r="BH6" s="35">
        <f t="shared" si="7"/>
        <v>201</v>
      </c>
      <c r="BI6" s="35">
        <f t="shared" si="7"/>
        <v>293.87</v>
      </c>
      <c r="BJ6" s="35">
        <f t="shared" si="7"/>
        <v>1113.76</v>
      </c>
      <c r="BK6" s="35">
        <f t="shared" si="7"/>
        <v>1125.69</v>
      </c>
      <c r="BL6" s="35">
        <f t="shared" si="7"/>
        <v>1134.67</v>
      </c>
      <c r="BM6" s="35">
        <f t="shared" si="7"/>
        <v>1144.79</v>
      </c>
      <c r="BN6" s="35">
        <f t="shared" si="7"/>
        <v>1061.58</v>
      </c>
      <c r="BO6" s="34" t="str">
        <f>IF(BO7="","",IF(BO7="-","【-】","【"&amp;SUBSTITUTE(TEXT(BO7,"#,##0.00"),"-","△")&amp;"】"))</f>
        <v>【1,141.75】</v>
      </c>
      <c r="BP6" s="35">
        <f>IF(BP7="",NA(),BP7)</f>
        <v>79.37</v>
      </c>
      <c r="BQ6" s="35">
        <f t="shared" ref="BQ6:BY6" si="8">IF(BQ7="",NA(),BQ7)</f>
        <v>86.12</v>
      </c>
      <c r="BR6" s="35">
        <f t="shared" si="8"/>
        <v>97.13</v>
      </c>
      <c r="BS6" s="35">
        <f t="shared" si="8"/>
        <v>96.03</v>
      </c>
      <c r="BT6" s="35">
        <f t="shared" si="8"/>
        <v>97.1</v>
      </c>
      <c r="BU6" s="35">
        <f t="shared" si="8"/>
        <v>34.25</v>
      </c>
      <c r="BV6" s="35">
        <f t="shared" si="8"/>
        <v>46.48</v>
      </c>
      <c r="BW6" s="35">
        <f t="shared" si="8"/>
        <v>40.6</v>
      </c>
      <c r="BX6" s="35">
        <f t="shared" si="8"/>
        <v>56.04</v>
      </c>
      <c r="BY6" s="35">
        <f t="shared" si="8"/>
        <v>58.52</v>
      </c>
      <c r="BZ6" s="34" t="str">
        <f>IF(BZ7="","",IF(BZ7="-","【-】","【"&amp;SUBSTITUTE(TEXT(BZ7,"#,##0.00"),"-","△")&amp;"】"))</f>
        <v>【54.93】</v>
      </c>
      <c r="CA6" s="35">
        <f>IF(CA7="",NA(),CA7)</f>
        <v>265.89</v>
      </c>
      <c r="CB6" s="35">
        <f t="shared" ref="CB6:CJ6" si="9">IF(CB7="",NA(),CB7)</f>
        <v>245.19</v>
      </c>
      <c r="CC6" s="35">
        <f t="shared" si="9"/>
        <v>231.31</v>
      </c>
      <c r="CD6" s="35">
        <f t="shared" si="9"/>
        <v>235.05</v>
      </c>
      <c r="CE6" s="35">
        <f t="shared" si="9"/>
        <v>232.69</v>
      </c>
      <c r="CF6" s="35">
        <f t="shared" si="9"/>
        <v>501.18</v>
      </c>
      <c r="CG6" s="35">
        <f t="shared" si="9"/>
        <v>376.61</v>
      </c>
      <c r="CH6" s="35">
        <f t="shared" si="9"/>
        <v>440.03</v>
      </c>
      <c r="CI6" s="35">
        <f t="shared" si="9"/>
        <v>304.35000000000002</v>
      </c>
      <c r="CJ6" s="35">
        <f t="shared" si="9"/>
        <v>296.3</v>
      </c>
      <c r="CK6" s="34" t="str">
        <f>IF(CK7="","",IF(CK7="-","【-】","【"&amp;SUBSTITUTE(TEXT(CK7,"#,##0.00"),"-","△")&amp;"】"))</f>
        <v>【292.18】</v>
      </c>
      <c r="CL6" s="35">
        <f>IF(CL7="",NA(),CL7)</f>
        <v>68.02</v>
      </c>
      <c r="CM6" s="35">
        <f t="shared" ref="CM6:CU6" si="10">IF(CM7="",NA(),CM7)</f>
        <v>70.77</v>
      </c>
      <c r="CN6" s="35">
        <f t="shared" si="10"/>
        <v>66.06</v>
      </c>
      <c r="CO6" s="35">
        <f t="shared" si="10"/>
        <v>62.94</v>
      </c>
      <c r="CP6" s="35">
        <f t="shared" si="10"/>
        <v>61.16</v>
      </c>
      <c r="CQ6" s="35">
        <f t="shared" si="10"/>
        <v>57.55</v>
      </c>
      <c r="CR6" s="35">
        <f t="shared" si="10"/>
        <v>57.43</v>
      </c>
      <c r="CS6" s="35">
        <f t="shared" si="10"/>
        <v>57.29</v>
      </c>
      <c r="CT6" s="35">
        <f t="shared" si="10"/>
        <v>55.9</v>
      </c>
      <c r="CU6" s="35">
        <f t="shared" si="10"/>
        <v>57.3</v>
      </c>
      <c r="CV6" s="34" t="str">
        <f>IF(CV7="","",IF(CV7="-","【-】","【"&amp;SUBSTITUTE(TEXT(CV7,"#,##0.00"),"-","△")&amp;"】"))</f>
        <v>【56.91】</v>
      </c>
      <c r="CW6" s="35">
        <f>IF(CW7="",NA(),CW7)</f>
        <v>95.14</v>
      </c>
      <c r="CX6" s="35">
        <f t="shared" ref="CX6:DF6" si="11">IF(CX7="",NA(),CX7)</f>
        <v>93.34</v>
      </c>
      <c r="CY6" s="35">
        <f t="shared" si="11"/>
        <v>92.52</v>
      </c>
      <c r="CZ6" s="35">
        <f t="shared" si="11"/>
        <v>95.72</v>
      </c>
      <c r="DA6" s="35">
        <f t="shared" si="11"/>
        <v>96.53</v>
      </c>
      <c r="DB6" s="35">
        <f t="shared" si="11"/>
        <v>74.14</v>
      </c>
      <c r="DC6" s="35">
        <f t="shared" si="11"/>
        <v>73.83</v>
      </c>
      <c r="DD6" s="35">
        <f t="shared" si="11"/>
        <v>73.69</v>
      </c>
      <c r="DE6" s="35">
        <f t="shared" si="11"/>
        <v>73.28</v>
      </c>
      <c r="DF6" s="35">
        <f t="shared" si="11"/>
        <v>72.42</v>
      </c>
      <c r="DG6" s="34" t="str">
        <f>IF(DG7="","",IF(DG7="-","【-】","【"&amp;SUBSTITUTE(TEXT(DG7,"#,##0.00"),"-","△")&amp;"】"))</f>
        <v>【74.25】</v>
      </c>
      <c r="DH6" s="34" t="e">
        <f>IF(DH7="",NA(),DH7)</f>
        <v>#N/A</v>
      </c>
      <c r="DI6" s="34" t="e">
        <f t="shared" ref="DI6:DQ6" si="12">IF(DI7="",NA(),DI7)</f>
        <v>#N/A</v>
      </c>
      <c r="DJ6" s="34" t="e">
        <f t="shared" si="12"/>
        <v>#N/A</v>
      </c>
      <c r="DK6" s="34" t="e">
        <f t="shared" si="12"/>
        <v>#N/A</v>
      </c>
      <c r="DL6" s="34" t="e">
        <f t="shared" si="12"/>
        <v>#N/A</v>
      </c>
      <c r="DM6" s="34" t="e">
        <f t="shared" si="12"/>
        <v>#N/A</v>
      </c>
      <c r="DN6" s="34" t="e">
        <f t="shared" si="12"/>
        <v>#N/A</v>
      </c>
      <c r="DO6" s="34" t="e">
        <f t="shared" si="12"/>
        <v>#N/A</v>
      </c>
      <c r="DP6" s="34" t="e">
        <f t="shared" si="12"/>
        <v>#N/A</v>
      </c>
      <c r="DQ6" s="34" t="e">
        <f t="shared" si="12"/>
        <v>#N/A</v>
      </c>
      <c r="DR6" s="34" t="str">
        <f>IF(DR7="","",IF(DR7="-","【-】","【"&amp;SUBSTITUTE(TEXT(DR7,"#,##0.00"),"-","△")&amp;"】"))</f>
        <v/>
      </c>
      <c r="DS6" s="34" t="e">
        <f>IF(DS7="",NA(),DS7)</f>
        <v>#N/A</v>
      </c>
      <c r="DT6" s="34" t="e">
        <f t="shared" ref="DT6:EB6" si="13">IF(DT7="",NA(),DT7)</f>
        <v>#N/A</v>
      </c>
      <c r="DU6" s="34" t="e">
        <f t="shared" si="13"/>
        <v>#N/A</v>
      </c>
      <c r="DV6" s="34" t="e">
        <f t="shared" si="13"/>
        <v>#N/A</v>
      </c>
      <c r="DW6" s="34" t="e">
        <f t="shared" si="13"/>
        <v>#N/A</v>
      </c>
      <c r="DX6" s="34" t="e">
        <f t="shared" si="13"/>
        <v>#N/A</v>
      </c>
      <c r="DY6" s="34" t="e">
        <f t="shared" si="13"/>
        <v>#N/A</v>
      </c>
      <c r="DZ6" s="34" t="e">
        <f t="shared" si="13"/>
        <v>#N/A</v>
      </c>
      <c r="EA6" s="34" t="e">
        <f t="shared" si="13"/>
        <v>#N/A</v>
      </c>
      <c r="EB6" s="34" t="e">
        <f t="shared" si="13"/>
        <v>#N/A</v>
      </c>
      <c r="EC6" s="34" t="str">
        <f>IF(EC7="","",IF(EC7="-","【-】","【"&amp;SUBSTITUTE(TEXT(EC7,"#,##0.00"),"-","△")&amp;"】"))</f>
        <v/>
      </c>
      <c r="ED6" s="34">
        <f>IF(ED7="",NA(),ED7)</f>
        <v>0</v>
      </c>
      <c r="EE6" s="34">
        <f t="shared" ref="EE6:EM6" si="14">IF(EE7="",NA(),EE7)</f>
        <v>0</v>
      </c>
      <c r="EF6" s="34">
        <f t="shared" si="14"/>
        <v>0</v>
      </c>
      <c r="EG6" s="34">
        <f t="shared" si="14"/>
        <v>0</v>
      </c>
      <c r="EH6" s="34">
        <f t="shared" si="14"/>
        <v>0</v>
      </c>
      <c r="EI6" s="35">
        <f t="shared" si="14"/>
        <v>0.8</v>
      </c>
      <c r="EJ6" s="35">
        <f t="shared" si="14"/>
        <v>0.69</v>
      </c>
      <c r="EK6" s="35">
        <f t="shared" si="14"/>
        <v>0.65</v>
      </c>
      <c r="EL6" s="35">
        <f t="shared" si="14"/>
        <v>0.53</v>
      </c>
      <c r="EM6" s="35">
        <f t="shared" si="14"/>
        <v>0.72</v>
      </c>
      <c r="EN6" s="34" t="str">
        <f>IF(EN7="","",IF(EN7="-","【-】","【"&amp;SUBSTITUTE(TEXT(EN7,"#,##0.00"),"-","△")&amp;"】"))</f>
        <v>【0.72】</v>
      </c>
    </row>
    <row r="7" spans="1:144" s="36" customFormat="1" x14ac:dyDescent="0.15">
      <c r="A7" s="28"/>
      <c r="B7" s="37">
        <v>2017</v>
      </c>
      <c r="C7" s="37">
        <v>53686</v>
      </c>
      <c r="D7" s="37">
        <v>47</v>
      </c>
      <c r="E7" s="37">
        <v>1</v>
      </c>
      <c r="F7" s="37">
        <v>0</v>
      </c>
      <c r="G7" s="37">
        <v>0</v>
      </c>
      <c r="H7" s="37" t="s">
        <v>107</v>
      </c>
      <c r="I7" s="37" t="s">
        <v>108</v>
      </c>
      <c r="J7" s="37" t="s">
        <v>109</v>
      </c>
      <c r="K7" s="37" t="s">
        <v>110</v>
      </c>
      <c r="L7" s="37" t="s">
        <v>111</v>
      </c>
      <c r="M7" s="37" t="s">
        <v>112</v>
      </c>
      <c r="N7" s="38" t="s">
        <v>113</v>
      </c>
      <c r="O7" s="38" t="s">
        <v>114</v>
      </c>
      <c r="P7" s="38">
        <v>100</v>
      </c>
      <c r="Q7" s="38">
        <v>4255</v>
      </c>
      <c r="R7" s="38">
        <v>3205</v>
      </c>
      <c r="S7" s="38">
        <v>170.11</v>
      </c>
      <c r="T7" s="38">
        <v>18.84</v>
      </c>
      <c r="U7" s="38">
        <v>3129</v>
      </c>
      <c r="V7" s="38">
        <v>10.39</v>
      </c>
      <c r="W7" s="38">
        <v>301.14999999999998</v>
      </c>
      <c r="X7" s="38">
        <v>87.53</v>
      </c>
      <c r="Y7" s="38">
        <v>87.44</v>
      </c>
      <c r="Z7" s="38">
        <v>97.23</v>
      </c>
      <c r="AA7" s="38">
        <v>96.26</v>
      </c>
      <c r="AB7" s="38">
        <v>97.21</v>
      </c>
      <c r="AC7" s="38">
        <v>76.09</v>
      </c>
      <c r="AD7" s="38">
        <v>75.87</v>
      </c>
      <c r="AE7" s="38">
        <v>76.27</v>
      </c>
      <c r="AF7" s="38">
        <v>77.56</v>
      </c>
      <c r="AG7" s="38">
        <v>78.510000000000005</v>
      </c>
      <c r="AH7" s="38">
        <v>75.760000000000005</v>
      </c>
      <c r="AI7" s="38"/>
      <c r="AJ7" s="38"/>
      <c r="AK7" s="38"/>
      <c r="AL7" s="38"/>
      <c r="AM7" s="38"/>
      <c r="AN7" s="38"/>
      <c r="AO7" s="38"/>
      <c r="AP7" s="38"/>
      <c r="AQ7" s="38"/>
      <c r="AR7" s="38"/>
      <c r="AS7" s="38"/>
      <c r="AT7" s="38"/>
      <c r="AU7" s="38"/>
      <c r="AV7" s="38"/>
      <c r="AW7" s="38"/>
      <c r="AX7" s="38"/>
      <c r="AY7" s="38"/>
      <c r="AZ7" s="38"/>
      <c r="BA7" s="38"/>
      <c r="BB7" s="38"/>
      <c r="BC7" s="38"/>
      <c r="BD7" s="38"/>
      <c r="BE7" s="38">
        <v>358.26</v>
      </c>
      <c r="BF7" s="38">
        <v>299.08</v>
      </c>
      <c r="BG7" s="38">
        <v>247.67</v>
      </c>
      <c r="BH7" s="38">
        <v>201</v>
      </c>
      <c r="BI7" s="38">
        <v>293.87</v>
      </c>
      <c r="BJ7" s="38">
        <v>1113.76</v>
      </c>
      <c r="BK7" s="38">
        <v>1125.69</v>
      </c>
      <c r="BL7" s="38">
        <v>1134.67</v>
      </c>
      <c r="BM7" s="38">
        <v>1144.79</v>
      </c>
      <c r="BN7" s="38">
        <v>1061.58</v>
      </c>
      <c r="BO7" s="38">
        <v>1141.75</v>
      </c>
      <c r="BP7" s="38">
        <v>79.37</v>
      </c>
      <c r="BQ7" s="38">
        <v>86.12</v>
      </c>
      <c r="BR7" s="38">
        <v>97.13</v>
      </c>
      <c r="BS7" s="38">
        <v>96.03</v>
      </c>
      <c r="BT7" s="38">
        <v>97.1</v>
      </c>
      <c r="BU7" s="38">
        <v>34.25</v>
      </c>
      <c r="BV7" s="38">
        <v>46.48</v>
      </c>
      <c r="BW7" s="38">
        <v>40.6</v>
      </c>
      <c r="BX7" s="38">
        <v>56.04</v>
      </c>
      <c r="BY7" s="38">
        <v>58.52</v>
      </c>
      <c r="BZ7" s="38">
        <v>54.93</v>
      </c>
      <c r="CA7" s="38">
        <v>265.89</v>
      </c>
      <c r="CB7" s="38">
        <v>245.19</v>
      </c>
      <c r="CC7" s="38">
        <v>231.31</v>
      </c>
      <c r="CD7" s="38">
        <v>235.05</v>
      </c>
      <c r="CE7" s="38">
        <v>232.69</v>
      </c>
      <c r="CF7" s="38">
        <v>501.18</v>
      </c>
      <c r="CG7" s="38">
        <v>376.61</v>
      </c>
      <c r="CH7" s="38">
        <v>440.03</v>
      </c>
      <c r="CI7" s="38">
        <v>304.35000000000002</v>
      </c>
      <c r="CJ7" s="38">
        <v>296.3</v>
      </c>
      <c r="CK7" s="38">
        <v>292.18</v>
      </c>
      <c r="CL7" s="38">
        <v>68.02</v>
      </c>
      <c r="CM7" s="38">
        <v>70.77</v>
      </c>
      <c r="CN7" s="38">
        <v>66.06</v>
      </c>
      <c r="CO7" s="38">
        <v>62.94</v>
      </c>
      <c r="CP7" s="38">
        <v>61.16</v>
      </c>
      <c r="CQ7" s="38">
        <v>57.55</v>
      </c>
      <c r="CR7" s="38">
        <v>57.43</v>
      </c>
      <c r="CS7" s="38">
        <v>57.29</v>
      </c>
      <c r="CT7" s="38">
        <v>55.9</v>
      </c>
      <c r="CU7" s="38">
        <v>57.3</v>
      </c>
      <c r="CV7" s="38">
        <v>56.91</v>
      </c>
      <c r="CW7" s="38">
        <v>95.14</v>
      </c>
      <c r="CX7" s="38">
        <v>93.34</v>
      </c>
      <c r="CY7" s="38">
        <v>92.52</v>
      </c>
      <c r="CZ7" s="38">
        <v>95.72</v>
      </c>
      <c r="DA7" s="38">
        <v>96.53</v>
      </c>
      <c r="DB7" s="38">
        <v>74.14</v>
      </c>
      <c r="DC7" s="38">
        <v>73.83</v>
      </c>
      <c r="DD7" s="38">
        <v>73.69</v>
      </c>
      <c r="DE7" s="38">
        <v>73.28</v>
      </c>
      <c r="DF7" s="38">
        <v>72.42</v>
      </c>
      <c r="DG7" s="38">
        <v>74.25</v>
      </c>
      <c r="DH7" s="38"/>
      <c r="DI7" s="38"/>
      <c r="DJ7" s="38"/>
      <c r="DK7" s="38"/>
      <c r="DL7" s="38"/>
      <c r="DM7" s="38"/>
      <c r="DN7" s="38"/>
      <c r="DO7" s="38"/>
      <c r="DP7" s="38"/>
      <c r="DQ7" s="38"/>
      <c r="DR7" s="38"/>
      <c r="DS7" s="38"/>
      <c r="DT7" s="38"/>
      <c r="DU7" s="38"/>
      <c r="DV7" s="38"/>
      <c r="DW7" s="38"/>
      <c r="DX7" s="38"/>
      <c r="DY7" s="38"/>
      <c r="DZ7" s="38"/>
      <c r="EA7" s="38"/>
      <c r="EB7" s="38"/>
      <c r="EC7" s="38"/>
      <c r="ED7" s="38">
        <v>0</v>
      </c>
      <c r="EE7" s="38">
        <v>0</v>
      </c>
      <c r="EF7" s="38">
        <v>0</v>
      </c>
      <c r="EG7" s="38">
        <v>0</v>
      </c>
      <c r="EH7" s="38">
        <v>0</v>
      </c>
      <c r="EI7" s="38">
        <v>0.8</v>
      </c>
      <c r="EJ7" s="38">
        <v>0.69</v>
      </c>
      <c r="EK7" s="38">
        <v>0.65</v>
      </c>
      <c r="EL7" s="38">
        <v>0.53</v>
      </c>
      <c r="EM7" s="38">
        <v>0.72</v>
      </c>
      <c r="EN7" s="38">
        <v>0.72</v>
      </c>
    </row>
    <row r="8" spans="1:144" x14ac:dyDescent="0.15">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row>
    <row r="9" spans="1:144" x14ac:dyDescent="0.15">
      <c r="A9" s="40"/>
      <c r="B9" s="40" t="s">
        <v>115</v>
      </c>
      <c r="C9" s="40" t="s">
        <v>116</v>
      </c>
      <c r="D9" s="40" t="s">
        <v>117</v>
      </c>
      <c r="E9" s="40" t="s">
        <v>118</v>
      </c>
      <c r="F9" s="40" t="s">
        <v>119</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0" t="s">
        <v>57</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2019-01-29T06:34:05Z</cp:lastPrinted>
  <dcterms:created xsi:type="dcterms:W3CDTF">2018-12-03T08:41:51Z</dcterms:created>
  <dcterms:modified xsi:type="dcterms:W3CDTF">2019-02-07T00:21:44Z</dcterms:modified>
</cp:coreProperties>
</file>