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6925"/>
  <workbookPr/>
  <mc:AlternateContent xmlns:mc="http://schemas.openxmlformats.org/markup-compatibility/2006">
    <mc:Choice Requires="x15">
      <x15ac:absPath xmlns:x15ac="http://schemas.microsoft.com/office/spreadsheetml/2010/11/ac" url="C:\Users\HCR00224\Desktop\31.1.15　経営比較分析表の作成につきまして\"/>
    </mc:Choice>
  </mc:AlternateContent>
  <workbookProtection workbookAlgorithmName="SHA-512" workbookHashValue="IVfE1bGXlwgsKoRBb/oC1ut79bvEUTiAAluxe4INmTw8CimyJjMsds4Czx9i8/+CCuGRcWJUniNUlzWdRn8fHA==" workbookSaltValue="pb5ueSgBy6mH4byg+kyTzg=="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BB8" i="4" s="1"/>
  <c r="T6" i="5"/>
  <c r="S6" i="5"/>
  <c r="R6" i="5"/>
  <c r="Q6" i="5"/>
  <c r="W10" i="4" s="1"/>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E86" i="4"/>
  <c r="AT10" i="4"/>
  <c r="AD10" i="4"/>
  <c r="I10" i="4"/>
  <c r="AT8" i="4"/>
  <c r="AL8" i="4"/>
  <c r="P8" i="4"/>
  <c r="I8" i="4"/>
  <c r="C10" i="5" l="1"/>
  <c r="D10" i="5"/>
  <c r="E10" i="5"/>
  <c r="B10" i="5"/>
</calcChain>
</file>

<file path=xl/sharedStrings.xml><?xml version="1.0" encoding="utf-8"?>
<sst xmlns="http://schemas.openxmlformats.org/spreadsheetml/2006/main" count="245" uniqueCount="126">
  <si>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</si>
  <si>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</si>
  <si>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</si>
  <si>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</si>
  <si>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</si>
  <si>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</si>
  <si>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</si>
  <si>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</si>
  <si>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</si>
  <si>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</si>
  <si>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</si>
  <si>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</si>
  <si>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</si>
  <si>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</si>
  <si>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</si>
  <si>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</si>
  <si>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</si>
  <si>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</si>
  <si>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</si>
  <si>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</si>
  <si>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</si>
  <si>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</si>
  <si>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</si>
  <si>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</si>
  <si>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</si>
  <si>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</si>
  <si>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</si>
  <si>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</si>
  <si>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</si>
  <si>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</si>
  <si>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</si>
  <si>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</si>
  <si>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</si>
  <si>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</si>
  <si>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</si>
  <si>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</si>
  <si>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</si>
  <si>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</si>
  <si>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</si>
  <si>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</si>
  <si>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</si>
  <si>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</si>
  <si>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</si>
  <si>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</si>
  <si>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</si>
  <si>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</si>
  <si>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</si>
  <si>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</si>
  <si>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</si>
  <si>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</si>
  <si>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</si>
  <si>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</si>
  <si>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</si>
  <si>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</si>
  <si>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</si>
  <si>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</si>
  <si>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</si>
  <si>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</si>
  <si>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</si>
  <si>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</si>
  <si>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</si>
  <si>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</si>
  <si>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</si>
  <si>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</si>
  <si>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</si>
  <si>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</si>
  <si>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</si>
  <si>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</si>
  <si>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</si>
  <si>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</si>
  <si>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</si>
  <si>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</si>
  <si>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</si>
  <si>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</si>
  <si>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</si>
  <si>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</si>
  <si>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</si>
  <si>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</si>
  <si>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</si>
  <si>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</si>
  <si>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</si>
  <si>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</si>
  <si>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</si>
  <si>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</si>
  <si>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</si>
  <si>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</si>
  <si>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</si>
  <si>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</si>
  <si>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</si>
  <si>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</si>
  <si>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</si>
  <si>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</si>
  <si>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</si>
  <si>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</si>
  <si>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</si>
  <si>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</si>
  <si>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</si>
  <si>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</si>
  <si>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</si>
  <si>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</si>
  <si>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</si>
  <si>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</si>
  <si>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</si>
  <si>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</si>
  <si>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</si>
  <si>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</si>
  <si>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</si>
  <si>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</si>
  <si>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</si>
  <si>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</si>
  <si>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八郎潟町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</si>
  <si>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</si>
  <si>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</si>
  <si>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</si>
  <si>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</si>
  <si>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</si>
  <si>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</si>
  <si>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</si>
  <si>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</si>
  <si>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</si>
  <si>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</si>
  <si>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</si>
  <si>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</si>
  <si>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29年度時点では、町で計画している事業の予定はない。収益的収支比率費と経費回収率は改善傾向であるが、１００％を下回っており使用料収入以外の収入に頼っている。今後、公営企業会計への移行を進め、経営の課題を明確にし、使用者への広報に努めなければならない。引き続き、使用料金の未納分の回収強化、接続率の向上等により総収益の向上に努める。
　旧農業集落排水他の管渠更新に併せて不明水を抑制するなどして、類似団体より汚水処理原価は低いものの引き続き低減を図る必要がある。新たな管渠整備をすることが、費用対効果で疑問の地域が課題としてあり、慎重に検討するものである。
　下水道を維持していくために、公営企業会計への移行を進め、国の交付金や起債を活用しつつ経営改善を進め、慎重な経営を続けていくものである。
　</t>
    <rPh sb="1" eb="3">
      <t>ヘイセイ</t>
    </rPh>
    <rPh sb="5" eb="7">
      <t>ネンド</t>
    </rPh>
    <rPh sb="7" eb="9">
      <t>ジテン</t>
    </rPh>
    <rPh sb="12" eb="13">
      <t>マチ</t>
    </rPh>
    <rPh sb="14" eb="16">
      <t>ケイカク</t>
    </rPh>
    <rPh sb="20" eb="22">
      <t>ジギョウ</t>
    </rPh>
    <rPh sb="23" eb="25">
      <t>ヨテイ</t>
    </rPh>
    <rPh sb="29" eb="31">
      <t>シュウエキ</t>
    </rPh>
    <rPh sb="31" eb="32">
      <t>テキ</t>
    </rPh>
    <rPh sb="32" eb="34">
      <t>シュウシ</t>
    </rPh>
    <rPh sb="34" eb="36">
      <t>ヒリツ</t>
    </rPh>
    <rPh sb="36" eb="37">
      <t>ヒ</t>
    </rPh>
    <rPh sb="38" eb="40">
      <t>ケイヒ</t>
    </rPh>
    <rPh sb="40" eb="42">
      <t>カイシュウ</t>
    </rPh>
    <rPh sb="42" eb="43">
      <t>リツ</t>
    </rPh>
    <rPh sb="44" eb="46">
      <t>カイゼン</t>
    </rPh>
    <rPh sb="46" eb="48">
      <t>ケイコウ</t>
    </rPh>
    <rPh sb="58" eb="60">
      <t>シタマワ</t>
    </rPh>
    <rPh sb="64" eb="67">
      <t>シヨウリョウ</t>
    </rPh>
    <rPh sb="67" eb="69">
      <t>シュウニュウ</t>
    </rPh>
    <rPh sb="69" eb="71">
      <t>イガイ</t>
    </rPh>
    <rPh sb="72" eb="74">
      <t>シュウニュウ</t>
    </rPh>
    <rPh sb="75" eb="76">
      <t>タヨ</t>
    </rPh>
    <rPh sb="81" eb="83">
      <t>コンゴ</t>
    </rPh>
    <rPh sb="84" eb="86">
      <t>コウエイ</t>
    </rPh>
    <rPh sb="86" eb="88">
      <t>キギョウ</t>
    </rPh>
    <rPh sb="88" eb="90">
      <t>カイケイ</t>
    </rPh>
    <rPh sb="92" eb="94">
      <t>イコウ</t>
    </rPh>
    <rPh sb="95" eb="96">
      <t>スス</t>
    </rPh>
    <rPh sb="98" eb="100">
      <t>ケイエイ</t>
    </rPh>
    <rPh sb="101" eb="103">
      <t>カダイ</t>
    </rPh>
    <rPh sb="104" eb="106">
      <t>メイカク</t>
    </rPh>
    <rPh sb="109" eb="112">
      <t>シヨウシャ</t>
    </rPh>
    <rPh sb="114" eb="116">
      <t>コウホウ</t>
    </rPh>
    <rPh sb="117" eb="118">
      <t>ツト</t>
    </rPh>
    <rPh sb="128" eb="129">
      <t>ヒ</t>
    </rPh>
    <rPh sb="130" eb="131">
      <t>ツヅ</t>
    </rPh>
    <rPh sb="133" eb="135">
      <t>シヨウ</t>
    </rPh>
    <rPh sb="135" eb="137">
      <t>リョウキン</t>
    </rPh>
    <rPh sb="138" eb="140">
      <t>ミノウ</t>
    </rPh>
    <rPh sb="140" eb="141">
      <t>ブン</t>
    </rPh>
    <rPh sb="142" eb="144">
      <t>カイシュウ</t>
    </rPh>
    <rPh sb="144" eb="146">
      <t>キョウカ</t>
    </rPh>
    <rPh sb="147" eb="149">
      <t>セツゾク</t>
    </rPh>
    <rPh sb="149" eb="150">
      <t>リツ</t>
    </rPh>
    <rPh sb="151" eb="153">
      <t>コウジョウ</t>
    </rPh>
    <rPh sb="153" eb="154">
      <t>トウ</t>
    </rPh>
    <rPh sb="157" eb="160">
      <t>ソウシュウエキ</t>
    </rPh>
    <rPh sb="161" eb="163">
      <t>コウジョウ</t>
    </rPh>
    <rPh sb="164" eb="165">
      <t>ツト</t>
    </rPh>
    <rPh sb="175" eb="177">
      <t>ハイスイ</t>
    </rPh>
    <rPh sb="177" eb="178">
      <t>ホカ</t>
    </rPh>
    <rPh sb="179" eb="181">
      <t>カンキョ</t>
    </rPh>
    <rPh sb="181" eb="183">
      <t>コウシン</t>
    </rPh>
    <rPh sb="184" eb="185">
      <t>アワ</t>
    </rPh>
    <rPh sb="187" eb="189">
      <t>フメイ</t>
    </rPh>
    <rPh sb="189" eb="190">
      <t>スイ</t>
    </rPh>
    <rPh sb="191" eb="193">
      <t>ヨクセイ</t>
    </rPh>
    <rPh sb="200" eb="202">
      <t>ルイジ</t>
    </rPh>
    <rPh sb="202" eb="204">
      <t>ダンタイ</t>
    </rPh>
    <rPh sb="206" eb="208">
      <t>オスイ</t>
    </rPh>
    <rPh sb="208" eb="210">
      <t>ショリ</t>
    </rPh>
    <rPh sb="210" eb="212">
      <t>ゲンカ</t>
    </rPh>
    <rPh sb="213" eb="214">
      <t>ヒク</t>
    </rPh>
    <rPh sb="218" eb="219">
      <t>ヒ</t>
    </rPh>
    <rPh sb="220" eb="221">
      <t>ツヅ</t>
    </rPh>
    <rPh sb="222" eb="224">
      <t>テイゲン</t>
    </rPh>
    <rPh sb="225" eb="226">
      <t>ハカ</t>
    </rPh>
    <rPh sb="227" eb="229">
      <t>ヒツヨウ</t>
    </rPh>
    <rPh sb="233" eb="234">
      <t>アラ</t>
    </rPh>
    <rPh sb="236" eb="238">
      <t>カンキョ</t>
    </rPh>
    <rPh sb="238" eb="240">
      <t>セイビ</t>
    </rPh>
    <rPh sb="247" eb="249">
      <t>ヒヨウ</t>
    </rPh>
    <rPh sb="249" eb="250">
      <t>タイ</t>
    </rPh>
    <rPh sb="250" eb="252">
      <t>コウカ</t>
    </rPh>
    <rPh sb="253" eb="255">
      <t>ギモン</t>
    </rPh>
    <rPh sb="256" eb="258">
      <t>チイキ</t>
    </rPh>
    <rPh sb="259" eb="261">
      <t>カダイ</t>
    </rPh>
    <rPh sb="267" eb="269">
      <t>シンチョウ</t>
    </rPh>
    <rPh sb="270" eb="272">
      <t>ケントウ</t>
    </rPh>
    <rPh sb="282" eb="285">
      <t>ゲスイドウ</t>
    </rPh>
    <rPh sb="286" eb="288">
      <t>イジ</t>
    </rPh>
    <rPh sb="296" eb="298">
      <t>コウエイ</t>
    </rPh>
    <rPh sb="298" eb="300">
      <t>キギョウ</t>
    </rPh>
    <rPh sb="300" eb="302">
      <t>カイケイ</t>
    </rPh>
    <rPh sb="304" eb="306">
      <t>イコウ</t>
    </rPh>
    <rPh sb="307" eb="308">
      <t>スス</t>
    </rPh>
    <rPh sb="310" eb="311">
      <t>クニ</t>
    </rPh>
    <rPh sb="312" eb="315">
      <t>コウフキン</t>
    </rPh>
    <rPh sb="316" eb="318">
      <t>キサイ</t>
    </rPh>
    <rPh sb="319" eb="321">
      <t>カツヨウ</t>
    </rPh>
    <rPh sb="324" eb="326">
      <t>ケイエイ</t>
    </rPh>
    <rPh sb="326" eb="328">
      <t>カイゼン</t>
    </rPh>
    <rPh sb="329" eb="330">
      <t>スス</t>
    </rPh>
    <rPh sb="332" eb="334">
      <t>シンチョウ</t>
    </rPh>
    <rPh sb="335" eb="337">
      <t>ケイエイ</t>
    </rPh>
    <rPh sb="338" eb="339">
      <t>ツヅ</t>
    </rPh>
    <phoneticPr fontId="4"/>
  </si>
  <si>
    <t>　老朽化について、本町の下水道管は耐用年数を50年すると平成45年頃から更新時期を迎える。長寿命化を図るため、国、県からの情報の活用や秋田湾・雄物川流域下水道臨海処理区の広域連携を図り、社会資本である下水道を維持していかなければならない。
　マンホール管理台帳の整備、マンホール蓋、マンホールポンプの点検や修理で経営状況を踏まえながら、老朽化対策を実施していく。</t>
    <rPh sb="1" eb="4">
      <t>ロウキュウカ</t>
    </rPh>
    <rPh sb="9" eb="11">
      <t>ホンチョウ</t>
    </rPh>
    <rPh sb="12" eb="15">
      <t>ゲスイドウ</t>
    </rPh>
    <rPh sb="15" eb="16">
      <t>カン</t>
    </rPh>
    <rPh sb="17" eb="19">
      <t>タイヨウ</t>
    </rPh>
    <rPh sb="19" eb="21">
      <t>ネンスウ</t>
    </rPh>
    <rPh sb="24" eb="25">
      <t>ネン</t>
    </rPh>
    <rPh sb="28" eb="30">
      <t>ヘイセイ</t>
    </rPh>
    <rPh sb="32" eb="33">
      <t>ネン</t>
    </rPh>
    <rPh sb="33" eb="34">
      <t>コロ</t>
    </rPh>
    <rPh sb="36" eb="38">
      <t>コウシン</t>
    </rPh>
    <rPh sb="38" eb="40">
      <t>ジキ</t>
    </rPh>
    <rPh sb="41" eb="42">
      <t>ムカ</t>
    </rPh>
    <rPh sb="45" eb="46">
      <t>チョウ</t>
    </rPh>
    <rPh sb="46" eb="49">
      <t>ジュミョウカ</t>
    </rPh>
    <rPh sb="50" eb="51">
      <t>ハカ</t>
    </rPh>
    <rPh sb="55" eb="56">
      <t>クニ</t>
    </rPh>
    <rPh sb="57" eb="58">
      <t>ケン</t>
    </rPh>
    <rPh sb="61" eb="63">
      <t>ジョウホウ</t>
    </rPh>
    <rPh sb="64" eb="66">
      <t>カツヨウ</t>
    </rPh>
    <rPh sb="67" eb="69">
      <t>アキタ</t>
    </rPh>
    <rPh sb="69" eb="70">
      <t>ワン</t>
    </rPh>
    <rPh sb="71" eb="74">
      <t>オモノガワ</t>
    </rPh>
    <rPh sb="74" eb="76">
      <t>リュウイキ</t>
    </rPh>
    <rPh sb="76" eb="79">
      <t>ゲスイドウ</t>
    </rPh>
    <rPh sb="79" eb="81">
      <t>リンカイ</t>
    </rPh>
    <rPh sb="81" eb="83">
      <t>ショリ</t>
    </rPh>
    <rPh sb="83" eb="84">
      <t>ク</t>
    </rPh>
    <rPh sb="85" eb="87">
      <t>コウイキ</t>
    </rPh>
    <rPh sb="87" eb="89">
      <t>レンケイ</t>
    </rPh>
    <rPh sb="90" eb="91">
      <t>ハカ</t>
    </rPh>
    <rPh sb="93" eb="95">
      <t>シャカイ</t>
    </rPh>
    <rPh sb="95" eb="97">
      <t>シホン</t>
    </rPh>
    <rPh sb="100" eb="103">
      <t>ゲスイドウ</t>
    </rPh>
    <rPh sb="104" eb="106">
      <t>イジ</t>
    </rPh>
    <rPh sb="126" eb="130">
      <t>カンリダイチョウ</t>
    </rPh>
    <rPh sb="131" eb="133">
      <t>セイビ</t>
    </rPh>
    <rPh sb="139" eb="140">
      <t>フタ</t>
    </rPh>
    <rPh sb="150" eb="152">
      <t>テンケン</t>
    </rPh>
    <rPh sb="153" eb="155">
      <t>シュウリ</t>
    </rPh>
    <rPh sb="156" eb="158">
      <t>ケイエイ</t>
    </rPh>
    <rPh sb="158" eb="160">
      <t>ジョウキョウ</t>
    </rPh>
    <rPh sb="161" eb="162">
      <t>フ</t>
    </rPh>
    <rPh sb="168" eb="171">
      <t>ロウキュウカ</t>
    </rPh>
    <rPh sb="171" eb="173">
      <t>タイサク</t>
    </rPh>
    <rPh sb="174" eb="176">
      <t>ジッシ</t>
    </rPh>
    <phoneticPr fontId="4"/>
  </si>
  <si>
    <t>　更新時期である平成45年頃から企業債が増加する。更新を踏まえた上で使用料金について、近隣自治体の料金水準と同等で経営しなければならない。適切な料金設定を検討していきながら、使用者の理解と協力を得るため、公営企業会計への移行や広域化を推進する環境づくりが必要である。
　今後も、引き続き国県の補助を受け、広域連携、下水道事業の法適化を目指し、経営改善の取り組みを一層強化していく。</t>
    <rPh sb="1" eb="3">
      <t>コウシン</t>
    </rPh>
    <rPh sb="3" eb="5">
      <t>ジキ</t>
    </rPh>
    <rPh sb="8" eb="10">
      <t>ヘイセイ</t>
    </rPh>
    <rPh sb="12" eb="13">
      <t>ネン</t>
    </rPh>
    <rPh sb="13" eb="14">
      <t>コロ</t>
    </rPh>
    <rPh sb="16" eb="18">
      <t>キギョウ</t>
    </rPh>
    <rPh sb="18" eb="19">
      <t>サイ</t>
    </rPh>
    <rPh sb="20" eb="22">
      <t>ゾウカ</t>
    </rPh>
    <rPh sb="25" eb="27">
      <t>コウシン</t>
    </rPh>
    <rPh sb="28" eb="29">
      <t>フ</t>
    </rPh>
    <rPh sb="32" eb="33">
      <t>ウエ</t>
    </rPh>
    <rPh sb="34" eb="36">
      <t>シヨウ</t>
    </rPh>
    <rPh sb="36" eb="38">
      <t>リョウキン</t>
    </rPh>
    <rPh sb="43" eb="45">
      <t>キンリン</t>
    </rPh>
    <rPh sb="45" eb="48">
      <t>ジチタイ</t>
    </rPh>
    <rPh sb="49" eb="51">
      <t>リョウキン</t>
    </rPh>
    <rPh sb="51" eb="53">
      <t>スイジュン</t>
    </rPh>
    <rPh sb="54" eb="56">
      <t>ドウトウ</t>
    </rPh>
    <rPh sb="57" eb="59">
      <t>ケイエイ</t>
    </rPh>
    <rPh sb="69" eb="71">
      <t>テキセツ</t>
    </rPh>
    <rPh sb="72" eb="74">
      <t>リョウキン</t>
    </rPh>
    <rPh sb="74" eb="76">
      <t>セッテイ</t>
    </rPh>
    <rPh sb="77" eb="79">
      <t>ケントウ</t>
    </rPh>
    <rPh sb="87" eb="90">
      <t>シヨウシャ</t>
    </rPh>
    <rPh sb="91" eb="93">
      <t>リカイ</t>
    </rPh>
    <rPh sb="94" eb="96">
      <t>キョウリョク</t>
    </rPh>
    <rPh sb="97" eb="98">
      <t>エ</t>
    </rPh>
    <rPh sb="102" eb="104">
      <t>コウエイ</t>
    </rPh>
    <rPh sb="104" eb="106">
      <t>キギョウ</t>
    </rPh>
    <rPh sb="106" eb="108">
      <t>カイケイ</t>
    </rPh>
    <rPh sb="110" eb="112">
      <t>イコウ</t>
    </rPh>
    <rPh sb="113" eb="116">
      <t>コウイキカ</t>
    </rPh>
    <rPh sb="117" eb="119">
      <t>スイシン</t>
    </rPh>
    <rPh sb="121" eb="123">
      <t>カンキョウ</t>
    </rPh>
    <rPh sb="127" eb="129">
      <t>ヒツヨウ</t>
    </rPh>
    <rPh sb="135" eb="137">
      <t>コンゴ</t>
    </rPh>
    <rPh sb="139" eb="140">
      <t>ヒ</t>
    </rPh>
    <rPh sb="141" eb="142">
      <t>ツヅ</t>
    </rPh>
    <rPh sb="143" eb="144">
      <t>クニ</t>
    </rPh>
    <rPh sb="144" eb="145">
      <t>ケン</t>
    </rPh>
    <rPh sb="146" eb="148">
      <t>ホジョ</t>
    </rPh>
    <rPh sb="149" eb="150">
      <t>ウ</t>
    </rPh>
    <rPh sb="152" eb="154">
      <t>コウイキ</t>
    </rPh>
    <rPh sb="154" eb="156">
      <t>レンケイ</t>
    </rPh>
    <rPh sb="157" eb="160">
      <t>ゲスイドウ</t>
    </rPh>
    <rPh sb="160" eb="162">
      <t>ジギョウ</t>
    </rPh>
    <rPh sb="163" eb="164">
      <t>ホウ</t>
    </rPh>
    <rPh sb="164" eb="165">
      <t>テキ</t>
    </rPh>
    <rPh sb="165" eb="166">
      <t>カ</t>
    </rPh>
    <rPh sb="167" eb="169">
      <t>メザ</t>
    </rPh>
    <rPh sb="171" eb="173">
      <t>ケイエイ</t>
    </rPh>
    <rPh sb="173" eb="175">
      <t>カイゼン</t>
    </rPh>
    <rPh sb="176" eb="177">
      <t>ト</t>
    </rPh>
    <rPh sb="178" eb="179">
      <t>ク</t>
    </rPh>
    <rPh sb="181" eb="183">
      <t>イッソウ</t>
    </rPh>
    <rPh sb="183" eb="185">
      <t>キョウカ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</si>
</sst>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0E4-4468-ADE6-D8EB95B1F31F}"/>
            </c:ext>
          </c:extLst>
        </c:ser>
        <c:dLbls>
          <c:showLegendKey val="0"/>
          <c:showVal val="0"/>
          <c:showCatName val="0"/>
          <c:showSerName val="0"/>
          <c:showPercent val="0"/>
          <c:showBubbleSize val="0"/>
        </c:dLbls>
        <c:gapWidth val="150"/>
        <c:axId val="152930176"/>
        <c:axId val="152940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0.14000000000000001</c:v>
                </c:pt>
                <c:pt idx="1">
                  <c:v>0.03</c:v>
                </c:pt>
                <c:pt idx="2">
                  <c:v>0.15</c:v>
                </c:pt>
                <c:pt idx="3">
                  <c:v>0.1</c:v>
                </c:pt>
                <c:pt idx="4">
                  <c:v>0.13</c:v>
                </c:pt>
              </c:numCache>
            </c:numRef>
          </c:val>
          <c:smooth val="0"/>
          <c:extLst>
            <c:ext xmlns:c16="http://schemas.microsoft.com/office/drawing/2014/chart" uri="{C3380CC4-5D6E-409C-BE32-E72D297353CC}">
              <c16:uniqueId val="{00000001-20E4-4468-ADE6-D8EB95B1F31F}"/>
            </c:ext>
          </c:extLst>
        </c:ser>
        <c:dLbls>
          <c:showLegendKey val="0"/>
          <c:showVal val="0"/>
          <c:showCatName val="0"/>
          <c:showSerName val="0"/>
          <c:showPercent val="0"/>
          <c:showBubbleSize val="0"/>
        </c:dLbls>
        <c:marker val="1"/>
        <c:smooth val="0"/>
        <c:axId val="152930176"/>
        <c:axId val="152940544"/>
      </c:lineChart>
      <c:dateAx>
        <c:axId val="152930176"/>
        <c:scaling>
          <c:orientation val="minMax"/>
        </c:scaling>
        <c:delete val="1"/>
        <c:axPos val="b"/>
        <c:numFmt formatCode="ge" sourceLinked="1"/>
        <c:majorTickMark val="none"/>
        <c:minorTickMark val="none"/>
        <c:tickLblPos val="none"/>
        <c:crossAx val="152940544"/>
        <c:crosses val="autoZero"/>
        <c:auto val="1"/>
        <c:lblOffset val="100"/>
        <c:baseTimeUnit val="years"/>
      </c:dateAx>
      <c:valAx>
        <c:axId val="152940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2930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9B7-4228-B5F5-451E22824E65}"/>
            </c:ext>
          </c:extLst>
        </c:ser>
        <c:dLbls>
          <c:showLegendKey val="0"/>
          <c:showVal val="0"/>
          <c:showCatName val="0"/>
          <c:showSerName val="0"/>
          <c:showPercent val="0"/>
          <c:showBubbleSize val="0"/>
        </c:dLbls>
        <c:gapWidth val="150"/>
        <c:axId val="154852736"/>
        <c:axId val="15485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50.32</c:v>
                </c:pt>
                <c:pt idx="1">
                  <c:v>49.89</c:v>
                </c:pt>
                <c:pt idx="2">
                  <c:v>49.39</c:v>
                </c:pt>
                <c:pt idx="3">
                  <c:v>49.25</c:v>
                </c:pt>
                <c:pt idx="4">
                  <c:v>50.24</c:v>
                </c:pt>
              </c:numCache>
            </c:numRef>
          </c:val>
          <c:smooth val="0"/>
          <c:extLst>
            <c:ext xmlns:c16="http://schemas.microsoft.com/office/drawing/2014/chart" uri="{C3380CC4-5D6E-409C-BE32-E72D297353CC}">
              <c16:uniqueId val="{00000001-A9B7-4228-B5F5-451E22824E65}"/>
            </c:ext>
          </c:extLst>
        </c:ser>
        <c:dLbls>
          <c:showLegendKey val="0"/>
          <c:showVal val="0"/>
          <c:showCatName val="0"/>
          <c:showSerName val="0"/>
          <c:showPercent val="0"/>
          <c:showBubbleSize val="0"/>
        </c:dLbls>
        <c:marker val="1"/>
        <c:smooth val="0"/>
        <c:axId val="154852736"/>
        <c:axId val="154859008"/>
      </c:lineChart>
      <c:dateAx>
        <c:axId val="154852736"/>
        <c:scaling>
          <c:orientation val="minMax"/>
        </c:scaling>
        <c:delete val="1"/>
        <c:axPos val="b"/>
        <c:numFmt formatCode="ge" sourceLinked="1"/>
        <c:majorTickMark val="none"/>
        <c:minorTickMark val="none"/>
        <c:tickLblPos val="none"/>
        <c:crossAx val="154859008"/>
        <c:crosses val="autoZero"/>
        <c:auto val="1"/>
        <c:lblOffset val="100"/>
        <c:baseTimeUnit val="years"/>
      </c:dateAx>
      <c:valAx>
        <c:axId val="15485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4852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87.75</c:v>
                </c:pt>
                <c:pt idx="1">
                  <c:v>90.53</c:v>
                </c:pt>
                <c:pt idx="2">
                  <c:v>90.78</c:v>
                </c:pt>
                <c:pt idx="3">
                  <c:v>90.43</c:v>
                </c:pt>
                <c:pt idx="4">
                  <c:v>92.12</c:v>
                </c:pt>
              </c:numCache>
            </c:numRef>
          </c:val>
          <c:extLst>
            <c:ext xmlns:c16="http://schemas.microsoft.com/office/drawing/2014/chart" uri="{C3380CC4-5D6E-409C-BE32-E72D297353CC}">
              <c16:uniqueId val="{00000000-F39C-4F1E-A9C8-B82C0CDAC6AD}"/>
            </c:ext>
          </c:extLst>
        </c:ser>
        <c:dLbls>
          <c:showLegendKey val="0"/>
          <c:showVal val="0"/>
          <c:showCatName val="0"/>
          <c:showSerName val="0"/>
          <c:showPercent val="0"/>
          <c:showBubbleSize val="0"/>
        </c:dLbls>
        <c:gapWidth val="150"/>
        <c:axId val="154912640"/>
        <c:axId val="1549189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84.57</c:v>
                </c:pt>
                <c:pt idx="1">
                  <c:v>84.73</c:v>
                </c:pt>
                <c:pt idx="2">
                  <c:v>83.96</c:v>
                </c:pt>
                <c:pt idx="3">
                  <c:v>84.12</c:v>
                </c:pt>
                <c:pt idx="4">
                  <c:v>84.17</c:v>
                </c:pt>
              </c:numCache>
            </c:numRef>
          </c:val>
          <c:smooth val="0"/>
          <c:extLst>
            <c:ext xmlns:c16="http://schemas.microsoft.com/office/drawing/2014/chart" uri="{C3380CC4-5D6E-409C-BE32-E72D297353CC}">
              <c16:uniqueId val="{00000001-F39C-4F1E-A9C8-B82C0CDAC6AD}"/>
            </c:ext>
          </c:extLst>
        </c:ser>
        <c:dLbls>
          <c:showLegendKey val="0"/>
          <c:showVal val="0"/>
          <c:showCatName val="0"/>
          <c:showSerName val="0"/>
          <c:showPercent val="0"/>
          <c:showBubbleSize val="0"/>
        </c:dLbls>
        <c:marker val="1"/>
        <c:smooth val="0"/>
        <c:axId val="154912640"/>
        <c:axId val="154918912"/>
      </c:lineChart>
      <c:dateAx>
        <c:axId val="154912640"/>
        <c:scaling>
          <c:orientation val="minMax"/>
        </c:scaling>
        <c:delete val="1"/>
        <c:axPos val="b"/>
        <c:numFmt formatCode="ge" sourceLinked="1"/>
        <c:majorTickMark val="none"/>
        <c:minorTickMark val="none"/>
        <c:tickLblPos val="none"/>
        <c:crossAx val="154918912"/>
        <c:crosses val="autoZero"/>
        <c:auto val="1"/>
        <c:lblOffset val="100"/>
        <c:baseTimeUnit val="years"/>
      </c:dateAx>
      <c:valAx>
        <c:axId val="154918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4912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44.57</c:v>
                </c:pt>
                <c:pt idx="1">
                  <c:v>56.73</c:v>
                </c:pt>
                <c:pt idx="2">
                  <c:v>53.5</c:v>
                </c:pt>
                <c:pt idx="3">
                  <c:v>50.59</c:v>
                </c:pt>
                <c:pt idx="4">
                  <c:v>68.45</c:v>
                </c:pt>
              </c:numCache>
            </c:numRef>
          </c:val>
          <c:extLst>
            <c:ext xmlns:c16="http://schemas.microsoft.com/office/drawing/2014/chart" uri="{C3380CC4-5D6E-409C-BE32-E72D297353CC}">
              <c16:uniqueId val="{00000000-B34C-4953-85C6-58A22F94CAA3}"/>
            </c:ext>
          </c:extLst>
        </c:ser>
        <c:dLbls>
          <c:showLegendKey val="0"/>
          <c:showVal val="0"/>
          <c:showCatName val="0"/>
          <c:showSerName val="0"/>
          <c:showPercent val="0"/>
          <c:showBubbleSize val="0"/>
        </c:dLbls>
        <c:gapWidth val="150"/>
        <c:axId val="154671360"/>
        <c:axId val="1546776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34C-4953-85C6-58A22F94CAA3}"/>
            </c:ext>
          </c:extLst>
        </c:ser>
        <c:dLbls>
          <c:showLegendKey val="0"/>
          <c:showVal val="0"/>
          <c:showCatName val="0"/>
          <c:showSerName val="0"/>
          <c:showPercent val="0"/>
          <c:showBubbleSize val="0"/>
        </c:dLbls>
        <c:marker val="1"/>
        <c:smooth val="0"/>
        <c:axId val="154671360"/>
        <c:axId val="154677632"/>
      </c:lineChart>
      <c:dateAx>
        <c:axId val="154671360"/>
        <c:scaling>
          <c:orientation val="minMax"/>
        </c:scaling>
        <c:delete val="1"/>
        <c:axPos val="b"/>
        <c:numFmt formatCode="ge" sourceLinked="1"/>
        <c:majorTickMark val="none"/>
        <c:minorTickMark val="none"/>
        <c:tickLblPos val="none"/>
        <c:crossAx val="154677632"/>
        <c:crosses val="autoZero"/>
        <c:auto val="1"/>
        <c:lblOffset val="100"/>
        <c:baseTimeUnit val="years"/>
      </c:dateAx>
      <c:valAx>
        <c:axId val="154677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4671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A09-4452-89AD-49AA80F78BED}"/>
            </c:ext>
          </c:extLst>
        </c:ser>
        <c:dLbls>
          <c:showLegendKey val="0"/>
          <c:showVal val="0"/>
          <c:showCatName val="0"/>
          <c:showSerName val="0"/>
          <c:showPercent val="0"/>
          <c:showBubbleSize val="0"/>
        </c:dLbls>
        <c:gapWidth val="150"/>
        <c:axId val="154712704"/>
        <c:axId val="154718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A09-4452-89AD-49AA80F78BED}"/>
            </c:ext>
          </c:extLst>
        </c:ser>
        <c:dLbls>
          <c:showLegendKey val="0"/>
          <c:showVal val="0"/>
          <c:showCatName val="0"/>
          <c:showSerName val="0"/>
          <c:showPercent val="0"/>
          <c:showBubbleSize val="0"/>
        </c:dLbls>
        <c:marker val="1"/>
        <c:smooth val="0"/>
        <c:axId val="154712704"/>
        <c:axId val="154718976"/>
      </c:lineChart>
      <c:dateAx>
        <c:axId val="154712704"/>
        <c:scaling>
          <c:orientation val="minMax"/>
        </c:scaling>
        <c:delete val="1"/>
        <c:axPos val="b"/>
        <c:numFmt formatCode="ge" sourceLinked="1"/>
        <c:majorTickMark val="none"/>
        <c:minorTickMark val="none"/>
        <c:tickLblPos val="none"/>
        <c:crossAx val="154718976"/>
        <c:crosses val="autoZero"/>
        <c:auto val="1"/>
        <c:lblOffset val="100"/>
        <c:baseTimeUnit val="years"/>
      </c:dateAx>
      <c:valAx>
        <c:axId val="154718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4712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21F-49A0-95FD-F231FC1308D6}"/>
            </c:ext>
          </c:extLst>
        </c:ser>
        <c:dLbls>
          <c:showLegendKey val="0"/>
          <c:showVal val="0"/>
          <c:showCatName val="0"/>
          <c:showSerName val="0"/>
          <c:showPercent val="0"/>
          <c:showBubbleSize val="0"/>
        </c:dLbls>
        <c:gapWidth val="150"/>
        <c:axId val="154405888"/>
        <c:axId val="154436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21F-49A0-95FD-F231FC1308D6}"/>
            </c:ext>
          </c:extLst>
        </c:ser>
        <c:dLbls>
          <c:showLegendKey val="0"/>
          <c:showVal val="0"/>
          <c:showCatName val="0"/>
          <c:showSerName val="0"/>
          <c:showPercent val="0"/>
          <c:showBubbleSize val="0"/>
        </c:dLbls>
        <c:marker val="1"/>
        <c:smooth val="0"/>
        <c:axId val="154405888"/>
        <c:axId val="154436736"/>
      </c:lineChart>
      <c:dateAx>
        <c:axId val="154405888"/>
        <c:scaling>
          <c:orientation val="minMax"/>
        </c:scaling>
        <c:delete val="1"/>
        <c:axPos val="b"/>
        <c:numFmt formatCode="ge" sourceLinked="1"/>
        <c:majorTickMark val="none"/>
        <c:minorTickMark val="none"/>
        <c:tickLblPos val="none"/>
        <c:crossAx val="154436736"/>
        <c:crosses val="autoZero"/>
        <c:auto val="1"/>
        <c:lblOffset val="100"/>
        <c:baseTimeUnit val="years"/>
      </c:dateAx>
      <c:valAx>
        <c:axId val="154436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4405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116-4F43-9BCF-DD9F5F1D3517}"/>
            </c:ext>
          </c:extLst>
        </c:ser>
        <c:dLbls>
          <c:showLegendKey val="0"/>
          <c:showVal val="0"/>
          <c:showCatName val="0"/>
          <c:showSerName val="0"/>
          <c:showPercent val="0"/>
          <c:showBubbleSize val="0"/>
        </c:dLbls>
        <c:gapWidth val="150"/>
        <c:axId val="154548096"/>
        <c:axId val="154558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116-4F43-9BCF-DD9F5F1D3517}"/>
            </c:ext>
          </c:extLst>
        </c:ser>
        <c:dLbls>
          <c:showLegendKey val="0"/>
          <c:showVal val="0"/>
          <c:showCatName val="0"/>
          <c:showSerName val="0"/>
          <c:showPercent val="0"/>
          <c:showBubbleSize val="0"/>
        </c:dLbls>
        <c:marker val="1"/>
        <c:smooth val="0"/>
        <c:axId val="154548096"/>
        <c:axId val="154558464"/>
      </c:lineChart>
      <c:dateAx>
        <c:axId val="154548096"/>
        <c:scaling>
          <c:orientation val="minMax"/>
        </c:scaling>
        <c:delete val="1"/>
        <c:axPos val="b"/>
        <c:numFmt formatCode="ge" sourceLinked="1"/>
        <c:majorTickMark val="none"/>
        <c:minorTickMark val="none"/>
        <c:tickLblPos val="none"/>
        <c:crossAx val="154558464"/>
        <c:crosses val="autoZero"/>
        <c:auto val="1"/>
        <c:lblOffset val="100"/>
        <c:baseTimeUnit val="years"/>
      </c:dateAx>
      <c:valAx>
        <c:axId val="154558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4548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9AC-43FF-BD3D-CDC29D023331}"/>
            </c:ext>
          </c:extLst>
        </c:ser>
        <c:dLbls>
          <c:showLegendKey val="0"/>
          <c:showVal val="0"/>
          <c:showCatName val="0"/>
          <c:showSerName val="0"/>
          <c:showPercent val="0"/>
          <c:showBubbleSize val="0"/>
        </c:dLbls>
        <c:gapWidth val="150"/>
        <c:axId val="154573056"/>
        <c:axId val="154579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9AC-43FF-BD3D-CDC29D023331}"/>
            </c:ext>
          </c:extLst>
        </c:ser>
        <c:dLbls>
          <c:showLegendKey val="0"/>
          <c:showVal val="0"/>
          <c:showCatName val="0"/>
          <c:showSerName val="0"/>
          <c:showPercent val="0"/>
          <c:showBubbleSize val="0"/>
        </c:dLbls>
        <c:marker val="1"/>
        <c:smooth val="0"/>
        <c:axId val="154573056"/>
        <c:axId val="154579328"/>
      </c:lineChart>
      <c:dateAx>
        <c:axId val="154573056"/>
        <c:scaling>
          <c:orientation val="minMax"/>
        </c:scaling>
        <c:delete val="1"/>
        <c:axPos val="b"/>
        <c:numFmt formatCode="ge" sourceLinked="1"/>
        <c:majorTickMark val="none"/>
        <c:minorTickMark val="none"/>
        <c:tickLblPos val="none"/>
        <c:crossAx val="154579328"/>
        <c:crosses val="autoZero"/>
        <c:auto val="1"/>
        <c:lblOffset val="100"/>
        <c:baseTimeUnit val="years"/>
      </c:dateAx>
      <c:valAx>
        <c:axId val="154579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4573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2510.2600000000002</c:v>
                </c:pt>
                <c:pt idx="1">
                  <c:v>2283.39</c:v>
                </c:pt>
                <c:pt idx="2">
                  <c:v>658.29</c:v>
                </c:pt>
                <c:pt idx="3">
                  <c:v>396.66</c:v>
                </c:pt>
                <c:pt idx="4">
                  <c:v>306.14999999999998</c:v>
                </c:pt>
              </c:numCache>
            </c:numRef>
          </c:val>
          <c:extLst>
            <c:ext xmlns:c16="http://schemas.microsoft.com/office/drawing/2014/chart" uri="{C3380CC4-5D6E-409C-BE32-E72D297353CC}">
              <c16:uniqueId val="{00000000-E4A9-424A-9C7B-E4FDCFAABB13}"/>
            </c:ext>
          </c:extLst>
        </c:ser>
        <c:dLbls>
          <c:showLegendKey val="0"/>
          <c:showVal val="0"/>
          <c:showCatName val="0"/>
          <c:showSerName val="0"/>
          <c:showPercent val="0"/>
          <c:showBubbleSize val="0"/>
        </c:dLbls>
        <c:gapWidth val="150"/>
        <c:axId val="154618496"/>
        <c:axId val="1546206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1306.92</c:v>
                </c:pt>
                <c:pt idx="1">
                  <c:v>1203.71</c:v>
                </c:pt>
                <c:pt idx="2">
                  <c:v>1162.3599999999999</c:v>
                </c:pt>
                <c:pt idx="3">
                  <c:v>1047.6500000000001</c:v>
                </c:pt>
                <c:pt idx="4">
                  <c:v>1124.26</c:v>
                </c:pt>
              </c:numCache>
            </c:numRef>
          </c:val>
          <c:smooth val="0"/>
          <c:extLst>
            <c:ext xmlns:c16="http://schemas.microsoft.com/office/drawing/2014/chart" uri="{C3380CC4-5D6E-409C-BE32-E72D297353CC}">
              <c16:uniqueId val="{00000001-E4A9-424A-9C7B-E4FDCFAABB13}"/>
            </c:ext>
          </c:extLst>
        </c:ser>
        <c:dLbls>
          <c:showLegendKey val="0"/>
          <c:showVal val="0"/>
          <c:showCatName val="0"/>
          <c:showSerName val="0"/>
          <c:showPercent val="0"/>
          <c:showBubbleSize val="0"/>
        </c:dLbls>
        <c:marker val="1"/>
        <c:smooth val="0"/>
        <c:axId val="154618496"/>
        <c:axId val="154620672"/>
      </c:lineChart>
      <c:dateAx>
        <c:axId val="154618496"/>
        <c:scaling>
          <c:orientation val="minMax"/>
        </c:scaling>
        <c:delete val="1"/>
        <c:axPos val="b"/>
        <c:numFmt formatCode="ge" sourceLinked="1"/>
        <c:majorTickMark val="none"/>
        <c:minorTickMark val="none"/>
        <c:tickLblPos val="none"/>
        <c:crossAx val="154620672"/>
        <c:crosses val="autoZero"/>
        <c:auto val="1"/>
        <c:lblOffset val="100"/>
        <c:baseTimeUnit val="years"/>
      </c:dateAx>
      <c:valAx>
        <c:axId val="154620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4618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55.79</c:v>
                </c:pt>
                <c:pt idx="1">
                  <c:v>55.23</c:v>
                </c:pt>
                <c:pt idx="2">
                  <c:v>56.41</c:v>
                </c:pt>
                <c:pt idx="3">
                  <c:v>56.08</c:v>
                </c:pt>
                <c:pt idx="4">
                  <c:v>99.44</c:v>
                </c:pt>
              </c:numCache>
            </c:numRef>
          </c:val>
          <c:extLst>
            <c:ext xmlns:c16="http://schemas.microsoft.com/office/drawing/2014/chart" uri="{C3380CC4-5D6E-409C-BE32-E72D297353CC}">
              <c16:uniqueId val="{00000000-3015-4A93-A6A0-3C1CC0BBA0F3}"/>
            </c:ext>
          </c:extLst>
        </c:ser>
        <c:dLbls>
          <c:showLegendKey val="0"/>
          <c:showVal val="0"/>
          <c:showCatName val="0"/>
          <c:showSerName val="0"/>
          <c:showPercent val="0"/>
          <c:showBubbleSize val="0"/>
        </c:dLbls>
        <c:gapWidth val="150"/>
        <c:axId val="154647552"/>
        <c:axId val="1546579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68.510000000000005</c:v>
                </c:pt>
                <c:pt idx="1">
                  <c:v>69.739999999999995</c:v>
                </c:pt>
                <c:pt idx="2">
                  <c:v>68.209999999999994</c:v>
                </c:pt>
                <c:pt idx="3">
                  <c:v>74.040000000000006</c:v>
                </c:pt>
                <c:pt idx="4">
                  <c:v>80.58</c:v>
                </c:pt>
              </c:numCache>
            </c:numRef>
          </c:val>
          <c:smooth val="0"/>
          <c:extLst>
            <c:ext xmlns:c16="http://schemas.microsoft.com/office/drawing/2014/chart" uri="{C3380CC4-5D6E-409C-BE32-E72D297353CC}">
              <c16:uniqueId val="{00000001-3015-4A93-A6A0-3C1CC0BBA0F3}"/>
            </c:ext>
          </c:extLst>
        </c:ser>
        <c:dLbls>
          <c:showLegendKey val="0"/>
          <c:showVal val="0"/>
          <c:showCatName val="0"/>
          <c:showSerName val="0"/>
          <c:showPercent val="0"/>
          <c:showBubbleSize val="0"/>
        </c:dLbls>
        <c:marker val="1"/>
        <c:smooth val="0"/>
        <c:axId val="154647552"/>
        <c:axId val="154657920"/>
      </c:lineChart>
      <c:dateAx>
        <c:axId val="154647552"/>
        <c:scaling>
          <c:orientation val="minMax"/>
        </c:scaling>
        <c:delete val="1"/>
        <c:axPos val="b"/>
        <c:numFmt formatCode="ge" sourceLinked="1"/>
        <c:majorTickMark val="none"/>
        <c:minorTickMark val="none"/>
        <c:tickLblPos val="none"/>
        <c:crossAx val="154657920"/>
        <c:crosses val="autoZero"/>
        <c:auto val="1"/>
        <c:lblOffset val="100"/>
        <c:baseTimeUnit val="years"/>
      </c:dateAx>
      <c:valAx>
        <c:axId val="154657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4647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280.33</c:v>
                </c:pt>
                <c:pt idx="1">
                  <c:v>290.89</c:v>
                </c:pt>
                <c:pt idx="2">
                  <c:v>286.2</c:v>
                </c:pt>
                <c:pt idx="3">
                  <c:v>286.8</c:v>
                </c:pt>
                <c:pt idx="4">
                  <c:v>164.83</c:v>
                </c:pt>
              </c:numCache>
            </c:numRef>
          </c:val>
          <c:extLst>
            <c:ext xmlns:c16="http://schemas.microsoft.com/office/drawing/2014/chart" uri="{C3380CC4-5D6E-409C-BE32-E72D297353CC}">
              <c16:uniqueId val="{00000000-F4DC-44A3-A1ED-67828039A63E}"/>
            </c:ext>
          </c:extLst>
        </c:ser>
        <c:dLbls>
          <c:showLegendKey val="0"/>
          <c:showVal val="0"/>
          <c:showCatName val="0"/>
          <c:showSerName val="0"/>
          <c:showPercent val="0"/>
          <c:showBubbleSize val="0"/>
        </c:dLbls>
        <c:gapWidth val="150"/>
        <c:axId val="154803200"/>
        <c:axId val="154834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247.43</c:v>
                </c:pt>
                <c:pt idx="1">
                  <c:v>248.89</c:v>
                </c:pt>
                <c:pt idx="2">
                  <c:v>250.84</c:v>
                </c:pt>
                <c:pt idx="3">
                  <c:v>235.61</c:v>
                </c:pt>
                <c:pt idx="4">
                  <c:v>216.21</c:v>
                </c:pt>
              </c:numCache>
            </c:numRef>
          </c:val>
          <c:smooth val="0"/>
          <c:extLst>
            <c:ext xmlns:c16="http://schemas.microsoft.com/office/drawing/2014/chart" uri="{C3380CC4-5D6E-409C-BE32-E72D297353CC}">
              <c16:uniqueId val="{00000001-F4DC-44A3-A1ED-67828039A63E}"/>
            </c:ext>
          </c:extLst>
        </c:ser>
        <c:dLbls>
          <c:showLegendKey val="0"/>
          <c:showVal val="0"/>
          <c:showCatName val="0"/>
          <c:showSerName val="0"/>
          <c:showPercent val="0"/>
          <c:showBubbleSize val="0"/>
        </c:dLbls>
        <c:marker val="1"/>
        <c:smooth val="0"/>
        <c:axId val="154803200"/>
        <c:axId val="154834048"/>
      </c:lineChart>
      <c:dateAx>
        <c:axId val="154803200"/>
        <c:scaling>
          <c:orientation val="minMax"/>
        </c:scaling>
        <c:delete val="1"/>
        <c:axPos val="b"/>
        <c:numFmt formatCode="ge" sourceLinked="1"/>
        <c:majorTickMark val="none"/>
        <c:minorTickMark val="none"/>
        <c:tickLblPos val="none"/>
        <c:crossAx val="154834048"/>
        <c:crosses val="autoZero"/>
        <c:auto val="1"/>
        <c:lblOffset val="100"/>
        <c:baseTimeUnit val="years"/>
      </c:dateAx>
      <c:valAx>
        <c:axId val="154834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4803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【707.33】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【101.26】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64" zoomScaleNormal="100" workbookViewId="0">
      <selection activeCell="BE88" sqref="BE88"/>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15">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15">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2" t="str">
        <f>データ!H6</f>
        <v>秋田県　八郎潟町</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x14ac:dyDescent="0.15">
      <c r="A8" s="2"/>
      <c r="B8" s="47" t="str">
        <f>データ!I6</f>
        <v>法非適用</v>
      </c>
      <c r="C8" s="47"/>
      <c r="D8" s="47"/>
      <c r="E8" s="47"/>
      <c r="F8" s="47"/>
      <c r="G8" s="47"/>
      <c r="H8" s="47"/>
      <c r="I8" s="47" t="str">
        <f>データ!J6</f>
        <v>下水道事業</v>
      </c>
      <c r="J8" s="47"/>
      <c r="K8" s="47"/>
      <c r="L8" s="47"/>
      <c r="M8" s="47"/>
      <c r="N8" s="47"/>
      <c r="O8" s="47"/>
      <c r="P8" s="47" t="str">
        <f>データ!K6</f>
        <v>公共下水道</v>
      </c>
      <c r="Q8" s="47"/>
      <c r="R8" s="47"/>
      <c r="S8" s="47"/>
      <c r="T8" s="47"/>
      <c r="U8" s="47"/>
      <c r="V8" s="47"/>
      <c r="W8" s="47" t="str">
        <f>データ!L6</f>
        <v>Cd2</v>
      </c>
      <c r="X8" s="47"/>
      <c r="Y8" s="47"/>
      <c r="Z8" s="47"/>
      <c r="AA8" s="47"/>
      <c r="AB8" s="47"/>
      <c r="AC8" s="47"/>
      <c r="AD8" s="48" t="str">
        <f>データ!$M$6</f>
        <v>非設置</v>
      </c>
      <c r="AE8" s="48"/>
      <c r="AF8" s="48"/>
      <c r="AG8" s="48"/>
      <c r="AH8" s="48"/>
      <c r="AI8" s="48"/>
      <c r="AJ8" s="48"/>
      <c r="AK8" s="3"/>
      <c r="AL8" s="49">
        <f>データ!S6</f>
        <v>6022</v>
      </c>
      <c r="AM8" s="49"/>
      <c r="AN8" s="49"/>
      <c r="AO8" s="49"/>
      <c r="AP8" s="49"/>
      <c r="AQ8" s="49"/>
      <c r="AR8" s="49"/>
      <c r="AS8" s="49"/>
      <c r="AT8" s="44">
        <f>データ!T6</f>
        <v>17</v>
      </c>
      <c r="AU8" s="44"/>
      <c r="AV8" s="44"/>
      <c r="AW8" s="44"/>
      <c r="AX8" s="44"/>
      <c r="AY8" s="44"/>
      <c r="AZ8" s="44"/>
      <c r="BA8" s="44"/>
      <c r="BB8" s="44">
        <f>データ!U6</f>
        <v>354.24</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x14ac:dyDescent="0.15">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98.57</v>
      </c>
      <c r="Q10" s="44"/>
      <c r="R10" s="44"/>
      <c r="S10" s="44"/>
      <c r="T10" s="44"/>
      <c r="U10" s="44"/>
      <c r="V10" s="44"/>
      <c r="W10" s="44">
        <f>データ!Q6</f>
        <v>71.739999999999995</v>
      </c>
      <c r="X10" s="44"/>
      <c r="Y10" s="44"/>
      <c r="Z10" s="44"/>
      <c r="AA10" s="44"/>
      <c r="AB10" s="44"/>
      <c r="AC10" s="44"/>
      <c r="AD10" s="49">
        <f>データ!R6</f>
        <v>3240</v>
      </c>
      <c r="AE10" s="49"/>
      <c r="AF10" s="49"/>
      <c r="AG10" s="49"/>
      <c r="AH10" s="49"/>
      <c r="AI10" s="49"/>
      <c r="AJ10" s="49"/>
      <c r="AK10" s="2"/>
      <c r="AL10" s="49">
        <f>データ!V6</f>
        <v>5878</v>
      </c>
      <c r="AM10" s="49"/>
      <c r="AN10" s="49"/>
      <c r="AO10" s="49"/>
      <c r="AP10" s="49"/>
      <c r="AQ10" s="49"/>
      <c r="AR10" s="49"/>
      <c r="AS10" s="49"/>
      <c r="AT10" s="44">
        <f>データ!W6</f>
        <v>2.83</v>
      </c>
      <c r="AU10" s="44"/>
      <c r="AV10" s="44"/>
      <c r="AW10" s="44"/>
      <c r="AX10" s="44"/>
      <c r="AY10" s="44"/>
      <c r="AZ10" s="44"/>
      <c r="BA10" s="44"/>
      <c r="BB10" s="44">
        <f>データ!X6</f>
        <v>2077.0300000000002</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123</v>
      </c>
      <c r="BM16" s="69"/>
      <c r="BN16" s="69"/>
      <c r="BO16" s="69"/>
      <c r="BP16" s="69"/>
      <c r="BQ16" s="69"/>
      <c r="BR16" s="69"/>
      <c r="BS16" s="69"/>
      <c r="BT16" s="69"/>
      <c r="BU16" s="69"/>
      <c r="BV16" s="69"/>
      <c r="BW16" s="69"/>
      <c r="BX16" s="69"/>
      <c r="BY16" s="69"/>
      <c r="BZ16" s="7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15">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x14ac:dyDescent="0.15">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124</v>
      </c>
      <c r="BM47" s="69"/>
      <c r="BN47" s="69"/>
      <c r="BO47" s="69"/>
      <c r="BP47" s="69"/>
      <c r="BQ47" s="69"/>
      <c r="BR47" s="69"/>
      <c r="BS47" s="69"/>
      <c r="BT47" s="69"/>
      <c r="BU47" s="69"/>
      <c r="BV47" s="69"/>
      <c r="BW47" s="69"/>
      <c r="BX47" s="69"/>
      <c r="BY47" s="69"/>
      <c r="BZ47" s="7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x14ac:dyDescent="0.15">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x14ac:dyDescent="0.15">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x14ac:dyDescent="0.15">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125</v>
      </c>
      <c r="BM66" s="69"/>
      <c r="BN66" s="69"/>
      <c r="BO66" s="69"/>
      <c r="BP66" s="69"/>
      <c r="BQ66" s="69"/>
      <c r="BR66" s="69"/>
      <c r="BS66" s="69"/>
      <c r="BT66" s="69"/>
      <c r="BU66" s="69"/>
      <c r="BV66" s="69"/>
      <c r="BW66" s="69"/>
      <c r="BX66" s="69"/>
      <c r="BY66" s="69"/>
      <c r="BZ66" s="7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15">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x14ac:dyDescent="0.15">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【707.33】</v>
      </c>
      <c r="I86" s="25" t="str">
        <f>データ!CA6</f>
        <v>【101.26】</v>
      </c>
      <c r="J86" s="25" t="str">
        <f>データ!CL6</f>
        <v>【136.39】</v>
      </c>
      <c r="K86" s="25" t="str">
        <f>データ!CW6</f>
        <v>【60.13】</v>
      </c>
      <c r="L86" s="25" t="str">
        <f>データ!DH6</f>
        <v>【95.06】</v>
      </c>
      <c r="M86" s="25" t="s">
        <v>56</v>
      </c>
      <c r="N86" s="25" t="s">
        <v>56</v>
      </c>
      <c r="O86" s="25" t="str">
        <f>データ!EO6</f>
        <v>【0.23】</v>
      </c>
    </row>
  </sheetData>
  <sheetProtection algorithmName="SHA-512" hashValue="MxQd1bX/GP/Svd12FyaghijGYWO9+CWUQnPTo43BpqtTBZg9dhlRIJOpqgRaYzq1s4YuslLl3U+OMqXc3mKWAQ==" saltValue="nNSacFZPHEt63+XiW5aiTg=="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x14ac:dyDescent="0.1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x14ac:dyDescent="0.15">
      <c r="A6" s="27" t="s">
        <v>109</v>
      </c>
      <c r="B6" s="32">
        <f>B7</f>
        <v>2017</v>
      </c>
      <c r="C6" s="32">
        <f t="shared" ref="C6:X6" si="3">C7</f>
        <v>53635</v>
      </c>
      <c r="D6" s="32">
        <f t="shared" si="3"/>
        <v>47</v>
      </c>
      <c r="E6" s="32">
        <f t="shared" si="3"/>
        <v>17</v>
      </c>
      <c r="F6" s="32">
        <f t="shared" si="3"/>
        <v>1</v>
      </c>
      <c r="G6" s="32">
        <f t="shared" si="3"/>
        <v>0</v>
      </c>
      <c r="H6" s="32" t="str">
        <f t="shared" si="3"/>
        <v>秋田県　八郎潟町</v>
      </c>
      <c r="I6" s="32" t="str">
        <f t="shared" si="3"/>
        <v>法非適用</v>
      </c>
      <c r="J6" s="32" t="str">
        <f t="shared" si="3"/>
        <v>下水道事業</v>
      </c>
      <c r="K6" s="32" t="str">
        <f t="shared" si="3"/>
        <v>公共下水道</v>
      </c>
      <c r="L6" s="32" t="str">
        <f t="shared" si="3"/>
        <v>Cd2</v>
      </c>
      <c r="M6" s="32" t="str">
        <f t="shared" si="3"/>
        <v>非設置</v>
      </c>
      <c r="N6" s="33" t="str">
        <f t="shared" si="3"/>
        <v>-</v>
      </c>
      <c r="O6" s="33" t="str">
        <f t="shared" si="3"/>
        <v>該当数値なし</v>
      </c>
      <c r="P6" s="33">
        <f t="shared" si="3"/>
        <v>98.57</v>
      </c>
      <c r="Q6" s="33">
        <f t="shared" si="3"/>
        <v>71.739999999999995</v>
      </c>
      <c r="R6" s="33">
        <f t="shared" si="3"/>
        <v>3240</v>
      </c>
      <c r="S6" s="33">
        <f t="shared" si="3"/>
        <v>6022</v>
      </c>
      <c r="T6" s="33">
        <f t="shared" si="3"/>
        <v>17</v>
      </c>
      <c r="U6" s="33">
        <f t="shared" si="3"/>
        <v>354.24</v>
      </c>
      <c r="V6" s="33">
        <f t="shared" si="3"/>
        <v>5878</v>
      </c>
      <c r="W6" s="33">
        <f t="shared" si="3"/>
        <v>2.83</v>
      </c>
      <c r="X6" s="33">
        <f t="shared" si="3"/>
        <v>2077.0300000000002</v>
      </c>
      <c r="Y6" s="34">
        <f>IF(Y7="",NA(),Y7)</f>
        <v>44.57</v>
      </c>
      <c r="Z6" s="34">
        <f t="shared" ref="Z6:AH6" si="4">IF(Z7="",NA(),Z7)</f>
        <v>56.73</v>
      </c>
      <c r="AA6" s="34">
        <f t="shared" si="4"/>
        <v>53.5</v>
      </c>
      <c r="AB6" s="34">
        <f t="shared" si="4"/>
        <v>50.59</v>
      </c>
      <c r="AC6" s="34">
        <f t="shared" si="4"/>
        <v>68.45</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2510.2600000000002</v>
      </c>
      <c r="BG6" s="34">
        <f t="shared" ref="BG6:BO6" si="7">IF(BG7="",NA(),BG7)</f>
        <v>2283.39</v>
      </c>
      <c r="BH6" s="34">
        <f t="shared" si="7"/>
        <v>658.29</v>
      </c>
      <c r="BI6" s="34">
        <f t="shared" si="7"/>
        <v>396.66</v>
      </c>
      <c r="BJ6" s="34">
        <f t="shared" si="7"/>
        <v>306.14999999999998</v>
      </c>
      <c r="BK6" s="34">
        <f t="shared" si="7"/>
        <v>1306.92</v>
      </c>
      <c r="BL6" s="34">
        <f t="shared" si="7"/>
        <v>1203.71</v>
      </c>
      <c r="BM6" s="34">
        <f t="shared" si="7"/>
        <v>1162.3599999999999</v>
      </c>
      <c r="BN6" s="34">
        <f t="shared" si="7"/>
        <v>1047.6500000000001</v>
      </c>
      <c r="BO6" s="34">
        <f t="shared" si="7"/>
        <v>1124.26</v>
      </c>
      <c r="BP6" s="33" t="str">
        <f>IF(BP7="","",IF(BP7="-","【-】","【"&amp;SUBSTITUTE(TEXT(BP7,"#,##0.00"),"-","△")&amp;"】"))</f>
        <v>【707.33】</v>
      </c>
      <c r="BQ6" s="34">
        <f>IF(BQ7="",NA(),BQ7)</f>
        <v>55.79</v>
      </c>
      <c r="BR6" s="34">
        <f t="shared" ref="BR6:BZ6" si="8">IF(BR7="",NA(),BR7)</f>
        <v>55.23</v>
      </c>
      <c r="BS6" s="34">
        <f t="shared" si="8"/>
        <v>56.41</v>
      </c>
      <c r="BT6" s="34">
        <f t="shared" si="8"/>
        <v>56.08</v>
      </c>
      <c r="BU6" s="34">
        <f t="shared" si="8"/>
        <v>99.44</v>
      </c>
      <c r="BV6" s="34">
        <f t="shared" si="8"/>
        <v>68.510000000000005</v>
      </c>
      <c r="BW6" s="34">
        <f t="shared" si="8"/>
        <v>69.739999999999995</v>
      </c>
      <c r="BX6" s="34">
        <f t="shared" si="8"/>
        <v>68.209999999999994</v>
      </c>
      <c r="BY6" s="34">
        <f t="shared" si="8"/>
        <v>74.040000000000006</v>
      </c>
      <c r="BZ6" s="34">
        <f t="shared" si="8"/>
        <v>80.58</v>
      </c>
      <c r="CA6" s="33" t="str">
        <f>IF(CA7="","",IF(CA7="-","【-】","【"&amp;SUBSTITUTE(TEXT(CA7,"#,##0.00"),"-","△")&amp;"】"))</f>
        <v>【101.26】</v>
      </c>
      <c r="CB6" s="34">
        <f>IF(CB7="",NA(),CB7)</f>
        <v>280.33</v>
      </c>
      <c r="CC6" s="34">
        <f t="shared" ref="CC6:CK6" si="9">IF(CC7="",NA(),CC7)</f>
        <v>290.89</v>
      </c>
      <c r="CD6" s="34">
        <f t="shared" si="9"/>
        <v>286.2</v>
      </c>
      <c r="CE6" s="34">
        <f t="shared" si="9"/>
        <v>286.8</v>
      </c>
      <c r="CF6" s="34">
        <f t="shared" si="9"/>
        <v>164.83</v>
      </c>
      <c r="CG6" s="34">
        <f t="shared" si="9"/>
        <v>247.43</v>
      </c>
      <c r="CH6" s="34">
        <f t="shared" si="9"/>
        <v>248.89</v>
      </c>
      <c r="CI6" s="34">
        <f t="shared" si="9"/>
        <v>250.84</v>
      </c>
      <c r="CJ6" s="34">
        <f t="shared" si="9"/>
        <v>235.61</v>
      </c>
      <c r="CK6" s="34">
        <f t="shared" si="9"/>
        <v>216.21</v>
      </c>
      <c r="CL6" s="33" t="str">
        <f>IF(CL7="","",IF(CL7="-","【-】","【"&amp;SUBSTITUTE(TEXT(CL7,"#,##0.00"),"-","△")&amp;"】"))</f>
        <v>【136.39】</v>
      </c>
      <c r="CM6" s="34" t="str">
        <f>IF(CM7="",NA(),CM7)</f>
        <v>-</v>
      </c>
      <c r="CN6" s="34" t="str">
        <f t="shared" ref="CN6:CV6" si="10">IF(CN7="",NA(),CN7)</f>
        <v>-</v>
      </c>
      <c r="CO6" s="34" t="str">
        <f t="shared" si="10"/>
        <v>-</v>
      </c>
      <c r="CP6" s="34" t="str">
        <f t="shared" si="10"/>
        <v>-</v>
      </c>
      <c r="CQ6" s="34" t="str">
        <f t="shared" si="10"/>
        <v>-</v>
      </c>
      <c r="CR6" s="34">
        <f t="shared" si="10"/>
        <v>50.32</v>
      </c>
      <c r="CS6" s="34">
        <f t="shared" si="10"/>
        <v>49.89</v>
      </c>
      <c r="CT6" s="34">
        <f t="shared" si="10"/>
        <v>49.39</v>
      </c>
      <c r="CU6" s="34">
        <f t="shared" si="10"/>
        <v>49.25</v>
      </c>
      <c r="CV6" s="34">
        <f t="shared" si="10"/>
        <v>50.24</v>
      </c>
      <c r="CW6" s="33" t="str">
        <f>IF(CW7="","",IF(CW7="-","【-】","【"&amp;SUBSTITUTE(TEXT(CW7,"#,##0.00"),"-","△")&amp;"】"))</f>
        <v>【60.13】</v>
      </c>
      <c r="CX6" s="34">
        <f>IF(CX7="",NA(),CX7)</f>
        <v>87.75</v>
      </c>
      <c r="CY6" s="34">
        <f t="shared" ref="CY6:DG6" si="11">IF(CY7="",NA(),CY7)</f>
        <v>90.53</v>
      </c>
      <c r="CZ6" s="34">
        <f t="shared" si="11"/>
        <v>90.78</v>
      </c>
      <c r="DA6" s="34">
        <f t="shared" si="11"/>
        <v>90.43</v>
      </c>
      <c r="DB6" s="34">
        <f t="shared" si="11"/>
        <v>92.12</v>
      </c>
      <c r="DC6" s="34">
        <f t="shared" si="11"/>
        <v>84.57</v>
      </c>
      <c r="DD6" s="34">
        <f t="shared" si="11"/>
        <v>84.73</v>
      </c>
      <c r="DE6" s="34">
        <f t="shared" si="11"/>
        <v>83.96</v>
      </c>
      <c r="DF6" s="34">
        <f t="shared" si="11"/>
        <v>84.12</v>
      </c>
      <c r="DG6" s="34">
        <f t="shared" si="11"/>
        <v>84.17</v>
      </c>
      <c r="DH6" s="33" t="str">
        <f>IF(DH7="","",IF(DH7="-","【-】","【"&amp;SUBSTITUTE(TEXT(DH7,"#,##0.00"),"-","△")&amp;"】"))</f>
        <v>【95.06】</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0.14000000000000001</v>
      </c>
      <c r="EK6" s="34">
        <f t="shared" si="14"/>
        <v>0.03</v>
      </c>
      <c r="EL6" s="34">
        <f t="shared" si="14"/>
        <v>0.15</v>
      </c>
      <c r="EM6" s="34">
        <f t="shared" si="14"/>
        <v>0.1</v>
      </c>
      <c r="EN6" s="34">
        <f t="shared" si="14"/>
        <v>0.13</v>
      </c>
      <c r="EO6" s="33" t="str">
        <f>IF(EO7="","",IF(EO7="-","【-】","【"&amp;SUBSTITUTE(TEXT(EO7,"#,##0.00"),"-","△")&amp;"】"))</f>
        <v>【0.23】</v>
      </c>
    </row>
    <row r="7" spans="1:145" s="35" customFormat="1" x14ac:dyDescent="0.15">
      <c r="A7" s="27"/>
      <c r="B7" s="36">
        <v>2017</v>
      </c>
      <c r="C7" s="36">
        <v>53635</v>
      </c>
      <c r="D7" s="36">
        <v>47</v>
      </c>
      <c r="E7" s="36">
        <v>17</v>
      </c>
      <c r="F7" s="36">
        <v>1</v>
      </c>
      <c r="G7" s="36">
        <v>0</v>
      </c>
      <c r="H7" s="36" t="s">
        <v>110</v>
      </c>
      <c r="I7" s="36" t="s">
        <v>111</v>
      </c>
      <c r="J7" s="36" t="s">
        <v>112</v>
      </c>
      <c r="K7" s="36" t="s">
        <v>113</v>
      </c>
      <c r="L7" s="36" t="s">
        <v>114</v>
      </c>
      <c r="M7" s="36" t="s">
        <v>115</v>
      </c>
      <c r="N7" s="37" t="s">
        <v>116</v>
      </c>
      <c r="O7" s="37" t="s">
        <v>117</v>
      </c>
      <c r="P7" s="37">
        <v>98.57</v>
      </c>
      <c r="Q7" s="37">
        <v>71.739999999999995</v>
      </c>
      <c r="R7" s="37">
        <v>3240</v>
      </c>
      <c r="S7" s="37">
        <v>6022</v>
      </c>
      <c r="T7" s="37">
        <v>17</v>
      </c>
      <c r="U7" s="37">
        <v>354.24</v>
      </c>
      <c r="V7" s="37">
        <v>5878</v>
      </c>
      <c r="W7" s="37">
        <v>2.83</v>
      </c>
      <c r="X7" s="37">
        <v>2077.0300000000002</v>
      </c>
      <c r="Y7" s="37">
        <v>44.57</v>
      </c>
      <c r="Z7" s="37">
        <v>56.73</v>
      </c>
      <c r="AA7" s="37">
        <v>53.5</v>
      </c>
      <c r="AB7" s="37">
        <v>50.59</v>
      </c>
      <c r="AC7" s="37">
        <v>68.45</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2510.2600000000002</v>
      </c>
      <c r="BG7" s="37">
        <v>2283.39</v>
      </c>
      <c r="BH7" s="37">
        <v>658.29</v>
      </c>
      <c r="BI7" s="37">
        <v>396.66</v>
      </c>
      <c r="BJ7" s="37">
        <v>306.14999999999998</v>
      </c>
      <c r="BK7" s="37">
        <v>1306.92</v>
      </c>
      <c r="BL7" s="37">
        <v>1203.71</v>
      </c>
      <c r="BM7" s="37">
        <v>1162.3599999999999</v>
      </c>
      <c r="BN7" s="37">
        <v>1047.6500000000001</v>
      </c>
      <c r="BO7" s="37">
        <v>1124.26</v>
      </c>
      <c r="BP7" s="37">
        <v>707.33</v>
      </c>
      <c r="BQ7" s="37">
        <v>55.79</v>
      </c>
      <c r="BR7" s="37">
        <v>55.23</v>
      </c>
      <c r="BS7" s="37">
        <v>56.41</v>
      </c>
      <c r="BT7" s="37">
        <v>56.08</v>
      </c>
      <c r="BU7" s="37">
        <v>99.44</v>
      </c>
      <c r="BV7" s="37">
        <v>68.510000000000005</v>
      </c>
      <c r="BW7" s="37">
        <v>69.739999999999995</v>
      </c>
      <c r="BX7" s="37">
        <v>68.209999999999994</v>
      </c>
      <c r="BY7" s="37">
        <v>74.040000000000006</v>
      </c>
      <c r="BZ7" s="37">
        <v>80.58</v>
      </c>
      <c r="CA7" s="37">
        <v>101.26</v>
      </c>
      <c r="CB7" s="37">
        <v>280.33</v>
      </c>
      <c r="CC7" s="37">
        <v>290.89</v>
      </c>
      <c r="CD7" s="37">
        <v>286.2</v>
      </c>
      <c r="CE7" s="37">
        <v>286.8</v>
      </c>
      <c r="CF7" s="37">
        <v>164.83</v>
      </c>
      <c r="CG7" s="37">
        <v>247.43</v>
      </c>
      <c r="CH7" s="37">
        <v>248.89</v>
      </c>
      <c r="CI7" s="37">
        <v>250.84</v>
      </c>
      <c r="CJ7" s="37">
        <v>235.61</v>
      </c>
      <c r="CK7" s="37">
        <v>216.21</v>
      </c>
      <c r="CL7" s="37">
        <v>136.38999999999999</v>
      </c>
      <c r="CM7" s="37" t="s">
        <v>116</v>
      </c>
      <c r="CN7" s="37" t="s">
        <v>116</v>
      </c>
      <c r="CO7" s="37" t="s">
        <v>116</v>
      </c>
      <c r="CP7" s="37" t="s">
        <v>116</v>
      </c>
      <c r="CQ7" s="37" t="s">
        <v>116</v>
      </c>
      <c r="CR7" s="37">
        <v>50.32</v>
      </c>
      <c r="CS7" s="37">
        <v>49.89</v>
      </c>
      <c r="CT7" s="37">
        <v>49.39</v>
      </c>
      <c r="CU7" s="37">
        <v>49.25</v>
      </c>
      <c r="CV7" s="37">
        <v>50.24</v>
      </c>
      <c r="CW7" s="37">
        <v>60.13</v>
      </c>
      <c r="CX7" s="37">
        <v>87.75</v>
      </c>
      <c r="CY7" s="37">
        <v>90.53</v>
      </c>
      <c r="CZ7" s="37">
        <v>90.78</v>
      </c>
      <c r="DA7" s="37">
        <v>90.43</v>
      </c>
      <c r="DB7" s="37">
        <v>92.12</v>
      </c>
      <c r="DC7" s="37">
        <v>84.57</v>
      </c>
      <c r="DD7" s="37">
        <v>84.73</v>
      </c>
      <c r="DE7" s="37">
        <v>83.96</v>
      </c>
      <c r="DF7" s="37">
        <v>84.12</v>
      </c>
      <c r="DG7" s="37">
        <v>84.17</v>
      </c>
      <c r="DH7" s="37">
        <v>95.06</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0.14000000000000001</v>
      </c>
      <c r="EK7" s="37">
        <v>0.03</v>
      </c>
      <c r="EL7" s="37">
        <v>0.15</v>
      </c>
      <c r="EM7" s="37">
        <v>0.1</v>
      </c>
      <c r="EN7" s="37">
        <v>0.13</v>
      </c>
      <c r="EO7" s="37">
        <v>0.23</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2019-01-25T00:41:15Z</cp:lastPrinted>
  <dcterms:created xsi:type="dcterms:W3CDTF">2018-12-03T08:59:46Z</dcterms:created>
  <dcterms:modified xsi:type="dcterms:W3CDTF">2019-01-25T00:41:21Z</dcterms:modified>
</cp:coreProperties>
</file>