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64011"/>
  <mc:AlternateContent xmlns:mc="http://schemas.openxmlformats.org/markup-compatibility/2006">
    <mc:Choice Requires="x15">
      <x15ac:absPath xmlns:x15ac="http://schemas.microsoft.com/office/spreadsheetml/2010/11/ac" url="C:\Users\HCR00188\Desktop\"/>
    </mc:Choice>
  </mc:AlternateContent>
  <workbookProtection workbookAlgorithmName="SHA-512" workbookHashValue="pAaXunZrK/biytLcbxBBdVJGSjixB/9fZp9P4WQmSYMGWtbnZuHqRSbufYoyVLSCpO7smaQNiqo9eUqp24A/Lw==" workbookSaltValue="Th7YWHCabPVINySOl+RvJw==" workbookSpinCount="100000" lockStructure="1"/>
  <bookViews>
    <workbookView xWindow="0" yWindow="0" windowWidth="15360" windowHeight="7635"/>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<sst xmlns="http://schemas.openxmlformats.org/spreadsheetml/2006/main" count="232" uniqueCount="120">
  <si>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</si>
  <si>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</si>
  <si>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</si>
  <si>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</si>
  <si>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</si>
  <si>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</si>
  <si>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</si>
  <si>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</si>
  <si>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</si>
  <si>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</si>
  <si>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</si>
  <si>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</si>
  <si>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</si>
  <si>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</si>
  <si>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</si>
  <si>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</si>
  <si>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</si>
  <si>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</si>
  <si>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</si>
  <si>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</si>
  <si>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</si>
  <si>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</si>
  <si>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</si>
  <si>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</si>
  <si>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</si>
  <si>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</si>
  <si>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</si>
  <si>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</si>
  <si>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</si>
  <si>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</si>
  <si>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</si>
  <si>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</si>
  <si>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</si>
  <si>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</si>
  <si>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</si>
  <si>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</si>
  <si>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</si>
  <si>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</si>
  <si>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</si>
  <si>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</si>
  <si>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</si>
  <si>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</si>
  <si>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</si>
  <si>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</si>
  <si>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</si>
  <si>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</si>
  <si>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</si>
  <si>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</si>
  <si>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</si>
  <si>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</si>
  <si>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</si>
  <si>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</si>
  <si>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</si>
  <si>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</si>
  <si>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</si>
  <si>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</si>
  <si>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</si>
  <si>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</si>
  <si>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</si>
  <si>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</si>
  <si>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</si>
  <si>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</si>
  <si>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</si>
  <si>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</si>
  <si>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</si>
  <si>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</si>
  <si>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</si>
  <si>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</si>
  <si>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</si>
  <si>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</si>
  <si>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</si>
  <si>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</si>
  <si>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</si>
  <si>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</si>
  <si>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</si>
  <si>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</si>
  <si>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</si>
  <si>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</si>
  <si>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</si>
  <si>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</si>
  <si>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</si>
  <si>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</si>
  <si>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</si>
  <si>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</si>
  <si>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</si>
  <si>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</si>
  <si>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</si>
  <si>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</si>
  <si>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</si>
  <si>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</si>
  <si>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</si>
  <si>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</si>
  <si>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</si>
  <si>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</si>
  <si>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</si>
  <si>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</si>
  <si>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</si>
  <si>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</si>
  <si>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</si>
  <si>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</si>
  <si>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</si>
  <si>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</si>
  <si>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</si>
  <si>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</si>
  <si>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</si>
  <si>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</si>
  <si>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</si>
  <si>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</si>
  <si>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</si>
  <si>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</si>
  <si>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</si>
  <si>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</si>
  <si>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</si>
  <si>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</si>
  <si>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</si>
  <si>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</si>
  <si>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</si>
  <si>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有形固定資産減価償却率」は全国平均より高く、施設全体の老朽化が進んでいる。浄水場電気設備更新事業、送水管布設替事業により一時的に数値の改善が見込まれるが、長期的には数値が上昇する傾向にあると思われる。　　　　　　　　　　　　　「管路経年化率」はS50年代に布設した管路が多く、類似団体、全国平均より高い水準で、今後さらに数値が上昇する見込みである。　　　　　　　「管路更新率」については、高度浄水処理施設の整備をはじめ、浄水施設を優先的に整備したため、管路更新は進んでいない状況であり、対策が急務となっている。</t>
    <rPh sb="1" eb="3">
      <t>ユウケイ</t>
    </rPh>
    <rPh sb="3" eb="7">
      <t>コテイシサン</t>
    </rPh>
    <rPh sb="7" eb="9">
      <t>ゲンカ</t>
    </rPh>
    <rPh sb="9" eb="12">
      <t>ショウキャクリツ</t>
    </rPh>
    <rPh sb="14" eb="16">
      <t>ゼンコク</t>
    </rPh>
    <rPh sb="16" eb="18">
      <t>ヘイキン</t>
    </rPh>
    <rPh sb="20" eb="21">
      <t>タカ</t>
    </rPh>
    <rPh sb="23" eb="25">
      <t>シセツ</t>
    </rPh>
    <rPh sb="25" eb="27">
      <t>ゼンタイ</t>
    </rPh>
    <rPh sb="28" eb="31">
      <t>ロウキュウカ</t>
    </rPh>
    <rPh sb="32" eb="33">
      <t>スス</t>
    </rPh>
    <rPh sb="38" eb="41">
      <t>ジョウスイジョウ</t>
    </rPh>
    <rPh sb="41" eb="43">
      <t>デンキ</t>
    </rPh>
    <rPh sb="43" eb="45">
      <t>セツビ</t>
    </rPh>
    <rPh sb="45" eb="47">
      <t>コウシン</t>
    </rPh>
    <rPh sb="47" eb="49">
      <t>ジギョウ</t>
    </rPh>
    <rPh sb="50" eb="53">
      <t>ソウスイカン</t>
    </rPh>
    <rPh sb="53" eb="55">
      <t>フセツ</t>
    </rPh>
    <rPh sb="55" eb="56">
      <t>ガ</t>
    </rPh>
    <rPh sb="56" eb="58">
      <t>ジギョウ</t>
    </rPh>
    <rPh sb="61" eb="64">
      <t>イチジテキ</t>
    </rPh>
    <rPh sb="65" eb="67">
      <t>スウチ</t>
    </rPh>
    <rPh sb="68" eb="70">
      <t>カイゼン</t>
    </rPh>
    <rPh sb="71" eb="73">
      <t>ミコ</t>
    </rPh>
    <rPh sb="78" eb="81">
      <t>チョウキテキ</t>
    </rPh>
    <rPh sb="83" eb="85">
      <t>スウチ</t>
    </rPh>
    <rPh sb="86" eb="88">
      <t>ジョウショウ</t>
    </rPh>
    <rPh sb="90" eb="92">
      <t>ケイコウ</t>
    </rPh>
    <rPh sb="96" eb="97">
      <t>オモ</t>
    </rPh>
    <rPh sb="183" eb="185">
      <t>カンロ</t>
    </rPh>
    <rPh sb="185" eb="187">
      <t>コウシン</t>
    </rPh>
    <rPh sb="187" eb="188">
      <t>リツ</t>
    </rPh>
    <rPh sb="195" eb="197">
      <t>コウド</t>
    </rPh>
    <rPh sb="197" eb="199">
      <t>ジョウスイ</t>
    </rPh>
    <rPh sb="199" eb="201">
      <t>ショリ</t>
    </rPh>
    <rPh sb="201" eb="203">
      <t>シセツ</t>
    </rPh>
    <rPh sb="204" eb="206">
      <t>セイビ</t>
    </rPh>
    <rPh sb="211" eb="213">
      <t>ジョウスイ</t>
    </rPh>
    <rPh sb="213" eb="215">
      <t>シセツ</t>
    </rPh>
    <rPh sb="216" eb="219">
      <t>ユウセンテキ</t>
    </rPh>
    <rPh sb="220" eb="222">
      <t>セイビ</t>
    </rPh>
    <rPh sb="227" eb="229">
      <t>カンロ</t>
    </rPh>
    <rPh sb="229" eb="231">
      <t>コウシン</t>
    </rPh>
    <rPh sb="232" eb="233">
      <t>スス</t>
    </rPh>
    <rPh sb="238" eb="240">
      <t>ジョウキョウ</t>
    </rPh>
    <rPh sb="244" eb="246">
      <t>タイサク</t>
    </rPh>
    <rPh sb="247" eb="249">
      <t>キュウム</t>
    </rPh>
    <phoneticPr fontId="4"/>
  </si>
  <si>
    <t>経営の健全性については現在確保されているが、今後料金収入の減少が続き、更新時期を迎える資産の増加が見込まれることから料金の見直しを検討する必要があると考えられる。しかし、料金は類似団体と比較しても高い水準であり、コスト削減をすすめ、効率的に事業を行うとともに広域化についても検討を行うべきと考えられる。施設の老朽化が急速に進行しており、特に管路の布設替を進める必要がある。近年は高度浄水処理施設の整備をはじめ、浄水施設の整備を優先し、管路の更新が進んでいない現状がある。給水人口の減少を見据え、適切な施設規模での更新を図り、新規起債額を抑制することにつとめ、更新計画・耐震化計画を策定し、計画的に管路の整備を進める必要がある。</t>
    <rPh sb="0" eb="2">
      <t>ケイエイ</t>
    </rPh>
    <rPh sb="3" eb="6">
      <t>ケンゼンセイ</t>
    </rPh>
    <rPh sb="11" eb="13">
      <t>ゲンザイ</t>
    </rPh>
    <rPh sb="13" eb="15">
      <t>カクホ</t>
    </rPh>
    <rPh sb="22" eb="24">
      <t>コンゴ</t>
    </rPh>
    <rPh sb="24" eb="26">
      <t>リョウキン</t>
    </rPh>
    <rPh sb="26" eb="28">
      <t>シュウニュウ</t>
    </rPh>
    <rPh sb="29" eb="31">
      <t>ゲンショウ</t>
    </rPh>
    <rPh sb="32" eb="33">
      <t>ツヅ</t>
    </rPh>
    <rPh sb="35" eb="37">
      <t>コウシン</t>
    </rPh>
    <rPh sb="37" eb="39">
      <t>ジキ</t>
    </rPh>
    <rPh sb="40" eb="41">
      <t>ムカ</t>
    </rPh>
    <rPh sb="43" eb="45">
      <t>シサン</t>
    </rPh>
    <rPh sb="46" eb="48">
      <t>ゾウカ</t>
    </rPh>
    <rPh sb="49" eb="51">
      <t>ミコ</t>
    </rPh>
    <rPh sb="58" eb="60">
      <t>リョウキン</t>
    </rPh>
    <rPh sb="61" eb="63">
      <t>ミナオ</t>
    </rPh>
    <rPh sb="65" eb="67">
      <t>ケントウ</t>
    </rPh>
    <rPh sb="69" eb="71">
      <t>ヒツヨウ</t>
    </rPh>
    <rPh sb="75" eb="76">
      <t>カンガ</t>
    </rPh>
    <rPh sb="85" eb="87">
      <t>リョウキン</t>
    </rPh>
    <rPh sb="88" eb="90">
      <t>ルイジ</t>
    </rPh>
    <rPh sb="90" eb="92">
      <t>ダンタイ</t>
    </rPh>
    <rPh sb="93" eb="95">
      <t>ヒカク</t>
    </rPh>
    <rPh sb="98" eb="99">
      <t>タカ</t>
    </rPh>
    <rPh sb="100" eb="102">
      <t>スイジュン</t>
    </rPh>
    <rPh sb="109" eb="111">
      <t>サクゲン</t>
    </rPh>
    <rPh sb="116" eb="119">
      <t>コウリツテキ</t>
    </rPh>
    <rPh sb="120" eb="122">
      <t>ジギョウ</t>
    </rPh>
    <rPh sb="123" eb="124">
      <t>オコナ</t>
    </rPh>
    <rPh sb="129" eb="132">
      <t>コウイキカ</t>
    </rPh>
    <rPh sb="137" eb="139">
      <t>ケントウ</t>
    </rPh>
    <rPh sb="140" eb="141">
      <t>オコナ</t>
    </rPh>
    <rPh sb="145" eb="146">
      <t>カンガ</t>
    </rPh>
    <rPh sb="151" eb="153">
      <t>シセツ</t>
    </rPh>
    <rPh sb="154" eb="157">
      <t>ロウキュウカ</t>
    </rPh>
    <rPh sb="158" eb="160">
      <t>キュウソク</t>
    </rPh>
    <rPh sb="161" eb="163">
      <t>シンコウ</t>
    </rPh>
    <rPh sb="168" eb="169">
      <t>トク</t>
    </rPh>
    <rPh sb="170" eb="172">
      <t>カンロ</t>
    </rPh>
    <rPh sb="173" eb="175">
      <t>フセツ</t>
    </rPh>
    <rPh sb="175" eb="176">
      <t>ガ</t>
    </rPh>
    <rPh sb="177" eb="178">
      <t>スス</t>
    </rPh>
    <rPh sb="180" eb="182">
      <t>ヒツヨウ</t>
    </rPh>
    <rPh sb="186" eb="188">
      <t>キンネン</t>
    </rPh>
    <rPh sb="189" eb="191">
      <t>コウド</t>
    </rPh>
    <rPh sb="191" eb="193">
      <t>ジョウスイ</t>
    </rPh>
    <rPh sb="193" eb="195">
      <t>ショリ</t>
    </rPh>
    <rPh sb="195" eb="197">
      <t>シセツ</t>
    </rPh>
    <rPh sb="198" eb="200">
      <t>セイビ</t>
    </rPh>
    <rPh sb="205" eb="207">
      <t>ジョウスイ</t>
    </rPh>
    <rPh sb="207" eb="209">
      <t>シセツ</t>
    </rPh>
    <rPh sb="210" eb="212">
      <t>セイビ</t>
    </rPh>
    <rPh sb="213" eb="215">
      <t>ユウセン</t>
    </rPh>
    <rPh sb="217" eb="219">
      <t>カンロ</t>
    </rPh>
    <rPh sb="220" eb="222">
      <t>コウシン</t>
    </rPh>
    <rPh sb="223" eb="224">
      <t>スス</t>
    </rPh>
    <rPh sb="229" eb="231">
      <t>ゲンジョウ</t>
    </rPh>
    <rPh sb="235" eb="237">
      <t>キュウスイ</t>
    </rPh>
    <rPh sb="237" eb="239">
      <t>ジンコウ</t>
    </rPh>
    <rPh sb="240" eb="242">
      <t>ゲンショウ</t>
    </rPh>
    <rPh sb="243" eb="245">
      <t>ミス</t>
    </rPh>
    <rPh sb="247" eb="249">
      <t>テキセツ</t>
    </rPh>
    <rPh sb="250" eb="252">
      <t>シセツ</t>
    </rPh>
    <rPh sb="252" eb="254">
      <t>キボ</t>
    </rPh>
    <rPh sb="256" eb="258">
      <t>コウシン</t>
    </rPh>
    <rPh sb="259" eb="260">
      <t>ハカ</t>
    </rPh>
    <rPh sb="262" eb="264">
      <t>シンキ</t>
    </rPh>
    <rPh sb="264" eb="266">
      <t>キサイ</t>
    </rPh>
    <rPh sb="266" eb="267">
      <t>ガク</t>
    </rPh>
    <rPh sb="268" eb="270">
      <t>ヨクセイ</t>
    </rPh>
    <rPh sb="279" eb="281">
      <t>コウシン</t>
    </rPh>
    <rPh sb="281" eb="283">
      <t>ケイカク</t>
    </rPh>
    <rPh sb="284" eb="287">
      <t>タイシンカ</t>
    </rPh>
    <rPh sb="287" eb="289">
      <t>ケイカク</t>
    </rPh>
    <rPh sb="290" eb="292">
      <t>サクテイ</t>
    </rPh>
    <rPh sb="294" eb="297">
      <t>ケイカクテキ</t>
    </rPh>
    <rPh sb="298" eb="300">
      <t>カンロ</t>
    </rPh>
    <rPh sb="301" eb="303">
      <t>セイビ</t>
    </rPh>
    <rPh sb="304" eb="305">
      <t>スス</t>
    </rPh>
    <rPh sb="307" eb="309">
      <t>ヒツヨウ</t>
    </rPh>
    <phoneticPr fontId="4"/>
  </si>
  <si>
    <t>「経常収支比率」は103.10%から123.52%で推移し経常黒字となっている。しかし今後給水人口の減少により、料金収入の減が見込まれ、「経常収支比率」は低下するものと考えられる。                       「流動比率」は、現金等の流動資産が減少し、企業債償還等の流動負債が増加するため、「流動比率」は徐々に減少していくものと考えられる。　　 「企業債残高対給水収益比率」は類似団体平均の6割程度となっており、現時点での経営の健全性は確保されている。しかし今後は給水人口の減少により、料金収入の減が見込まれる。また、送水管布設替事業、高度処理施設の更新に等に係る新規起債により、経営の厳しさは増していくと考えられる。　　　　　　　　　　　　　　　　　　　　「料金回収率」は過去5年の平均で約110%となっており、支出に対して適正な料金水準と考えられる。「給水原価」は類似団体平均、全国平均を上回っており他団体と比較し高くなっている。今後料金収入の減少が見込まれることから、「料金回収率」の低下と「給水原価」の上昇が進むと考えられる。　　　　　　　　　　　　　　　　　　　　　「施設利用率」は類似団体と比較し高くなっている。適正な施設規模となっているが、総配水量は減少しており、今後施設の余剰能力が大きくなるものと思われる。　　　　　　　　　　　　　　　　「有収率」は類似団体、全国平均より低くなっており対策が急務となっている。</t>
    <rPh sb="1" eb="3">
      <t>ケイジョウ</t>
    </rPh>
    <rPh sb="3" eb="5">
      <t>シュウシ</t>
    </rPh>
    <rPh sb="5" eb="7">
      <t>ヒリツ</t>
    </rPh>
    <rPh sb="26" eb="28">
      <t>スイイ</t>
    </rPh>
    <rPh sb="29" eb="31">
      <t>ケイジョウ</t>
    </rPh>
    <rPh sb="31" eb="33">
      <t>クロジ</t>
    </rPh>
    <rPh sb="43" eb="45">
      <t>コンゴ</t>
    </rPh>
    <rPh sb="45" eb="47">
      <t>キュウスイ</t>
    </rPh>
    <rPh sb="47" eb="49">
      <t>ジンコウ</t>
    </rPh>
    <rPh sb="50" eb="52">
      <t>ゲンショウ</t>
    </rPh>
    <rPh sb="56" eb="58">
      <t>リョウキン</t>
    </rPh>
    <rPh sb="58" eb="60">
      <t>シュウニュウ</t>
    </rPh>
    <rPh sb="61" eb="62">
      <t>ゲン</t>
    </rPh>
    <rPh sb="63" eb="65">
      <t>ミコ</t>
    </rPh>
    <rPh sb="69" eb="71">
      <t>ケイジョウ</t>
    </rPh>
    <rPh sb="71" eb="73">
      <t>シュウシ</t>
    </rPh>
    <rPh sb="73" eb="75">
      <t>ヒリツ</t>
    </rPh>
    <rPh sb="77" eb="79">
      <t>テイカ</t>
    </rPh>
    <rPh sb="84" eb="85">
      <t>カンガ</t>
    </rPh>
    <rPh sb="114" eb="116">
      <t>リュウドウ</t>
    </rPh>
    <rPh sb="116" eb="118">
      <t>ヒリツ</t>
    </rPh>
    <rPh sb="121" eb="123">
      <t>ゲンキン</t>
    </rPh>
    <rPh sb="123" eb="124">
      <t>ナド</t>
    </rPh>
    <rPh sb="125" eb="127">
      <t>リュウドウ</t>
    </rPh>
    <rPh sb="127" eb="129">
      <t>シサン</t>
    </rPh>
    <rPh sb="130" eb="132">
      <t>ゲンショウ</t>
    </rPh>
    <rPh sb="134" eb="137">
      <t>キギョウサイ</t>
    </rPh>
    <rPh sb="137" eb="139">
      <t>ショウカン</t>
    </rPh>
    <rPh sb="139" eb="140">
      <t>ナド</t>
    </rPh>
    <rPh sb="141" eb="143">
      <t>リュウドウ</t>
    </rPh>
    <rPh sb="143" eb="145">
      <t>フサイ</t>
    </rPh>
    <rPh sb="146" eb="148">
      <t>ゾウカ</t>
    </rPh>
    <rPh sb="154" eb="156">
      <t>リュウドウ</t>
    </rPh>
    <rPh sb="156" eb="158">
      <t>ヒリツ</t>
    </rPh>
    <rPh sb="160" eb="162">
      <t>ジョジョ</t>
    </rPh>
    <rPh sb="163" eb="165">
      <t>ゲンショウ</t>
    </rPh>
    <rPh sb="172" eb="173">
      <t>カンガ</t>
    </rPh>
    <rPh sb="182" eb="185">
      <t>キギョウサイ</t>
    </rPh>
    <rPh sb="185" eb="187">
      <t>ザンダカ</t>
    </rPh>
    <rPh sb="187" eb="188">
      <t>タイ</t>
    </rPh>
    <rPh sb="188" eb="190">
      <t>キュウスイ</t>
    </rPh>
    <rPh sb="190" eb="192">
      <t>シュウエキ</t>
    </rPh>
    <rPh sb="192" eb="194">
      <t>ヒリツ</t>
    </rPh>
    <rPh sb="196" eb="198">
      <t>ルイジ</t>
    </rPh>
    <rPh sb="198" eb="200">
      <t>ダンタイ</t>
    </rPh>
    <rPh sb="200" eb="202">
      <t>ヘイキン</t>
    </rPh>
    <rPh sb="204" eb="205">
      <t>ワリ</t>
    </rPh>
    <rPh sb="205" eb="207">
      <t>テイド</t>
    </rPh>
    <rPh sb="214" eb="217">
      <t>ゲンジテン</t>
    </rPh>
    <rPh sb="219" eb="221">
      <t>ケイエイ</t>
    </rPh>
    <rPh sb="222" eb="225">
      <t>ケンゼンセイ</t>
    </rPh>
    <rPh sb="226" eb="228">
      <t>カクホ</t>
    </rPh>
    <rPh sb="237" eb="239">
      <t>コンゴ</t>
    </rPh>
    <rPh sb="240" eb="242">
      <t>キュウスイ</t>
    </rPh>
    <rPh sb="242" eb="244">
      <t>ジンコウ</t>
    </rPh>
    <rPh sb="245" eb="247">
      <t>ゲンショウ</t>
    </rPh>
    <rPh sb="251" eb="253">
      <t>リョウキン</t>
    </rPh>
    <rPh sb="253" eb="255">
      <t>シュウニュウ</t>
    </rPh>
    <rPh sb="256" eb="257">
      <t>ゲン</t>
    </rPh>
    <rPh sb="258" eb="260">
      <t>ミコ</t>
    </rPh>
    <rPh sb="276" eb="278">
      <t>コウド</t>
    </rPh>
    <rPh sb="278" eb="280">
      <t>ショリ</t>
    </rPh>
    <rPh sb="280" eb="282">
      <t>シセツ</t>
    </rPh>
    <rPh sb="283" eb="285">
      <t>コウシン</t>
    </rPh>
    <rPh sb="286" eb="287">
      <t>ナド</t>
    </rPh>
    <rPh sb="288" eb="289">
      <t>カカ</t>
    </rPh>
    <rPh sb="290" eb="292">
      <t>シンキ</t>
    </rPh>
    <rPh sb="292" eb="294">
      <t>キサイ</t>
    </rPh>
    <rPh sb="298" eb="300">
      <t>ケイエイ</t>
    </rPh>
    <rPh sb="301" eb="302">
      <t>キビ</t>
    </rPh>
    <rPh sb="305" eb="306">
      <t>マ</t>
    </rPh>
    <rPh sb="311" eb="312">
      <t>カンガ</t>
    </rPh>
    <rPh sb="338" eb="340">
      <t>リョウキン</t>
    </rPh>
    <rPh sb="340" eb="342">
      <t>カイシュウ</t>
    </rPh>
    <rPh sb="342" eb="343">
      <t>リツ</t>
    </rPh>
    <rPh sb="345" eb="347">
      <t>カコ</t>
    </rPh>
    <rPh sb="348" eb="349">
      <t>ネン</t>
    </rPh>
    <rPh sb="350" eb="352">
      <t>ヘイキン</t>
    </rPh>
    <rPh sb="353" eb="354">
      <t>ヤク</t>
    </rPh>
    <rPh sb="365" eb="367">
      <t>シシュツ</t>
    </rPh>
    <rPh sb="368" eb="369">
      <t>タイ</t>
    </rPh>
    <rPh sb="371" eb="373">
      <t>テキセイ</t>
    </rPh>
    <rPh sb="374" eb="376">
      <t>リョウキン</t>
    </rPh>
    <rPh sb="376" eb="378">
      <t>スイジュン</t>
    </rPh>
    <rPh sb="379" eb="380">
      <t>カンガ</t>
    </rPh>
    <rPh sb="386" eb="388">
      <t>キュウスイ</t>
    </rPh>
    <rPh sb="388" eb="390">
      <t>ゲンカ</t>
    </rPh>
    <rPh sb="392" eb="394">
      <t>ルイジ</t>
    </rPh>
    <rPh sb="394" eb="396">
      <t>ダンタイ</t>
    </rPh>
    <rPh sb="396" eb="398">
      <t>ヘイキン</t>
    </rPh>
    <rPh sb="399" eb="401">
      <t>ゼンコク</t>
    </rPh>
    <rPh sb="401" eb="403">
      <t>ヘイキン</t>
    </rPh>
    <rPh sb="404" eb="406">
      <t>ウワマワ</t>
    </rPh>
    <rPh sb="410" eb="413">
      <t>タダンタイ</t>
    </rPh>
    <rPh sb="414" eb="416">
      <t>ヒカク</t>
    </rPh>
    <rPh sb="417" eb="418">
      <t>タカ</t>
    </rPh>
    <rPh sb="425" eb="427">
      <t>コンゴ</t>
    </rPh>
    <rPh sb="427" eb="429">
      <t>リョウキン</t>
    </rPh>
    <rPh sb="429" eb="431">
      <t>シュウニュウ</t>
    </rPh>
    <rPh sb="432" eb="434">
      <t>ゲンショウ</t>
    </rPh>
    <rPh sb="435" eb="437">
      <t>ミコ</t>
    </rPh>
    <rPh sb="446" eb="448">
      <t>リョウキン</t>
    </rPh>
    <rPh sb="448" eb="451">
      <t>カイシュウリツ</t>
    </rPh>
    <rPh sb="453" eb="455">
      <t>テイカ</t>
    </rPh>
    <rPh sb="457" eb="461">
      <t>キュウスイゲンカ</t>
    </rPh>
    <rPh sb="463" eb="465">
      <t>ジョウショウ</t>
    </rPh>
    <rPh sb="466" eb="467">
      <t>スス</t>
    </rPh>
    <rPh sb="469" eb="470">
      <t>カンガ</t>
    </rPh>
    <rPh sb="497" eb="499">
      <t>シセツ</t>
    </rPh>
    <rPh sb="499" eb="502">
      <t>リヨウリツ</t>
    </rPh>
    <rPh sb="504" eb="506">
      <t>ルイジ</t>
    </rPh>
    <rPh sb="506" eb="508">
      <t>ダンタイ</t>
    </rPh>
    <rPh sb="509" eb="511">
      <t>ヒカク</t>
    </rPh>
    <rPh sb="512" eb="513">
      <t>タカ</t>
    </rPh>
    <rPh sb="520" eb="522">
      <t>テキセイ</t>
    </rPh>
    <rPh sb="523" eb="525">
      <t>シセツ</t>
    </rPh>
    <rPh sb="525" eb="527">
      <t>キボ</t>
    </rPh>
    <rPh sb="535" eb="536">
      <t>ソウ</t>
    </rPh>
    <rPh sb="536" eb="539">
      <t>ハイスイリョウ</t>
    </rPh>
    <rPh sb="540" eb="542">
      <t>ゲンショウ</t>
    </rPh>
    <rPh sb="547" eb="549">
      <t>コンゴ</t>
    </rPh>
    <rPh sb="549" eb="551">
      <t>シセツ</t>
    </rPh>
    <rPh sb="552" eb="554">
      <t>ヨジョウ</t>
    </rPh>
    <rPh sb="554" eb="556">
      <t>ノウリョク</t>
    </rPh>
    <rPh sb="557" eb="558">
      <t>オオ</t>
    </rPh>
    <rPh sb="565" eb="566">
      <t>オモ</t>
    </rPh>
    <rPh sb="587" eb="588">
      <t>ユウ</t>
    </rPh>
    <rPh sb="588" eb="590">
      <t>シュウリツ</t>
    </rPh>
    <rPh sb="592" eb="594">
      <t>ルイジ</t>
    </rPh>
    <rPh sb="594" eb="596">
      <t>ダンタイ</t>
    </rPh>
    <rPh sb="597" eb="599">
      <t>ゼンコク</t>
    </rPh>
    <rPh sb="599" eb="601">
      <t>ヘイキン</t>
    </rPh>
    <rPh sb="603" eb="604">
      <t>ヒク</t>
    </rPh>
    <rPh sb="610" eb="612">
      <t>タイサク</t>
    </rPh>
    <rPh sb="613" eb="615">
      <t>キュウム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</si>
</sst>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formatCode="#,##0.00;&quot;△&quot;#,##0.00">
                  <c:v>0</c:v>
                </c:pt>
                <c:pt idx="1">
                  <c:v>0.2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0A5-4C3B-8FD9-B167C0E42C92}"/>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0.64</c:v>
                </c:pt>
                <c:pt idx="1">
                  <c:v>0.56000000000000005</c:v>
                </c:pt>
                <c:pt idx="2">
                  <c:v>0.65</c:v>
                </c:pt>
                <c:pt idx="3">
                  <c:v>0.46</c:v>
                </c:pt>
                <c:pt idx="4">
                  <c:v>0.44</c:v>
                </c:pt>
              </c:numCache>
            </c:numRef>
          </c:val>
          <c:smooth val="0"/>
          <c:extLst>
            <c:ext xmlns:c16="http://schemas.microsoft.com/office/drawing/2014/chart" uri="{C3380CC4-5D6E-409C-BE32-E72D297353CC}">
              <c16:uniqueId val="{00000001-80A5-4C3B-8FD9-B167C0E42C92}"/>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59.53</c:v>
                </c:pt>
                <c:pt idx="1">
                  <c:v>58.12</c:v>
                </c:pt>
                <c:pt idx="2">
                  <c:v>57.19</c:v>
                </c:pt>
                <c:pt idx="3">
                  <c:v>77.290000000000006</c:v>
                </c:pt>
                <c:pt idx="4">
                  <c:v>72.3</c:v>
                </c:pt>
              </c:numCache>
            </c:numRef>
          </c:val>
          <c:extLst>
            <c:ext xmlns:c16="http://schemas.microsoft.com/office/drawing/2014/chart" uri="{C3380CC4-5D6E-409C-BE32-E72D297353CC}">
              <c16:uniqueId val="{00000000-7B23-47A9-B408-BE17B90DC8D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49.77</c:v>
                </c:pt>
                <c:pt idx="1">
                  <c:v>49.22</c:v>
                </c:pt>
                <c:pt idx="2">
                  <c:v>49.08</c:v>
                </c:pt>
                <c:pt idx="3">
                  <c:v>49.32</c:v>
                </c:pt>
                <c:pt idx="4">
                  <c:v>50.24</c:v>
                </c:pt>
              </c:numCache>
            </c:numRef>
          </c:val>
          <c:smooth val="0"/>
          <c:extLst>
            <c:ext xmlns:c16="http://schemas.microsoft.com/office/drawing/2014/chart" uri="{C3380CC4-5D6E-409C-BE32-E72D297353CC}">
              <c16:uniqueId val="{00000001-7B23-47A9-B408-BE17B90DC8D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85.56</c:v>
                </c:pt>
                <c:pt idx="1">
                  <c:v>86.18</c:v>
                </c:pt>
                <c:pt idx="2">
                  <c:v>87.15</c:v>
                </c:pt>
                <c:pt idx="3">
                  <c:v>63.19</c:v>
                </c:pt>
                <c:pt idx="4">
                  <c:v>65.44</c:v>
                </c:pt>
              </c:numCache>
            </c:numRef>
          </c:val>
          <c:extLst>
            <c:ext xmlns:c16="http://schemas.microsoft.com/office/drawing/2014/chart" uri="{C3380CC4-5D6E-409C-BE32-E72D297353CC}">
              <c16:uniqueId val="{00000000-8213-4078-9FDF-9F6FB96164DB}"/>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79.98</c:v>
                </c:pt>
                <c:pt idx="1">
                  <c:v>79.48</c:v>
                </c:pt>
                <c:pt idx="2">
                  <c:v>79.3</c:v>
                </c:pt>
                <c:pt idx="3">
                  <c:v>79.34</c:v>
                </c:pt>
                <c:pt idx="4">
                  <c:v>78.650000000000006</c:v>
                </c:pt>
              </c:numCache>
            </c:numRef>
          </c:val>
          <c:smooth val="0"/>
          <c:extLst>
            <c:ext xmlns:c16="http://schemas.microsoft.com/office/drawing/2014/chart" uri="{C3380CC4-5D6E-409C-BE32-E72D297353CC}">
              <c16:uniqueId val="{00000001-8213-4078-9FDF-9F6FB96164DB}"/>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115.71</c:v>
                </c:pt>
                <c:pt idx="1">
                  <c:v>103.1</c:v>
                </c:pt>
                <c:pt idx="2">
                  <c:v>123.52</c:v>
                </c:pt>
                <c:pt idx="3">
                  <c:v>105.77</c:v>
                </c:pt>
                <c:pt idx="4">
                  <c:v>111.75</c:v>
                </c:pt>
              </c:numCache>
            </c:numRef>
          </c:val>
          <c:extLst>
            <c:ext xmlns:c16="http://schemas.microsoft.com/office/drawing/2014/chart" uri="{C3380CC4-5D6E-409C-BE32-E72D297353CC}">
              <c16:uniqueId val="{00000000-0248-49AB-B9AB-892044BDF08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105.53</c:v>
                </c:pt>
                <c:pt idx="1">
                  <c:v>107.2</c:v>
                </c:pt>
                <c:pt idx="2">
                  <c:v>106.62</c:v>
                </c:pt>
                <c:pt idx="3">
                  <c:v>107.95</c:v>
                </c:pt>
                <c:pt idx="4">
                  <c:v>104.47</c:v>
                </c:pt>
              </c:numCache>
            </c:numRef>
          </c:val>
          <c:smooth val="0"/>
          <c:extLst>
            <c:ext xmlns:c16="http://schemas.microsoft.com/office/drawing/2014/chart" uri="{C3380CC4-5D6E-409C-BE32-E72D297353CC}">
              <c16:uniqueId val="{00000001-0248-49AB-B9AB-892044BDF08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52.95</c:v>
                </c:pt>
                <c:pt idx="1">
                  <c:v>57.3</c:v>
                </c:pt>
                <c:pt idx="2">
                  <c:v>57.4</c:v>
                </c:pt>
                <c:pt idx="3">
                  <c:v>59.49</c:v>
                </c:pt>
                <c:pt idx="4">
                  <c:v>56.81</c:v>
                </c:pt>
              </c:numCache>
            </c:numRef>
          </c:val>
          <c:extLst>
            <c:ext xmlns:c16="http://schemas.microsoft.com/office/drawing/2014/chart" uri="{C3380CC4-5D6E-409C-BE32-E72D297353CC}">
              <c16:uniqueId val="{00000000-0A85-49DE-B629-12051076EAD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36.43</c:v>
                </c:pt>
                <c:pt idx="1">
                  <c:v>46.12</c:v>
                </c:pt>
                <c:pt idx="2">
                  <c:v>47.44</c:v>
                </c:pt>
                <c:pt idx="3">
                  <c:v>48.3</c:v>
                </c:pt>
                <c:pt idx="4">
                  <c:v>45.14</c:v>
                </c:pt>
              </c:numCache>
            </c:numRef>
          </c:val>
          <c:smooth val="0"/>
          <c:extLst>
            <c:ext xmlns:c16="http://schemas.microsoft.com/office/drawing/2014/chart" uri="{C3380CC4-5D6E-409C-BE32-E72D297353CC}">
              <c16:uniqueId val="{00000001-0A85-49DE-B629-12051076EAD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5.67</c:v>
                </c:pt>
                <c:pt idx="1">
                  <c:v>6.41</c:v>
                </c:pt>
                <c:pt idx="2">
                  <c:v>24.96</c:v>
                </c:pt>
                <c:pt idx="3">
                  <c:v>24.81</c:v>
                </c:pt>
                <c:pt idx="4">
                  <c:v>28.62</c:v>
                </c:pt>
              </c:numCache>
            </c:numRef>
          </c:val>
          <c:extLst>
            <c:ext xmlns:c16="http://schemas.microsoft.com/office/drawing/2014/chart" uri="{C3380CC4-5D6E-409C-BE32-E72D297353CC}">
              <c16:uniqueId val="{00000000-B7E1-41BD-A7DF-36A1B084494A}"/>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8.7200000000000006</c:v>
                </c:pt>
                <c:pt idx="1">
                  <c:v>9.86</c:v>
                </c:pt>
                <c:pt idx="2">
                  <c:v>11.16</c:v>
                </c:pt>
                <c:pt idx="3">
                  <c:v>12.43</c:v>
                </c:pt>
                <c:pt idx="4">
                  <c:v>13.58</c:v>
                </c:pt>
              </c:numCache>
            </c:numRef>
          </c:val>
          <c:smooth val="0"/>
          <c:extLst>
            <c:ext xmlns:c16="http://schemas.microsoft.com/office/drawing/2014/chart" uri="{C3380CC4-5D6E-409C-BE32-E72D297353CC}">
              <c16:uniqueId val="{00000001-B7E1-41BD-A7DF-36A1B084494A}"/>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443-4769-91F0-98AC42A3A802}"/>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28.31</c:v>
                </c:pt>
                <c:pt idx="1">
                  <c:v>13.46</c:v>
                </c:pt>
                <c:pt idx="2">
                  <c:v>12.59</c:v>
                </c:pt>
                <c:pt idx="3">
                  <c:v>12.44</c:v>
                </c:pt>
                <c:pt idx="4">
                  <c:v>16.399999999999999</c:v>
                </c:pt>
              </c:numCache>
            </c:numRef>
          </c:val>
          <c:smooth val="0"/>
          <c:extLst>
            <c:ext xmlns:c16="http://schemas.microsoft.com/office/drawing/2014/chart" uri="{C3380CC4-5D6E-409C-BE32-E72D297353CC}">
              <c16:uniqueId val="{00000001-A443-4769-91F0-98AC42A3A802}"/>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1760.81</c:v>
                </c:pt>
                <c:pt idx="1">
                  <c:v>289.77999999999997</c:v>
                </c:pt>
                <c:pt idx="2">
                  <c:v>382.27</c:v>
                </c:pt>
                <c:pt idx="3">
                  <c:v>346.27</c:v>
                </c:pt>
                <c:pt idx="4">
                  <c:v>417.79</c:v>
                </c:pt>
              </c:numCache>
            </c:numRef>
          </c:val>
          <c:extLst>
            <c:ext xmlns:c16="http://schemas.microsoft.com/office/drawing/2014/chart" uri="{C3380CC4-5D6E-409C-BE32-E72D297353CC}">
              <c16:uniqueId val="{00000000-E4D7-437B-B3D9-4AD3F5D6E63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1164.51</c:v>
                </c:pt>
                <c:pt idx="1">
                  <c:v>434.72</c:v>
                </c:pt>
                <c:pt idx="2">
                  <c:v>416.14</c:v>
                </c:pt>
                <c:pt idx="3">
                  <c:v>371.89</c:v>
                </c:pt>
                <c:pt idx="4">
                  <c:v>293.23</c:v>
                </c:pt>
              </c:numCache>
            </c:numRef>
          </c:val>
          <c:smooth val="0"/>
          <c:extLst>
            <c:ext xmlns:c16="http://schemas.microsoft.com/office/drawing/2014/chart" uri="{C3380CC4-5D6E-409C-BE32-E72D297353CC}">
              <c16:uniqueId val="{00000001-E4D7-437B-B3D9-4AD3F5D6E63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305.56</c:v>
                </c:pt>
                <c:pt idx="1">
                  <c:v>281.20999999999998</c:v>
                </c:pt>
                <c:pt idx="2">
                  <c:v>316.31</c:v>
                </c:pt>
                <c:pt idx="3">
                  <c:v>292.39</c:v>
                </c:pt>
                <c:pt idx="4">
                  <c:v>367.3</c:v>
                </c:pt>
              </c:numCache>
            </c:numRef>
          </c:val>
          <c:extLst>
            <c:ext xmlns:c16="http://schemas.microsoft.com/office/drawing/2014/chart" uri="{C3380CC4-5D6E-409C-BE32-E72D297353CC}">
              <c16:uniqueId val="{00000000-6AAC-447C-90CE-ADCD7208020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498.27</c:v>
                </c:pt>
                <c:pt idx="1">
                  <c:v>495.76</c:v>
                </c:pt>
                <c:pt idx="2">
                  <c:v>487.22</c:v>
                </c:pt>
                <c:pt idx="3">
                  <c:v>483.11</c:v>
                </c:pt>
                <c:pt idx="4">
                  <c:v>542.29999999999995</c:v>
                </c:pt>
              </c:numCache>
            </c:numRef>
          </c:val>
          <c:smooth val="0"/>
          <c:extLst>
            <c:ext xmlns:c16="http://schemas.microsoft.com/office/drawing/2014/chart" uri="{C3380CC4-5D6E-409C-BE32-E72D297353CC}">
              <c16:uniqueId val="{00000001-6AAC-447C-90CE-ADCD7208020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113.49</c:v>
                </c:pt>
                <c:pt idx="1">
                  <c:v>101.58</c:v>
                </c:pt>
                <c:pt idx="2">
                  <c:v>121.62</c:v>
                </c:pt>
                <c:pt idx="3">
                  <c:v>102.72</c:v>
                </c:pt>
                <c:pt idx="4">
                  <c:v>108.64</c:v>
                </c:pt>
              </c:numCache>
            </c:numRef>
          </c:val>
          <c:extLst>
            <c:ext xmlns:c16="http://schemas.microsoft.com/office/drawing/2014/chart" uri="{C3380CC4-5D6E-409C-BE32-E72D297353CC}">
              <c16:uniqueId val="{00000000-88E1-48D8-8D58-173EAD18125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90.64</c:v>
                </c:pt>
                <c:pt idx="1">
                  <c:v>93.66</c:v>
                </c:pt>
                <c:pt idx="2">
                  <c:v>92.76</c:v>
                </c:pt>
                <c:pt idx="3">
                  <c:v>93.28</c:v>
                </c:pt>
                <c:pt idx="4">
                  <c:v>87.51</c:v>
                </c:pt>
              </c:numCache>
            </c:numRef>
          </c:val>
          <c:smooth val="0"/>
          <c:extLst>
            <c:ext xmlns:c16="http://schemas.microsoft.com/office/drawing/2014/chart" uri="{C3380CC4-5D6E-409C-BE32-E72D297353CC}">
              <c16:uniqueId val="{00000001-88E1-48D8-8D58-173EAD18125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211.04</c:v>
                </c:pt>
                <c:pt idx="1">
                  <c:v>235.83</c:v>
                </c:pt>
                <c:pt idx="2">
                  <c:v>196.96</c:v>
                </c:pt>
                <c:pt idx="3">
                  <c:v>233.09</c:v>
                </c:pt>
                <c:pt idx="4">
                  <c:v>228.73</c:v>
                </c:pt>
              </c:numCache>
            </c:numRef>
          </c:val>
          <c:extLst>
            <c:ext xmlns:c16="http://schemas.microsoft.com/office/drawing/2014/chart" uri="{C3380CC4-5D6E-409C-BE32-E72D297353CC}">
              <c16:uniqueId val="{00000000-BD1E-44D9-BCC3-8710AC2CD49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213.52</c:v>
                </c:pt>
                <c:pt idx="1">
                  <c:v>208.21</c:v>
                </c:pt>
                <c:pt idx="2">
                  <c:v>208.67</c:v>
                </c:pt>
                <c:pt idx="3">
                  <c:v>208.29</c:v>
                </c:pt>
                <c:pt idx="4">
                  <c:v>218.42</c:v>
                </c:pt>
              </c:numCache>
            </c:numRef>
          </c:val>
          <c:smooth val="0"/>
          <c:extLst>
            <c:ext xmlns:c16="http://schemas.microsoft.com/office/drawing/2014/chart" uri="{C3380CC4-5D6E-409C-BE32-E72D297353CC}">
              <c16:uniqueId val="{00000001-BD1E-44D9-BCC3-8710AC2CD49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0" zoomScaleNormal="100" workbookViewId="0">
      <selection activeCell="BA12" sqref="BA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秋田県　八郎潟町</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A8</v>
      </c>
      <c r="X8" s="82"/>
      <c r="Y8" s="82"/>
      <c r="Z8" s="82"/>
      <c r="AA8" s="82"/>
      <c r="AB8" s="82"/>
      <c r="AC8" s="82"/>
      <c r="AD8" s="82" t="str">
        <f>データ!$M$6</f>
        <v>非設置</v>
      </c>
      <c r="AE8" s="82"/>
      <c r="AF8" s="82"/>
      <c r="AG8" s="82"/>
      <c r="AH8" s="82"/>
      <c r="AI8" s="82"/>
      <c r="AJ8" s="82"/>
      <c r="AK8" s="4"/>
      <c r="AL8" s="70">
        <f>データ!$R$6</f>
        <v>6022</v>
      </c>
      <c r="AM8" s="70"/>
      <c r="AN8" s="70"/>
      <c r="AO8" s="70"/>
      <c r="AP8" s="70"/>
      <c r="AQ8" s="70"/>
      <c r="AR8" s="70"/>
      <c r="AS8" s="70"/>
      <c r="AT8" s="66">
        <f>データ!$S$6</f>
        <v>17</v>
      </c>
      <c r="AU8" s="67"/>
      <c r="AV8" s="67"/>
      <c r="AW8" s="67"/>
      <c r="AX8" s="67"/>
      <c r="AY8" s="67"/>
      <c r="AZ8" s="67"/>
      <c r="BA8" s="67"/>
      <c r="BB8" s="69">
        <f>データ!$T$6</f>
        <v>354.24</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63.41</v>
      </c>
      <c r="J10" s="67"/>
      <c r="K10" s="67"/>
      <c r="L10" s="67"/>
      <c r="M10" s="67"/>
      <c r="N10" s="67"/>
      <c r="O10" s="68"/>
      <c r="P10" s="69">
        <f>データ!$P$6</f>
        <v>99.6</v>
      </c>
      <c r="Q10" s="69"/>
      <c r="R10" s="69"/>
      <c r="S10" s="69"/>
      <c r="T10" s="69"/>
      <c r="U10" s="69"/>
      <c r="V10" s="69"/>
      <c r="W10" s="70">
        <f>データ!$Q$6</f>
        <v>5180</v>
      </c>
      <c r="X10" s="70"/>
      <c r="Y10" s="70"/>
      <c r="Z10" s="70"/>
      <c r="AA10" s="70"/>
      <c r="AB10" s="70"/>
      <c r="AC10" s="70"/>
      <c r="AD10" s="2"/>
      <c r="AE10" s="2"/>
      <c r="AF10" s="2"/>
      <c r="AG10" s="2"/>
      <c r="AH10" s="4"/>
      <c r="AI10" s="4"/>
      <c r="AJ10" s="4"/>
      <c r="AK10" s="4"/>
      <c r="AL10" s="70">
        <f>データ!$U$6</f>
        <v>5939</v>
      </c>
      <c r="AM10" s="70"/>
      <c r="AN10" s="70"/>
      <c r="AO10" s="70"/>
      <c r="AP10" s="70"/>
      <c r="AQ10" s="70"/>
      <c r="AR10" s="70"/>
      <c r="AS10" s="70"/>
      <c r="AT10" s="66">
        <f>データ!$V$6</f>
        <v>17</v>
      </c>
      <c r="AU10" s="67"/>
      <c r="AV10" s="67"/>
      <c r="AW10" s="67"/>
      <c r="AX10" s="67"/>
      <c r="AY10" s="67"/>
      <c r="AZ10" s="67"/>
      <c r="BA10" s="67"/>
      <c r="BB10" s="69">
        <f>データ!$W$6</f>
        <v>349.35</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49" t="s">
        <v>119</v>
      </c>
      <c r="BM16" s="50"/>
      <c r="BN16" s="50"/>
      <c r="BO16" s="50"/>
      <c r="BP16" s="50"/>
      <c r="BQ16" s="50"/>
      <c r="BR16" s="50"/>
      <c r="BS16" s="50"/>
      <c r="BT16" s="50"/>
      <c r="BU16" s="50"/>
      <c r="BV16" s="50"/>
      <c r="BW16" s="50"/>
      <c r="BX16" s="50"/>
      <c r="BY16" s="50"/>
      <c r="BZ16" s="5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26</v>
      </c>
      <c r="D34" s="55"/>
      <c r="E34" s="55"/>
      <c r="F34" s="55"/>
      <c r="G34" s="55"/>
      <c r="H34" s="55"/>
      <c r="I34" s="55"/>
      <c r="J34" s="55"/>
      <c r="K34" s="55"/>
      <c r="L34" s="55"/>
      <c r="M34" s="55"/>
      <c r="N34" s="55"/>
      <c r="O34" s="55"/>
      <c r="P34" s="55"/>
      <c r="Q34" s="19"/>
      <c r="R34" s="55" t="s">
        <v>27</v>
      </c>
      <c r="S34" s="55"/>
      <c r="T34" s="55"/>
      <c r="U34" s="55"/>
      <c r="V34" s="55"/>
      <c r="W34" s="55"/>
      <c r="X34" s="55"/>
      <c r="Y34" s="55"/>
      <c r="Z34" s="55"/>
      <c r="AA34" s="55"/>
      <c r="AB34" s="55"/>
      <c r="AC34" s="55"/>
      <c r="AD34" s="55"/>
      <c r="AE34" s="55"/>
      <c r="AF34" s="19"/>
      <c r="AG34" s="55" t="s">
        <v>28</v>
      </c>
      <c r="AH34" s="55"/>
      <c r="AI34" s="55"/>
      <c r="AJ34" s="55"/>
      <c r="AK34" s="55"/>
      <c r="AL34" s="55"/>
      <c r="AM34" s="55"/>
      <c r="AN34" s="55"/>
      <c r="AO34" s="55"/>
      <c r="AP34" s="55"/>
      <c r="AQ34" s="55"/>
      <c r="AR34" s="55"/>
      <c r="AS34" s="55"/>
      <c r="AT34" s="55"/>
      <c r="AU34" s="19"/>
      <c r="AV34" s="55" t="s">
        <v>29</v>
      </c>
      <c r="AW34" s="55"/>
      <c r="AX34" s="55"/>
      <c r="AY34" s="55"/>
      <c r="AZ34" s="55"/>
      <c r="BA34" s="55"/>
      <c r="BB34" s="55"/>
      <c r="BC34" s="55"/>
      <c r="BD34" s="55"/>
      <c r="BE34" s="55"/>
      <c r="BF34" s="55"/>
      <c r="BG34" s="55"/>
      <c r="BH34" s="55"/>
      <c r="BI34" s="55"/>
      <c r="BJ34" s="18"/>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19"/>
      <c r="R35" s="55"/>
      <c r="S35" s="55"/>
      <c r="T35" s="55"/>
      <c r="U35" s="55"/>
      <c r="V35" s="55"/>
      <c r="W35" s="55"/>
      <c r="X35" s="55"/>
      <c r="Y35" s="55"/>
      <c r="Z35" s="55"/>
      <c r="AA35" s="55"/>
      <c r="AB35" s="55"/>
      <c r="AC35" s="55"/>
      <c r="AD35" s="55"/>
      <c r="AE35" s="55"/>
      <c r="AF35" s="19"/>
      <c r="AG35" s="55"/>
      <c r="AH35" s="55"/>
      <c r="AI35" s="55"/>
      <c r="AJ35" s="55"/>
      <c r="AK35" s="55"/>
      <c r="AL35" s="55"/>
      <c r="AM35" s="55"/>
      <c r="AN35" s="55"/>
      <c r="AO35" s="55"/>
      <c r="AP35" s="55"/>
      <c r="AQ35" s="55"/>
      <c r="AR35" s="55"/>
      <c r="AS35" s="55"/>
      <c r="AT35" s="55"/>
      <c r="AU35" s="19"/>
      <c r="AV35" s="55"/>
      <c r="AW35" s="55"/>
      <c r="AX35" s="55"/>
      <c r="AY35" s="55"/>
      <c r="AZ35" s="55"/>
      <c r="BA35" s="55"/>
      <c r="BB35" s="55"/>
      <c r="BC35" s="55"/>
      <c r="BD35" s="55"/>
      <c r="BE35" s="55"/>
      <c r="BF35" s="55"/>
      <c r="BG35" s="55"/>
      <c r="BH35" s="55"/>
      <c r="BI35" s="55"/>
      <c r="BJ35" s="18"/>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49" t="s">
        <v>117</v>
      </c>
      <c r="BM47" s="50"/>
      <c r="BN47" s="50"/>
      <c r="BO47" s="50"/>
      <c r="BP47" s="50"/>
      <c r="BQ47" s="50"/>
      <c r="BR47" s="50"/>
      <c r="BS47" s="50"/>
      <c r="BT47" s="50"/>
      <c r="BU47" s="50"/>
      <c r="BV47" s="50"/>
      <c r="BW47" s="50"/>
      <c r="BX47" s="50"/>
      <c r="BY47" s="50"/>
      <c r="BZ47" s="5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19"/>
      <c r="R56" s="55" t="s">
        <v>32</v>
      </c>
      <c r="S56" s="55"/>
      <c r="T56" s="55"/>
      <c r="U56" s="55"/>
      <c r="V56" s="55"/>
      <c r="W56" s="55"/>
      <c r="X56" s="55"/>
      <c r="Y56" s="55"/>
      <c r="Z56" s="55"/>
      <c r="AA56" s="55"/>
      <c r="AB56" s="55"/>
      <c r="AC56" s="55"/>
      <c r="AD56" s="55"/>
      <c r="AE56" s="55"/>
      <c r="AF56" s="19"/>
      <c r="AG56" s="55" t="s">
        <v>33</v>
      </c>
      <c r="AH56" s="55"/>
      <c r="AI56" s="55"/>
      <c r="AJ56" s="55"/>
      <c r="AK56" s="55"/>
      <c r="AL56" s="55"/>
      <c r="AM56" s="55"/>
      <c r="AN56" s="55"/>
      <c r="AO56" s="55"/>
      <c r="AP56" s="55"/>
      <c r="AQ56" s="55"/>
      <c r="AR56" s="55"/>
      <c r="AS56" s="55"/>
      <c r="AT56" s="55"/>
      <c r="AU56" s="19"/>
      <c r="AV56" s="55" t="s">
        <v>34</v>
      </c>
      <c r="AW56" s="55"/>
      <c r="AX56" s="55"/>
      <c r="AY56" s="55"/>
      <c r="AZ56" s="55"/>
      <c r="BA56" s="55"/>
      <c r="BB56" s="55"/>
      <c r="BC56" s="55"/>
      <c r="BD56" s="55"/>
      <c r="BE56" s="55"/>
      <c r="BF56" s="55"/>
      <c r="BG56" s="55"/>
      <c r="BH56" s="55"/>
      <c r="BI56" s="55"/>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19"/>
      <c r="R57" s="55"/>
      <c r="S57" s="55"/>
      <c r="T57" s="55"/>
      <c r="U57" s="55"/>
      <c r="V57" s="55"/>
      <c r="W57" s="55"/>
      <c r="X57" s="55"/>
      <c r="Y57" s="55"/>
      <c r="Z57" s="55"/>
      <c r="AA57" s="55"/>
      <c r="AB57" s="55"/>
      <c r="AC57" s="55"/>
      <c r="AD57" s="55"/>
      <c r="AE57" s="55"/>
      <c r="AF57" s="19"/>
      <c r="AG57" s="55"/>
      <c r="AH57" s="55"/>
      <c r="AI57" s="55"/>
      <c r="AJ57" s="55"/>
      <c r="AK57" s="55"/>
      <c r="AL57" s="55"/>
      <c r="AM57" s="55"/>
      <c r="AN57" s="55"/>
      <c r="AO57" s="55"/>
      <c r="AP57" s="55"/>
      <c r="AQ57" s="55"/>
      <c r="AR57" s="55"/>
      <c r="AS57" s="55"/>
      <c r="AT57" s="55"/>
      <c r="AU57" s="19"/>
      <c r="AV57" s="55"/>
      <c r="AW57" s="55"/>
      <c r="AX57" s="55"/>
      <c r="AY57" s="55"/>
      <c r="AZ57" s="55"/>
      <c r="BA57" s="55"/>
      <c r="BB57" s="55"/>
      <c r="BC57" s="55"/>
      <c r="BD57" s="55"/>
      <c r="BE57" s="55"/>
      <c r="BF57" s="55"/>
      <c r="BG57" s="55"/>
      <c r="BH57" s="55"/>
      <c r="BI57" s="55"/>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49" t="s">
        <v>118</v>
      </c>
      <c r="BM66" s="50"/>
      <c r="BN66" s="50"/>
      <c r="BO66" s="50"/>
      <c r="BP66" s="50"/>
      <c r="BQ66" s="50"/>
      <c r="BR66" s="50"/>
      <c r="BS66" s="50"/>
      <c r="BT66" s="50"/>
      <c r="BU66" s="50"/>
      <c r="BV66" s="50"/>
      <c r="BW66" s="50"/>
      <c r="BX66" s="50"/>
      <c r="BY66" s="50"/>
      <c r="BZ66" s="5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19"/>
      <c r="V79" s="19"/>
      <c r="W79" s="55" t="s">
        <v>38</v>
      </c>
      <c r="X79" s="55"/>
      <c r="Y79" s="55"/>
      <c r="Z79" s="55"/>
      <c r="AA79" s="55"/>
      <c r="AB79" s="55"/>
      <c r="AC79" s="55"/>
      <c r="AD79" s="55"/>
      <c r="AE79" s="55"/>
      <c r="AF79" s="55"/>
      <c r="AG79" s="55"/>
      <c r="AH79" s="55"/>
      <c r="AI79" s="55"/>
      <c r="AJ79" s="55"/>
      <c r="AK79" s="55"/>
      <c r="AL79" s="55"/>
      <c r="AM79" s="55"/>
      <c r="AN79" s="55"/>
      <c r="AO79" s="19"/>
      <c r="AP79" s="19"/>
      <c r="AQ79" s="55" t="s">
        <v>39</v>
      </c>
      <c r="AR79" s="55"/>
      <c r="AS79" s="55"/>
      <c r="AT79" s="55"/>
      <c r="AU79" s="55"/>
      <c r="AV79" s="55"/>
      <c r="AW79" s="55"/>
      <c r="AX79" s="55"/>
      <c r="AY79" s="55"/>
      <c r="AZ79" s="55"/>
      <c r="BA79" s="55"/>
      <c r="BB79" s="55"/>
      <c r="BC79" s="55"/>
      <c r="BD79" s="55"/>
      <c r="BE79" s="55"/>
      <c r="BF79" s="55"/>
      <c r="BG79" s="55"/>
      <c r="BH79" s="55"/>
      <c r="BI79" s="4"/>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19"/>
      <c r="V80" s="19"/>
      <c r="W80" s="55"/>
      <c r="X80" s="55"/>
      <c r="Y80" s="55"/>
      <c r="Z80" s="55"/>
      <c r="AA80" s="55"/>
      <c r="AB80" s="55"/>
      <c r="AC80" s="55"/>
      <c r="AD80" s="55"/>
      <c r="AE80" s="55"/>
      <c r="AF80" s="55"/>
      <c r="AG80" s="55"/>
      <c r="AH80" s="55"/>
      <c r="AI80" s="55"/>
      <c r="AJ80" s="55"/>
      <c r="AK80" s="55"/>
      <c r="AL80" s="55"/>
      <c r="AM80" s="55"/>
      <c r="AN80" s="55"/>
      <c r="AO80" s="19"/>
      <c r="AP80" s="19"/>
      <c r="AQ80" s="55"/>
      <c r="AR80" s="55"/>
      <c r="AS80" s="55"/>
      <c r="AT80" s="55"/>
      <c r="AU80" s="55"/>
      <c r="AV80" s="55"/>
      <c r="AW80" s="55"/>
      <c r="AX80" s="55"/>
      <c r="AY80" s="55"/>
      <c r="AZ80" s="55"/>
      <c r="BA80" s="55"/>
      <c r="BB80" s="55"/>
      <c r="BC80" s="55"/>
      <c r="BD80" s="55"/>
      <c r="BE80" s="55"/>
      <c r="BF80" s="55"/>
      <c r="BG80" s="55"/>
      <c r="BH80" s="55"/>
      <c r="BI80" s="4"/>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2"/>
      <c r="BM82" s="53"/>
      <c r="BN82" s="53"/>
      <c r="BO82" s="53"/>
      <c r="BP82" s="53"/>
      <c r="BQ82" s="53"/>
      <c r="BR82" s="53"/>
      <c r="BS82" s="53"/>
      <c r="BT82" s="53"/>
      <c r="BU82" s="53"/>
      <c r="BV82" s="53"/>
      <c r="BW82" s="53"/>
      <c r="BX82" s="53"/>
      <c r="BY82" s="53"/>
      <c r="BZ82" s="54"/>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5ayG0M9Uni1vnLKZCRgKbRr+zpPjEkUlRppLR+VdoB67dMXaRInlmtGEzZuAOGbbUBi1iX7fiUTpbi/P6EYtFg==" saltValue="NgvV+N1PwG0z2CzjGrYlZQ=="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53635</v>
      </c>
      <c r="D6" s="33">
        <f t="shared" si="3"/>
        <v>46</v>
      </c>
      <c r="E6" s="33">
        <f t="shared" si="3"/>
        <v>1</v>
      </c>
      <c r="F6" s="33">
        <f t="shared" si="3"/>
        <v>0</v>
      </c>
      <c r="G6" s="33">
        <f t="shared" si="3"/>
        <v>1</v>
      </c>
      <c r="H6" s="33" t="str">
        <f t="shared" si="3"/>
        <v>秋田県　八郎潟町</v>
      </c>
      <c r="I6" s="33" t="str">
        <f t="shared" si="3"/>
        <v>法適用</v>
      </c>
      <c r="J6" s="33" t="str">
        <f t="shared" si="3"/>
        <v>水道事業</v>
      </c>
      <c r="K6" s="33" t="str">
        <f t="shared" si="3"/>
        <v>末端給水事業</v>
      </c>
      <c r="L6" s="33" t="str">
        <f t="shared" si="3"/>
        <v>A8</v>
      </c>
      <c r="M6" s="33" t="str">
        <f t="shared" si="3"/>
        <v>非設置</v>
      </c>
      <c r="N6" s="34" t="str">
        <f t="shared" si="3"/>
        <v>-</v>
      </c>
      <c r="O6" s="34">
        <f t="shared" si="3"/>
        <v>63.41</v>
      </c>
      <c r="P6" s="34">
        <f t="shared" si="3"/>
        <v>99.6</v>
      </c>
      <c r="Q6" s="34">
        <f t="shared" si="3"/>
        <v>5180</v>
      </c>
      <c r="R6" s="34">
        <f t="shared" si="3"/>
        <v>6022</v>
      </c>
      <c r="S6" s="34">
        <f t="shared" si="3"/>
        <v>17</v>
      </c>
      <c r="T6" s="34">
        <f t="shared" si="3"/>
        <v>354.24</v>
      </c>
      <c r="U6" s="34">
        <f t="shared" si="3"/>
        <v>5939</v>
      </c>
      <c r="V6" s="34">
        <f t="shared" si="3"/>
        <v>17</v>
      </c>
      <c r="W6" s="34">
        <f t="shared" si="3"/>
        <v>349.35</v>
      </c>
      <c r="X6" s="35">
        <f>IF(X7="",NA(),X7)</f>
        <v>115.71</v>
      </c>
      <c r="Y6" s="35">
        <f t="shared" ref="Y6:AG6" si="4">IF(Y7="",NA(),Y7)</f>
        <v>103.1</v>
      </c>
      <c r="Z6" s="35">
        <f t="shared" si="4"/>
        <v>123.52</v>
      </c>
      <c r="AA6" s="35">
        <f t="shared" si="4"/>
        <v>105.77</v>
      </c>
      <c r="AB6" s="35">
        <f t="shared" si="4"/>
        <v>111.75</v>
      </c>
      <c r="AC6" s="35">
        <f t="shared" si="4"/>
        <v>105.53</v>
      </c>
      <c r="AD6" s="35">
        <f t="shared" si="4"/>
        <v>107.2</v>
      </c>
      <c r="AE6" s="35">
        <f t="shared" si="4"/>
        <v>106.62</v>
      </c>
      <c r="AF6" s="35">
        <f t="shared" si="4"/>
        <v>107.95</v>
      </c>
      <c r="AG6" s="35">
        <f t="shared" si="4"/>
        <v>104.47</v>
      </c>
      <c r="AH6" s="34" t="str">
        <f>IF(AH7="","",IF(AH7="-","【-】","【"&amp;SUBSTITUTE(TEXT(AH7,"#,##0.00"),"-","△")&amp;"】"))</f>
        <v>【113.39】</v>
      </c>
      <c r="AI6" s="34">
        <f>IF(AI7="",NA(),AI7)</f>
        <v>0</v>
      </c>
      <c r="AJ6" s="34">
        <f t="shared" ref="AJ6:AR6" si="5">IF(AJ7="",NA(),AJ7)</f>
        <v>0</v>
      </c>
      <c r="AK6" s="34">
        <f t="shared" si="5"/>
        <v>0</v>
      </c>
      <c r="AL6" s="34">
        <f t="shared" si="5"/>
        <v>0</v>
      </c>
      <c r="AM6" s="34">
        <f t="shared" si="5"/>
        <v>0</v>
      </c>
      <c r="AN6" s="35">
        <f t="shared" si="5"/>
        <v>28.31</v>
      </c>
      <c r="AO6" s="35">
        <f t="shared" si="5"/>
        <v>13.46</v>
      </c>
      <c r="AP6" s="35">
        <f t="shared" si="5"/>
        <v>12.59</v>
      </c>
      <c r="AQ6" s="35">
        <f t="shared" si="5"/>
        <v>12.44</v>
      </c>
      <c r="AR6" s="35">
        <f t="shared" si="5"/>
        <v>16.399999999999999</v>
      </c>
      <c r="AS6" s="34" t="str">
        <f>IF(AS7="","",IF(AS7="-","【-】","【"&amp;SUBSTITUTE(TEXT(AS7,"#,##0.00"),"-","△")&amp;"】"))</f>
        <v>【0.85】</v>
      </c>
      <c r="AT6" s="35">
        <f>IF(AT7="",NA(),AT7)</f>
        <v>1760.81</v>
      </c>
      <c r="AU6" s="35">
        <f t="shared" ref="AU6:BC6" si="6">IF(AU7="",NA(),AU7)</f>
        <v>289.77999999999997</v>
      </c>
      <c r="AV6" s="35">
        <f t="shared" si="6"/>
        <v>382.27</v>
      </c>
      <c r="AW6" s="35">
        <f t="shared" si="6"/>
        <v>346.27</v>
      </c>
      <c r="AX6" s="35">
        <f t="shared" si="6"/>
        <v>417.79</v>
      </c>
      <c r="AY6" s="35">
        <f t="shared" si="6"/>
        <v>1164.51</v>
      </c>
      <c r="AZ6" s="35">
        <f t="shared" si="6"/>
        <v>434.72</v>
      </c>
      <c r="BA6" s="35">
        <f t="shared" si="6"/>
        <v>416.14</v>
      </c>
      <c r="BB6" s="35">
        <f t="shared" si="6"/>
        <v>371.89</v>
      </c>
      <c r="BC6" s="35">
        <f t="shared" si="6"/>
        <v>293.23</v>
      </c>
      <c r="BD6" s="34" t="str">
        <f>IF(BD7="","",IF(BD7="-","【-】","【"&amp;SUBSTITUTE(TEXT(BD7,"#,##0.00"),"-","△")&amp;"】"))</f>
        <v>【264.34】</v>
      </c>
      <c r="BE6" s="35">
        <f>IF(BE7="",NA(),BE7)</f>
        <v>305.56</v>
      </c>
      <c r="BF6" s="35">
        <f t="shared" ref="BF6:BN6" si="7">IF(BF7="",NA(),BF7)</f>
        <v>281.20999999999998</v>
      </c>
      <c r="BG6" s="35">
        <f t="shared" si="7"/>
        <v>316.31</v>
      </c>
      <c r="BH6" s="35">
        <f t="shared" si="7"/>
        <v>292.39</v>
      </c>
      <c r="BI6" s="35">
        <f t="shared" si="7"/>
        <v>367.3</v>
      </c>
      <c r="BJ6" s="35">
        <f t="shared" si="7"/>
        <v>498.27</v>
      </c>
      <c r="BK6" s="35">
        <f t="shared" si="7"/>
        <v>495.76</v>
      </c>
      <c r="BL6" s="35">
        <f t="shared" si="7"/>
        <v>487.22</v>
      </c>
      <c r="BM6" s="35">
        <f t="shared" si="7"/>
        <v>483.11</v>
      </c>
      <c r="BN6" s="35">
        <f t="shared" si="7"/>
        <v>542.29999999999995</v>
      </c>
      <c r="BO6" s="34" t="str">
        <f>IF(BO7="","",IF(BO7="-","【-】","【"&amp;SUBSTITUTE(TEXT(BO7,"#,##0.00"),"-","△")&amp;"】"))</f>
        <v>【274.27】</v>
      </c>
      <c r="BP6" s="35">
        <f>IF(BP7="",NA(),BP7)</f>
        <v>113.49</v>
      </c>
      <c r="BQ6" s="35">
        <f t="shared" ref="BQ6:BY6" si="8">IF(BQ7="",NA(),BQ7)</f>
        <v>101.58</v>
      </c>
      <c r="BR6" s="35">
        <f t="shared" si="8"/>
        <v>121.62</v>
      </c>
      <c r="BS6" s="35">
        <f t="shared" si="8"/>
        <v>102.72</v>
      </c>
      <c r="BT6" s="35">
        <f t="shared" si="8"/>
        <v>108.64</v>
      </c>
      <c r="BU6" s="35">
        <f t="shared" si="8"/>
        <v>90.64</v>
      </c>
      <c r="BV6" s="35">
        <f t="shared" si="8"/>
        <v>93.66</v>
      </c>
      <c r="BW6" s="35">
        <f t="shared" si="8"/>
        <v>92.76</v>
      </c>
      <c r="BX6" s="35">
        <f t="shared" si="8"/>
        <v>93.28</v>
      </c>
      <c r="BY6" s="35">
        <f t="shared" si="8"/>
        <v>87.51</v>
      </c>
      <c r="BZ6" s="34" t="str">
        <f>IF(BZ7="","",IF(BZ7="-","【-】","【"&amp;SUBSTITUTE(TEXT(BZ7,"#,##0.00"),"-","△")&amp;"】"))</f>
        <v>【104.36】</v>
      </c>
      <c r="CA6" s="35">
        <f>IF(CA7="",NA(),CA7)</f>
        <v>211.04</v>
      </c>
      <c r="CB6" s="35">
        <f t="shared" ref="CB6:CJ6" si="9">IF(CB7="",NA(),CB7)</f>
        <v>235.83</v>
      </c>
      <c r="CC6" s="35">
        <f t="shared" si="9"/>
        <v>196.96</v>
      </c>
      <c r="CD6" s="35">
        <f t="shared" si="9"/>
        <v>233.09</v>
      </c>
      <c r="CE6" s="35">
        <f t="shared" si="9"/>
        <v>228.73</v>
      </c>
      <c r="CF6" s="35">
        <f t="shared" si="9"/>
        <v>213.52</v>
      </c>
      <c r="CG6" s="35">
        <f t="shared" si="9"/>
        <v>208.21</v>
      </c>
      <c r="CH6" s="35">
        <f t="shared" si="9"/>
        <v>208.67</v>
      </c>
      <c r="CI6" s="35">
        <f t="shared" si="9"/>
        <v>208.29</v>
      </c>
      <c r="CJ6" s="35">
        <f t="shared" si="9"/>
        <v>218.42</v>
      </c>
      <c r="CK6" s="34" t="str">
        <f>IF(CK7="","",IF(CK7="-","【-】","【"&amp;SUBSTITUTE(TEXT(CK7,"#,##0.00"),"-","△")&amp;"】"))</f>
        <v>【165.71】</v>
      </c>
      <c r="CL6" s="35">
        <f>IF(CL7="",NA(),CL7)</f>
        <v>59.53</v>
      </c>
      <c r="CM6" s="35">
        <f t="shared" ref="CM6:CU6" si="10">IF(CM7="",NA(),CM7)</f>
        <v>58.12</v>
      </c>
      <c r="CN6" s="35">
        <f t="shared" si="10"/>
        <v>57.19</v>
      </c>
      <c r="CO6" s="35">
        <f t="shared" si="10"/>
        <v>77.290000000000006</v>
      </c>
      <c r="CP6" s="35">
        <f t="shared" si="10"/>
        <v>72.3</v>
      </c>
      <c r="CQ6" s="35">
        <f t="shared" si="10"/>
        <v>49.77</v>
      </c>
      <c r="CR6" s="35">
        <f t="shared" si="10"/>
        <v>49.22</v>
      </c>
      <c r="CS6" s="35">
        <f t="shared" si="10"/>
        <v>49.08</v>
      </c>
      <c r="CT6" s="35">
        <f t="shared" si="10"/>
        <v>49.32</v>
      </c>
      <c r="CU6" s="35">
        <f t="shared" si="10"/>
        <v>50.24</v>
      </c>
      <c r="CV6" s="34" t="str">
        <f>IF(CV7="","",IF(CV7="-","【-】","【"&amp;SUBSTITUTE(TEXT(CV7,"#,##0.00"),"-","△")&amp;"】"))</f>
        <v>【60.41】</v>
      </c>
      <c r="CW6" s="35">
        <f>IF(CW7="",NA(),CW7)</f>
        <v>85.56</v>
      </c>
      <c r="CX6" s="35">
        <f t="shared" ref="CX6:DF6" si="11">IF(CX7="",NA(),CX7)</f>
        <v>86.18</v>
      </c>
      <c r="CY6" s="35">
        <f t="shared" si="11"/>
        <v>87.15</v>
      </c>
      <c r="CZ6" s="35">
        <f t="shared" si="11"/>
        <v>63.19</v>
      </c>
      <c r="DA6" s="35">
        <f t="shared" si="11"/>
        <v>65.44</v>
      </c>
      <c r="DB6" s="35">
        <f t="shared" si="11"/>
        <v>79.98</v>
      </c>
      <c r="DC6" s="35">
        <f t="shared" si="11"/>
        <v>79.48</v>
      </c>
      <c r="DD6" s="35">
        <f t="shared" si="11"/>
        <v>79.3</v>
      </c>
      <c r="DE6" s="35">
        <f t="shared" si="11"/>
        <v>79.34</v>
      </c>
      <c r="DF6" s="35">
        <f t="shared" si="11"/>
        <v>78.650000000000006</v>
      </c>
      <c r="DG6" s="34" t="str">
        <f>IF(DG7="","",IF(DG7="-","【-】","【"&amp;SUBSTITUTE(TEXT(DG7,"#,##0.00"),"-","△")&amp;"】"))</f>
        <v>【89.93】</v>
      </c>
      <c r="DH6" s="35">
        <f>IF(DH7="",NA(),DH7)</f>
        <v>52.95</v>
      </c>
      <c r="DI6" s="35">
        <f t="shared" ref="DI6:DQ6" si="12">IF(DI7="",NA(),DI7)</f>
        <v>57.3</v>
      </c>
      <c r="DJ6" s="35">
        <f t="shared" si="12"/>
        <v>57.4</v>
      </c>
      <c r="DK6" s="35">
        <f t="shared" si="12"/>
        <v>59.49</v>
      </c>
      <c r="DL6" s="35">
        <f t="shared" si="12"/>
        <v>56.81</v>
      </c>
      <c r="DM6" s="35">
        <f t="shared" si="12"/>
        <v>36.43</v>
      </c>
      <c r="DN6" s="35">
        <f t="shared" si="12"/>
        <v>46.12</v>
      </c>
      <c r="DO6" s="35">
        <f t="shared" si="12"/>
        <v>47.44</v>
      </c>
      <c r="DP6" s="35">
        <f t="shared" si="12"/>
        <v>48.3</v>
      </c>
      <c r="DQ6" s="35">
        <f t="shared" si="12"/>
        <v>45.14</v>
      </c>
      <c r="DR6" s="34" t="str">
        <f>IF(DR7="","",IF(DR7="-","【-】","【"&amp;SUBSTITUTE(TEXT(DR7,"#,##0.00"),"-","△")&amp;"】"))</f>
        <v>【48.12】</v>
      </c>
      <c r="DS6" s="35">
        <f>IF(DS7="",NA(),DS7)</f>
        <v>5.67</v>
      </c>
      <c r="DT6" s="35">
        <f t="shared" ref="DT6:EB6" si="13">IF(DT7="",NA(),DT7)</f>
        <v>6.41</v>
      </c>
      <c r="DU6" s="35">
        <f t="shared" si="13"/>
        <v>24.96</v>
      </c>
      <c r="DV6" s="35">
        <f t="shared" si="13"/>
        <v>24.81</v>
      </c>
      <c r="DW6" s="35">
        <f t="shared" si="13"/>
        <v>28.62</v>
      </c>
      <c r="DX6" s="35">
        <f t="shared" si="13"/>
        <v>8.7200000000000006</v>
      </c>
      <c r="DY6" s="35">
        <f t="shared" si="13"/>
        <v>9.86</v>
      </c>
      <c r="DZ6" s="35">
        <f t="shared" si="13"/>
        <v>11.16</v>
      </c>
      <c r="EA6" s="35">
        <f t="shared" si="13"/>
        <v>12.43</v>
      </c>
      <c r="EB6" s="35">
        <f t="shared" si="13"/>
        <v>13.58</v>
      </c>
      <c r="EC6" s="34" t="str">
        <f>IF(EC7="","",IF(EC7="-","【-】","【"&amp;SUBSTITUTE(TEXT(EC7,"#,##0.00"),"-","△")&amp;"】"))</f>
        <v>【15.89】</v>
      </c>
      <c r="ED6" s="34">
        <f>IF(ED7="",NA(),ED7)</f>
        <v>0</v>
      </c>
      <c r="EE6" s="35">
        <f t="shared" ref="EE6:EM6" si="14">IF(EE7="",NA(),EE7)</f>
        <v>0.2</v>
      </c>
      <c r="EF6" s="34">
        <f t="shared" si="14"/>
        <v>0</v>
      </c>
      <c r="EG6" s="34">
        <f t="shared" si="14"/>
        <v>0</v>
      </c>
      <c r="EH6" s="34">
        <f t="shared" si="14"/>
        <v>0</v>
      </c>
      <c r="EI6" s="35">
        <f t="shared" si="14"/>
        <v>0.64</v>
      </c>
      <c r="EJ6" s="35">
        <f t="shared" si="14"/>
        <v>0.56000000000000005</v>
      </c>
      <c r="EK6" s="35">
        <f t="shared" si="14"/>
        <v>0.65</v>
      </c>
      <c r="EL6" s="35">
        <f t="shared" si="14"/>
        <v>0.46</v>
      </c>
      <c r="EM6" s="35">
        <f t="shared" si="14"/>
        <v>0.44</v>
      </c>
      <c r="EN6" s="34" t="str">
        <f>IF(EN7="","",IF(EN7="-","【-】","【"&amp;SUBSTITUTE(TEXT(EN7,"#,##0.00"),"-","△")&amp;"】"))</f>
        <v>【0.69】</v>
      </c>
    </row>
    <row r="7" spans="1:144" s="36" customFormat="1" x14ac:dyDescent="0.15">
      <c r="A7" s="28"/>
      <c r="B7" s="37">
        <v>2017</v>
      </c>
      <c r="C7" s="37">
        <v>53635</v>
      </c>
      <c r="D7" s="37">
        <v>46</v>
      </c>
      <c r="E7" s="37">
        <v>1</v>
      </c>
      <c r="F7" s="37">
        <v>0</v>
      </c>
      <c r="G7" s="37">
        <v>1</v>
      </c>
      <c r="H7" s="37" t="s">
        <v>105</v>
      </c>
      <c r="I7" s="37" t="s">
        <v>106</v>
      </c>
      <c r="J7" s="37" t="s">
        <v>107</v>
      </c>
      <c r="K7" s="37" t="s">
        <v>108</v>
      </c>
      <c r="L7" s="37" t="s">
        <v>109</v>
      </c>
      <c r="M7" s="37" t="s">
        <v>110</v>
      </c>
      <c r="N7" s="38" t="s">
        <v>111</v>
      </c>
      <c r="O7" s="38">
        <v>63.41</v>
      </c>
      <c r="P7" s="38">
        <v>99.6</v>
      </c>
      <c r="Q7" s="38">
        <v>5180</v>
      </c>
      <c r="R7" s="38">
        <v>6022</v>
      </c>
      <c r="S7" s="38">
        <v>17</v>
      </c>
      <c r="T7" s="38">
        <v>354.24</v>
      </c>
      <c r="U7" s="38">
        <v>5939</v>
      </c>
      <c r="V7" s="38">
        <v>17</v>
      </c>
      <c r="W7" s="38">
        <v>349.35</v>
      </c>
      <c r="X7" s="38">
        <v>115.71</v>
      </c>
      <c r="Y7" s="38">
        <v>103.1</v>
      </c>
      <c r="Z7" s="38">
        <v>123.52</v>
      </c>
      <c r="AA7" s="38">
        <v>105.77</v>
      </c>
      <c r="AB7" s="38">
        <v>111.75</v>
      </c>
      <c r="AC7" s="38">
        <v>105.53</v>
      </c>
      <c r="AD7" s="38">
        <v>107.2</v>
      </c>
      <c r="AE7" s="38">
        <v>106.62</v>
      </c>
      <c r="AF7" s="38">
        <v>107.95</v>
      </c>
      <c r="AG7" s="38">
        <v>104.47</v>
      </c>
      <c r="AH7" s="38">
        <v>113.39</v>
      </c>
      <c r="AI7" s="38">
        <v>0</v>
      </c>
      <c r="AJ7" s="38">
        <v>0</v>
      </c>
      <c r="AK7" s="38">
        <v>0</v>
      </c>
      <c r="AL7" s="38">
        <v>0</v>
      </c>
      <c r="AM7" s="38">
        <v>0</v>
      </c>
      <c r="AN7" s="38">
        <v>28.31</v>
      </c>
      <c r="AO7" s="38">
        <v>13.46</v>
      </c>
      <c r="AP7" s="38">
        <v>12.59</v>
      </c>
      <c r="AQ7" s="38">
        <v>12.44</v>
      </c>
      <c r="AR7" s="38">
        <v>16.399999999999999</v>
      </c>
      <c r="AS7" s="38">
        <v>0.85</v>
      </c>
      <c r="AT7" s="38">
        <v>1760.81</v>
      </c>
      <c r="AU7" s="38">
        <v>289.77999999999997</v>
      </c>
      <c r="AV7" s="38">
        <v>382.27</v>
      </c>
      <c r="AW7" s="38">
        <v>346.27</v>
      </c>
      <c r="AX7" s="38">
        <v>417.79</v>
      </c>
      <c r="AY7" s="38">
        <v>1164.51</v>
      </c>
      <c r="AZ7" s="38">
        <v>434.72</v>
      </c>
      <c r="BA7" s="38">
        <v>416.14</v>
      </c>
      <c r="BB7" s="38">
        <v>371.89</v>
      </c>
      <c r="BC7" s="38">
        <v>293.23</v>
      </c>
      <c r="BD7" s="38">
        <v>264.33999999999997</v>
      </c>
      <c r="BE7" s="38">
        <v>305.56</v>
      </c>
      <c r="BF7" s="38">
        <v>281.20999999999998</v>
      </c>
      <c r="BG7" s="38">
        <v>316.31</v>
      </c>
      <c r="BH7" s="38">
        <v>292.39</v>
      </c>
      <c r="BI7" s="38">
        <v>367.3</v>
      </c>
      <c r="BJ7" s="38">
        <v>498.27</v>
      </c>
      <c r="BK7" s="38">
        <v>495.76</v>
      </c>
      <c r="BL7" s="38">
        <v>487.22</v>
      </c>
      <c r="BM7" s="38">
        <v>483.11</v>
      </c>
      <c r="BN7" s="38">
        <v>542.29999999999995</v>
      </c>
      <c r="BO7" s="38">
        <v>274.27</v>
      </c>
      <c r="BP7" s="38">
        <v>113.49</v>
      </c>
      <c r="BQ7" s="38">
        <v>101.58</v>
      </c>
      <c r="BR7" s="38">
        <v>121.62</v>
      </c>
      <c r="BS7" s="38">
        <v>102.72</v>
      </c>
      <c r="BT7" s="38">
        <v>108.64</v>
      </c>
      <c r="BU7" s="38">
        <v>90.64</v>
      </c>
      <c r="BV7" s="38">
        <v>93.66</v>
      </c>
      <c r="BW7" s="38">
        <v>92.76</v>
      </c>
      <c r="BX7" s="38">
        <v>93.28</v>
      </c>
      <c r="BY7" s="38">
        <v>87.51</v>
      </c>
      <c r="BZ7" s="38">
        <v>104.36</v>
      </c>
      <c r="CA7" s="38">
        <v>211.04</v>
      </c>
      <c r="CB7" s="38">
        <v>235.83</v>
      </c>
      <c r="CC7" s="38">
        <v>196.96</v>
      </c>
      <c r="CD7" s="38">
        <v>233.09</v>
      </c>
      <c r="CE7" s="38">
        <v>228.73</v>
      </c>
      <c r="CF7" s="38">
        <v>213.52</v>
      </c>
      <c r="CG7" s="38">
        <v>208.21</v>
      </c>
      <c r="CH7" s="38">
        <v>208.67</v>
      </c>
      <c r="CI7" s="38">
        <v>208.29</v>
      </c>
      <c r="CJ7" s="38">
        <v>218.42</v>
      </c>
      <c r="CK7" s="38">
        <v>165.71</v>
      </c>
      <c r="CL7" s="38">
        <v>59.53</v>
      </c>
      <c r="CM7" s="38">
        <v>58.12</v>
      </c>
      <c r="CN7" s="38">
        <v>57.19</v>
      </c>
      <c r="CO7" s="38">
        <v>77.290000000000006</v>
      </c>
      <c r="CP7" s="38">
        <v>72.3</v>
      </c>
      <c r="CQ7" s="38">
        <v>49.77</v>
      </c>
      <c r="CR7" s="38">
        <v>49.22</v>
      </c>
      <c r="CS7" s="38">
        <v>49.08</v>
      </c>
      <c r="CT7" s="38">
        <v>49.32</v>
      </c>
      <c r="CU7" s="38">
        <v>50.24</v>
      </c>
      <c r="CV7" s="38">
        <v>60.41</v>
      </c>
      <c r="CW7" s="38">
        <v>85.56</v>
      </c>
      <c r="CX7" s="38">
        <v>86.18</v>
      </c>
      <c r="CY7" s="38">
        <v>87.15</v>
      </c>
      <c r="CZ7" s="38">
        <v>63.19</v>
      </c>
      <c r="DA7" s="38">
        <v>65.44</v>
      </c>
      <c r="DB7" s="38">
        <v>79.98</v>
      </c>
      <c r="DC7" s="38">
        <v>79.48</v>
      </c>
      <c r="DD7" s="38">
        <v>79.3</v>
      </c>
      <c r="DE7" s="38">
        <v>79.34</v>
      </c>
      <c r="DF7" s="38">
        <v>78.650000000000006</v>
      </c>
      <c r="DG7" s="38">
        <v>89.93</v>
      </c>
      <c r="DH7" s="38">
        <v>52.95</v>
      </c>
      <c r="DI7" s="38">
        <v>57.3</v>
      </c>
      <c r="DJ7" s="38">
        <v>57.4</v>
      </c>
      <c r="DK7" s="38">
        <v>59.49</v>
      </c>
      <c r="DL7" s="38">
        <v>56.81</v>
      </c>
      <c r="DM7" s="38">
        <v>36.43</v>
      </c>
      <c r="DN7" s="38">
        <v>46.12</v>
      </c>
      <c r="DO7" s="38">
        <v>47.44</v>
      </c>
      <c r="DP7" s="38">
        <v>48.3</v>
      </c>
      <c r="DQ7" s="38">
        <v>45.14</v>
      </c>
      <c r="DR7" s="38">
        <v>48.12</v>
      </c>
      <c r="DS7" s="38">
        <v>5.67</v>
      </c>
      <c r="DT7" s="38">
        <v>6.41</v>
      </c>
      <c r="DU7" s="38">
        <v>24.96</v>
      </c>
      <c r="DV7" s="38">
        <v>24.81</v>
      </c>
      <c r="DW7" s="38">
        <v>28.62</v>
      </c>
      <c r="DX7" s="38">
        <v>8.7200000000000006</v>
      </c>
      <c r="DY7" s="38">
        <v>9.86</v>
      </c>
      <c r="DZ7" s="38">
        <v>11.16</v>
      </c>
      <c r="EA7" s="38">
        <v>12.43</v>
      </c>
      <c r="EB7" s="38">
        <v>13.58</v>
      </c>
      <c r="EC7" s="38">
        <v>15.89</v>
      </c>
      <c r="ED7" s="38">
        <v>0</v>
      </c>
      <c r="EE7" s="38">
        <v>0.2</v>
      </c>
      <c r="EF7" s="38">
        <v>0</v>
      </c>
      <c r="EG7" s="38">
        <v>0</v>
      </c>
      <c r="EH7" s="38">
        <v>0</v>
      </c>
      <c r="EI7" s="38">
        <v>0.64</v>
      </c>
      <c r="EJ7" s="38">
        <v>0.56000000000000005</v>
      </c>
      <c r="EK7" s="38">
        <v>0.65</v>
      </c>
      <c r="EL7" s="38">
        <v>0.46</v>
      </c>
      <c r="EM7" s="38">
        <v>0.44</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HCR00188</cp:lastModifiedBy>
  <cp:lastPrinted>2019-01-22T04:20:13Z</cp:lastPrinted>
  <dcterms:created xsi:type="dcterms:W3CDTF">2018-12-03T08:26:45Z</dcterms:created>
  <dcterms:modified xsi:type="dcterms:W3CDTF">2019-01-22T04:21:41Z</dcterms:modified>
  <cp:category/>
</cp:coreProperties>
</file>