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DxQZLRVIqoV2wAQeIL3nZ7mhHni50if/gTyfADGP1q/iXyCOcBi38JTjb4jpzwO91ethH9Gyb+HSpc4loFmFw==" workbookSaltValue="erKaOszLqiW/Px6Oa3d41w==" workbookSpinCount="100000" lockStructure="1"/>
  <bookViews>
    <workbookView xWindow="480" yWindow="45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<sst xmlns="http://schemas.openxmlformats.org/spreadsheetml/2006/main" count="232" uniqueCount="120">
  <si>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</si>
  <si>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</si>
  <si>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</si>
  <si>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</si>
  <si>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</si>
  <si>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</si>
  <si>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</si>
  <si>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</si>
  <si>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</si>
  <si>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</si>
  <si>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</si>
  <si>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</si>
  <si>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</si>
  <si>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</si>
  <si>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</si>
  <si>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</si>
  <si>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</si>
  <si>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</si>
  <si>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</si>
  <si>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</si>
  <si>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</si>
  <si>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</si>
  <si>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</si>
  <si>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</si>
  <si>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</si>
  <si>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</si>
  <si>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</si>
  <si>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</si>
  <si>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</si>
  <si>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</si>
  <si>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</si>
  <si>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</si>
  <si>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</si>
  <si>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</si>
  <si>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</si>
  <si>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</si>
  <si>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</si>
  <si>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</si>
  <si>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</si>
  <si>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</si>
  <si>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</si>
  <si>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</si>
  <si>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</si>
  <si>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</si>
  <si>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</si>
  <si>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</si>
  <si>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</si>
  <si>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</si>
  <si>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</si>
  <si>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</si>
  <si>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</si>
  <si>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</si>
  <si>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</si>
  <si>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</si>
  <si>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</si>
  <si>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</si>
  <si>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</si>
  <si>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</si>
  <si>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</si>
  <si>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</si>
  <si>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</si>
  <si>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</si>
  <si>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</si>
  <si>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</si>
  <si>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</si>
  <si>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</si>
  <si>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</si>
  <si>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</si>
  <si>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</si>
  <si>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</si>
  <si>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</si>
  <si>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</si>
  <si>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</si>
  <si>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</si>
  <si>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</si>
  <si>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</si>
  <si>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</si>
  <si>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</si>
  <si>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</si>
  <si>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</si>
  <si>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</si>
  <si>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</si>
  <si>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</si>
  <si>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</si>
  <si>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</si>
  <si>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</si>
  <si>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</si>
  <si>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</si>
  <si>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</si>
  <si>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</si>
  <si>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</si>
  <si>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</si>
  <si>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</si>
  <si>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</si>
  <si>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</si>
  <si>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</si>
  <si>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</si>
  <si>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</si>
  <si>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</si>
  <si>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</si>
  <si>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</si>
  <si>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</si>
  <si>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</si>
  <si>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</si>
  <si>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</si>
  <si>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</si>
  <si>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</si>
  <si>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</si>
  <si>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</si>
  <si>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</si>
  <si>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</si>
  <si>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</si>
  <si>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</si>
  <si>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</si>
  <si>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</si>
  <si>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</si>
  <si>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</si>
  <si>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①経常収支比率について　
　単年度赤字となっておりますが、簡易水道を統合したことによって、減価償却費や企業債の償還金が増大したことによる一過性のものであり、徐々に黒字に転じる見込みとなっている。
②累積欠損金比率について
　現状は、累積欠損金はありません。
③流動比率について
　現状は、流動資産があり企業債元利償還以外に大きな資金の減少は予定されていないことから、当面、比率が100％を下回る恐れはありません。
④企業債残高対給水収益比率について
　過去に統合簡易水道事業で実施した区域の整備に充てた起債額が大きい割に整備区域からの給水収益はさほど多くなく本来の上水道区域においても人口の減少から給水料が減少しているため比率は平均値と比べ高くなっています。
⑤料金回収率について
　人口減少による給水収益の減少、設備更新などへの投資や簡易水道の統合により減価償却費が増加し給水原価が高くなり料金回収率が下がっています。
⑥給水原価について
　老朽化が著しかった設備の更新や簡易水道統合によって減価償却費が増加し給水原価の上昇となっています。
⑦施設利用率について
　大きく変動することはありませんが人口減少や節水型給水器具の普及により一日平均給水量は今後も減少は続くものと思われます。
⑧有収率について
　現状は類似団体より高い数値ですが、さらに宅内漏水の早期発見等、不明水の削減を行い有収水量の増加を図ります。</t>
    <rPh sb="17" eb="18">
      <t>アカ</t>
    </rPh>
    <rPh sb="29" eb="31">
      <t>カンイ</t>
    </rPh>
    <rPh sb="31" eb="33">
      <t>スイドウ</t>
    </rPh>
    <rPh sb="34" eb="36">
      <t>トウゴウ</t>
    </rPh>
    <rPh sb="45" eb="47">
      <t>ゲンカ</t>
    </rPh>
    <rPh sb="47" eb="49">
      <t>ショウキャク</t>
    </rPh>
    <rPh sb="49" eb="50">
      <t>ヒ</t>
    </rPh>
    <rPh sb="51" eb="53">
      <t>キギョウ</t>
    </rPh>
    <rPh sb="53" eb="54">
      <t>サイ</t>
    </rPh>
    <rPh sb="55" eb="58">
      <t>ショウカンキン</t>
    </rPh>
    <rPh sb="59" eb="61">
      <t>ゾウダイ</t>
    </rPh>
    <rPh sb="68" eb="71">
      <t>イッカセイ</t>
    </rPh>
    <rPh sb="78" eb="80">
      <t>ジョジョ</t>
    </rPh>
    <rPh sb="81" eb="83">
      <t>クロジ</t>
    </rPh>
    <rPh sb="84" eb="85">
      <t>テン</t>
    </rPh>
    <rPh sb="87" eb="89">
      <t>ミコ</t>
    </rPh>
    <rPh sb="368" eb="370">
      <t>カンイ</t>
    </rPh>
    <rPh sb="370" eb="372">
      <t>スイドウ</t>
    </rPh>
    <rPh sb="373" eb="375">
      <t>トウゴウ</t>
    </rPh>
    <rPh sb="437" eb="439">
      <t>カンイ</t>
    </rPh>
    <rPh sb="439" eb="441">
      <t>スイドウ</t>
    </rPh>
    <rPh sb="441" eb="443">
      <t>トウゴウ</t>
    </rPh>
    <phoneticPr fontId="4"/>
  </si>
  <si>
    <t>　老朽化が進んでいる浄水設備について給水量の減少に伴い単独で更新を実施する場合には規模縮小による事業費の減少を図る方向で検討します。　
　また、耐用年数に達する配水管については想定される大規模地震を前提として計画的に耐震管への更新を図る方向で検討します。</t>
    <phoneticPr fontId="4"/>
  </si>
  <si>
    <t>　生活用水その他の浄水を町民に供給し公共福祉の増進を図り将来にわたって安定的に事業を継続するため中長期的な視点に立った経営を行います。
　人口減少、節水型給水装置の普及により給水収益が減少傾向にあることから宅内漏水等の早期発見により有収水量の増加を図ります。 
　また、下水道接続や浄化槽の設置など下水道事業との連携で新たな使用水量の増加を図ります。　
　現状は単年度の収支が黒字となっていますが料金回収率が100％を下回っており給水収益以外の収入で賄われていることを意味することから、必要に応じて料金の見直しを検討する必要があります。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</si>
</sst>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7.0000000000000007E-2</c:v>
                </c:pt>
                <c:pt idx="1">
                  <c:v>0.56999999999999995</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482F-47B2-A7EF-94520DAB3CE9}"/>
            </c:ext>
          </c:extLst>
        </c:ser>
        <c:dLbls>
          <c:showLegendKey val="0"/>
          <c:showVal val="0"/>
          <c:showCatName val="0"/>
          <c:showSerName val="0"/>
          <c:showPercent val="0"/>
          <c:showBubbleSize val="0"/>
        </c:dLbls>
        <c:gapWidth val="150"/>
        <c:axId val="195791104"/>
        <c:axId val="195953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0.64</c:v>
                </c:pt>
                <c:pt idx="1">
                  <c:v>0.56000000000000005</c:v>
                </c:pt>
                <c:pt idx="2">
                  <c:v>0.65</c:v>
                </c:pt>
                <c:pt idx="3">
                  <c:v>0.46</c:v>
                </c:pt>
                <c:pt idx="4">
                  <c:v>0.44</c:v>
                </c:pt>
              </c:numCache>
            </c:numRef>
          </c:val>
          <c:smooth val="0"/>
          <c:extLst xmlns:c16r2="http://schemas.microsoft.com/office/drawing/2015/06/chart">
            <c:ext xmlns:c16="http://schemas.microsoft.com/office/drawing/2014/chart" uri="{C3380CC4-5D6E-409C-BE32-E72D297353CC}">
              <c16:uniqueId val="{00000001-482F-47B2-A7EF-94520DAB3CE9}"/>
            </c:ext>
          </c:extLst>
        </c:ser>
        <c:dLbls>
          <c:showLegendKey val="0"/>
          <c:showVal val="0"/>
          <c:showCatName val="0"/>
          <c:showSerName val="0"/>
          <c:showPercent val="0"/>
          <c:showBubbleSize val="0"/>
        </c:dLbls>
        <c:marker val="1"/>
        <c:smooth val="0"/>
        <c:axId val="195791104"/>
        <c:axId val="195953024"/>
      </c:lineChart>
      <c:dateAx>
        <c:axId val="195791104"/>
        <c:scaling>
          <c:orientation val="minMax"/>
        </c:scaling>
        <c:delete val="1"/>
        <c:axPos val="b"/>
        <c:numFmt formatCode="ge" sourceLinked="1"/>
        <c:majorTickMark val="none"/>
        <c:minorTickMark val="none"/>
        <c:tickLblPos val="none"/>
        <c:crossAx val="195953024"/>
        <c:crosses val="autoZero"/>
        <c:auto val="1"/>
        <c:lblOffset val="100"/>
        <c:baseTimeUnit val="years"/>
      </c:dateAx>
      <c:valAx>
        <c:axId val="19595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91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60.88</c:v>
                </c:pt>
                <c:pt idx="1">
                  <c:v>58.97</c:v>
                </c:pt>
                <c:pt idx="2">
                  <c:v>55.48</c:v>
                </c:pt>
                <c:pt idx="3">
                  <c:v>57.99</c:v>
                </c:pt>
                <c:pt idx="4">
                  <c:v>58.59</c:v>
                </c:pt>
              </c:numCache>
            </c:numRef>
          </c:val>
          <c:extLst xmlns:c16r2="http://schemas.microsoft.com/office/drawing/2015/06/chart">
            <c:ext xmlns:c16="http://schemas.microsoft.com/office/drawing/2014/chart" uri="{C3380CC4-5D6E-409C-BE32-E72D297353CC}">
              <c16:uniqueId val="{00000000-8B4F-41BA-99A5-2C10FD569C5B}"/>
            </c:ext>
          </c:extLst>
        </c:ser>
        <c:dLbls>
          <c:showLegendKey val="0"/>
          <c:showVal val="0"/>
          <c:showCatName val="0"/>
          <c:showSerName val="0"/>
          <c:showPercent val="0"/>
          <c:showBubbleSize val="0"/>
        </c:dLbls>
        <c:gapWidth val="150"/>
        <c:axId val="196455424"/>
        <c:axId val="196465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49.77</c:v>
                </c:pt>
                <c:pt idx="1">
                  <c:v>49.22</c:v>
                </c:pt>
                <c:pt idx="2">
                  <c:v>49.08</c:v>
                </c:pt>
                <c:pt idx="3">
                  <c:v>49.32</c:v>
                </c:pt>
                <c:pt idx="4">
                  <c:v>50.24</c:v>
                </c:pt>
              </c:numCache>
            </c:numRef>
          </c:val>
          <c:smooth val="0"/>
          <c:extLst xmlns:c16r2="http://schemas.microsoft.com/office/drawing/2015/06/chart">
            <c:ext xmlns:c16="http://schemas.microsoft.com/office/drawing/2014/chart" uri="{C3380CC4-5D6E-409C-BE32-E72D297353CC}">
              <c16:uniqueId val="{00000001-8B4F-41BA-99A5-2C10FD569C5B}"/>
            </c:ext>
          </c:extLst>
        </c:ser>
        <c:dLbls>
          <c:showLegendKey val="0"/>
          <c:showVal val="0"/>
          <c:showCatName val="0"/>
          <c:showSerName val="0"/>
          <c:showPercent val="0"/>
          <c:showBubbleSize val="0"/>
        </c:dLbls>
        <c:marker val="1"/>
        <c:smooth val="0"/>
        <c:axId val="196455424"/>
        <c:axId val="196465792"/>
      </c:lineChart>
      <c:dateAx>
        <c:axId val="196455424"/>
        <c:scaling>
          <c:orientation val="minMax"/>
        </c:scaling>
        <c:delete val="1"/>
        <c:axPos val="b"/>
        <c:numFmt formatCode="ge" sourceLinked="1"/>
        <c:majorTickMark val="none"/>
        <c:minorTickMark val="none"/>
        <c:tickLblPos val="none"/>
        <c:crossAx val="196465792"/>
        <c:crosses val="autoZero"/>
        <c:auto val="1"/>
        <c:lblOffset val="100"/>
        <c:baseTimeUnit val="years"/>
      </c:dateAx>
      <c:valAx>
        <c:axId val="19646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45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84.25</c:v>
                </c:pt>
                <c:pt idx="1">
                  <c:v>85.28</c:v>
                </c:pt>
                <c:pt idx="2">
                  <c:v>88.26</c:v>
                </c:pt>
                <c:pt idx="3">
                  <c:v>85.28</c:v>
                </c:pt>
                <c:pt idx="4">
                  <c:v>87.39</c:v>
                </c:pt>
              </c:numCache>
            </c:numRef>
          </c:val>
          <c:extLst xmlns:c16r2="http://schemas.microsoft.com/office/drawing/2015/06/chart">
            <c:ext xmlns:c16="http://schemas.microsoft.com/office/drawing/2014/chart" uri="{C3380CC4-5D6E-409C-BE32-E72D297353CC}">
              <c16:uniqueId val="{00000000-0902-47C9-8375-C05D0E3BFF05}"/>
            </c:ext>
          </c:extLst>
        </c:ser>
        <c:dLbls>
          <c:showLegendKey val="0"/>
          <c:showVal val="0"/>
          <c:showCatName val="0"/>
          <c:showSerName val="0"/>
          <c:showPercent val="0"/>
          <c:showBubbleSize val="0"/>
        </c:dLbls>
        <c:gapWidth val="150"/>
        <c:axId val="196488576"/>
        <c:axId val="196494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79.98</c:v>
                </c:pt>
                <c:pt idx="1">
                  <c:v>79.48</c:v>
                </c:pt>
                <c:pt idx="2">
                  <c:v>79.3</c:v>
                </c:pt>
                <c:pt idx="3">
                  <c:v>79.34</c:v>
                </c:pt>
                <c:pt idx="4">
                  <c:v>78.650000000000006</c:v>
                </c:pt>
              </c:numCache>
            </c:numRef>
          </c:val>
          <c:smooth val="0"/>
          <c:extLst xmlns:c16r2="http://schemas.microsoft.com/office/drawing/2015/06/chart">
            <c:ext xmlns:c16="http://schemas.microsoft.com/office/drawing/2014/chart" uri="{C3380CC4-5D6E-409C-BE32-E72D297353CC}">
              <c16:uniqueId val="{00000001-0902-47C9-8375-C05D0E3BFF05}"/>
            </c:ext>
          </c:extLst>
        </c:ser>
        <c:dLbls>
          <c:showLegendKey val="0"/>
          <c:showVal val="0"/>
          <c:showCatName val="0"/>
          <c:showSerName val="0"/>
          <c:showPercent val="0"/>
          <c:showBubbleSize val="0"/>
        </c:dLbls>
        <c:marker val="1"/>
        <c:smooth val="0"/>
        <c:axId val="196488576"/>
        <c:axId val="196494848"/>
      </c:lineChart>
      <c:dateAx>
        <c:axId val="196488576"/>
        <c:scaling>
          <c:orientation val="minMax"/>
        </c:scaling>
        <c:delete val="1"/>
        <c:axPos val="b"/>
        <c:numFmt formatCode="ge" sourceLinked="1"/>
        <c:majorTickMark val="none"/>
        <c:minorTickMark val="none"/>
        <c:tickLblPos val="none"/>
        <c:crossAx val="196494848"/>
        <c:crosses val="autoZero"/>
        <c:auto val="1"/>
        <c:lblOffset val="100"/>
        <c:baseTimeUnit val="years"/>
      </c:dateAx>
      <c:valAx>
        <c:axId val="19649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48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106.64</c:v>
                </c:pt>
                <c:pt idx="1">
                  <c:v>102.6</c:v>
                </c:pt>
                <c:pt idx="2">
                  <c:v>101.36</c:v>
                </c:pt>
                <c:pt idx="3">
                  <c:v>107.36</c:v>
                </c:pt>
                <c:pt idx="4">
                  <c:v>95.84</c:v>
                </c:pt>
              </c:numCache>
            </c:numRef>
          </c:val>
          <c:extLst xmlns:c16r2="http://schemas.microsoft.com/office/drawing/2015/06/chart">
            <c:ext xmlns:c16="http://schemas.microsoft.com/office/drawing/2014/chart" uri="{C3380CC4-5D6E-409C-BE32-E72D297353CC}">
              <c16:uniqueId val="{00000000-4690-4DAC-86AE-08F9A2C45719}"/>
            </c:ext>
          </c:extLst>
        </c:ser>
        <c:dLbls>
          <c:showLegendKey val="0"/>
          <c:showVal val="0"/>
          <c:showCatName val="0"/>
          <c:showSerName val="0"/>
          <c:showPercent val="0"/>
          <c:showBubbleSize val="0"/>
        </c:dLbls>
        <c:gapWidth val="150"/>
        <c:axId val="195967616"/>
        <c:axId val="19597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105.53</c:v>
                </c:pt>
                <c:pt idx="1">
                  <c:v>107.2</c:v>
                </c:pt>
                <c:pt idx="2">
                  <c:v>106.62</c:v>
                </c:pt>
                <c:pt idx="3">
                  <c:v>107.95</c:v>
                </c:pt>
                <c:pt idx="4">
                  <c:v>104.47</c:v>
                </c:pt>
              </c:numCache>
            </c:numRef>
          </c:val>
          <c:smooth val="0"/>
          <c:extLst xmlns:c16r2="http://schemas.microsoft.com/office/drawing/2015/06/chart">
            <c:ext xmlns:c16="http://schemas.microsoft.com/office/drawing/2014/chart" uri="{C3380CC4-5D6E-409C-BE32-E72D297353CC}">
              <c16:uniqueId val="{00000001-4690-4DAC-86AE-08F9A2C45719}"/>
            </c:ext>
          </c:extLst>
        </c:ser>
        <c:dLbls>
          <c:showLegendKey val="0"/>
          <c:showVal val="0"/>
          <c:showCatName val="0"/>
          <c:showSerName val="0"/>
          <c:showPercent val="0"/>
          <c:showBubbleSize val="0"/>
        </c:dLbls>
        <c:marker val="1"/>
        <c:smooth val="0"/>
        <c:axId val="195967616"/>
        <c:axId val="195977984"/>
      </c:lineChart>
      <c:dateAx>
        <c:axId val="195967616"/>
        <c:scaling>
          <c:orientation val="minMax"/>
        </c:scaling>
        <c:delete val="1"/>
        <c:axPos val="b"/>
        <c:numFmt formatCode="ge" sourceLinked="1"/>
        <c:majorTickMark val="none"/>
        <c:minorTickMark val="none"/>
        <c:tickLblPos val="none"/>
        <c:crossAx val="195977984"/>
        <c:crosses val="autoZero"/>
        <c:auto val="1"/>
        <c:lblOffset val="100"/>
        <c:baseTimeUnit val="years"/>
      </c:dateAx>
      <c:valAx>
        <c:axId val="1959779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596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30.95</c:v>
                </c:pt>
                <c:pt idx="1">
                  <c:v>35.21</c:v>
                </c:pt>
                <c:pt idx="2">
                  <c:v>37.71</c:v>
                </c:pt>
                <c:pt idx="3">
                  <c:v>40.200000000000003</c:v>
                </c:pt>
                <c:pt idx="4">
                  <c:v>38.119999999999997</c:v>
                </c:pt>
              </c:numCache>
            </c:numRef>
          </c:val>
          <c:extLst xmlns:c16r2="http://schemas.microsoft.com/office/drawing/2015/06/chart">
            <c:ext xmlns:c16="http://schemas.microsoft.com/office/drawing/2014/chart" uri="{C3380CC4-5D6E-409C-BE32-E72D297353CC}">
              <c16:uniqueId val="{00000000-2300-488E-BA27-F349D70285F3}"/>
            </c:ext>
          </c:extLst>
        </c:ser>
        <c:dLbls>
          <c:showLegendKey val="0"/>
          <c:showVal val="0"/>
          <c:showCatName val="0"/>
          <c:showSerName val="0"/>
          <c:showPercent val="0"/>
          <c:showBubbleSize val="0"/>
        </c:dLbls>
        <c:gapWidth val="150"/>
        <c:axId val="195996672"/>
        <c:axId val="196019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36.43</c:v>
                </c:pt>
                <c:pt idx="1">
                  <c:v>46.12</c:v>
                </c:pt>
                <c:pt idx="2">
                  <c:v>47.44</c:v>
                </c:pt>
                <c:pt idx="3">
                  <c:v>48.3</c:v>
                </c:pt>
                <c:pt idx="4">
                  <c:v>45.14</c:v>
                </c:pt>
              </c:numCache>
            </c:numRef>
          </c:val>
          <c:smooth val="0"/>
          <c:extLst xmlns:c16r2="http://schemas.microsoft.com/office/drawing/2015/06/chart">
            <c:ext xmlns:c16="http://schemas.microsoft.com/office/drawing/2014/chart" uri="{C3380CC4-5D6E-409C-BE32-E72D297353CC}">
              <c16:uniqueId val="{00000001-2300-488E-BA27-F349D70285F3}"/>
            </c:ext>
          </c:extLst>
        </c:ser>
        <c:dLbls>
          <c:showLegendKey val="0"/>
          <c:showVal val="0"/>
          <c:showCatName val="0"/>
          <c:showSerName val="0"/>
          <c:showPercent val="0"/>
          <c:showBubbleSize val="0"/>
        </c:dLbls>
        <c:marker val="1"/>
        <c:smooth val="0"/>
        <c:axId val="195996672"/>
        <c:axId val="196019328"/>
      </c:lineChart>
      <c:dateAx>
        <c:axId val="195996672"/>
        <c:scaling>
          <c:orientation val="minMax"/>
        </c:scaling>
        <c:delete val="1"/>
        <c:axPos val="b"/>
        <c:numFmt formatCode="ge" sourceLinked="1"/>
        <c:majorTickMark val="none"/>
        <c:minorTickMark val="none"/>
        <c:tickLblPos val="none"/>
        <c:crossAx val="196019328"/>
        <c:crosses val="autoZero"/>
        <c:auto val="1"/>
        <c:lblOffset val="100"/>
        <c:baseTimeUnit val="years"/>
      </c:dateAx>
      <c:valAx>
        <c:axId val="19601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99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0.24</c:v>
                </c:pt>
                <c:pt idx="1">
                  <c:v>0.24</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0117-4E1D-8A16-C5952704ACA6}"/>
            </c:ext>
          </c:extLst>
        </c:ser>
        <c:dLbls>
          <c:showLegendKey val="0"/>
          <c:showVal val="0"/>
          <c:showCatName val="0"/>
          <c:showSerName val="0"/>
          <c:showPercent val="0"/>
          <c:showBubbleSize val="0"/>
        </c:dLbls>
        <c:gapWidth val="150"/>
        <c:axId val="196046208"/>
        <c:axId val="196052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8.7200000000000006</c:v>
                </c:pt>
                <c:pt idx="1">
                  <c:v>9.86</c:v>
                </c:pt>
                <c:pt idx="2">
                  <c:v>11.16</c:v>
                </c:pt>
                <c:pt idx="3">
                  <c:v>12.43</c:v>
                </c:pt>
                <c:pt idx="4">
                  <c:v>13.58</c:v>
                </c:pt>
              </c:numCache>
            </c:numRef>
          </c:val>
          <c:smooth val="0"/>
          <c:extLst xmlns:c16r2="http://schemas.microsoft.com/office/drawing/2015/06/chart">
            <c:ext xmlns:c16="http://schemas.microsoft.com/office/drawing/2014/chart" uri="{C3380CC4-5D6E-409C-BE32-E72D297353CC}">
              <c16:uniqueId val="{00000001-0117-4E1D-8A16-C5952704ACA6}"/>
            </c:ext>
          </c:extLst>
        </c:ser>
        <c:dLbls>
          <c:showLegendKey val="0"/>
          <c:showVal val="0"/>
          <c:showCatName val="0"/>
          <c:showSerName val="0"/>
          <c:showPercent val="0"/>
          <c:showBubbleSize val="0"/>
        </c:dLbls>
        <c:marker val="1"/>
        <c:smooth val="0"/>
        <c:axId val="196046208"/>
        <c:axId val="196052480"/>
      </c:lineChart>
      <c:dateAx>
        <c:axId val="196046208"/>
        <c:scaling>
          <c:orientation val="minMax"/>
        </c:scaling>
        <c:delete val="1"/>
        <c:axPos val="b"/>
        <c:numFmt formatCode="ge" sourceLinked="1"/>
        <c:majorTickMark val="none"/>
        <c:minorTickMark val="none"/>
        <c:tickLblPos val="none"/>
        <c:crossAx val="196052480"/>
        <c:crosses val="autoZero"/>
        <c:auto val="1"/>
        <c:lblOffset val="100"/>
        <c:baseTimeUnit val="years"/>
      </c:dateAx>
      <c:valAx>
        <c:axId val="19605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04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AD3-460F-B6CF-53162518A21B}"/>
            </c:ext>
          </c:extLst>
        </c:ser>
        <c:dLbls>
          <c:showLegendKey val="0"/>
          <c:showVal val="0"/>
          <c:showCatName val="0"/>
          <c:showSerName val="0"/>
          <c:showPercent val="0"/>
          <c:showBubbleSize val="0"/>
        </c:dLbls>
        <c:gapWidth val="150"/>
        <c:axId val="196117248"/>
        <c:axId val="196119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28.31</c:v>
                </c:pt>
                <c:pt idx="1">
                  <c:v>13.46</c:v>
                </c:pt>
                <c:pt idx="2">
                  <c:v>12.59</c:v>
                </c:pt>
                <c:pt idx="3">
                  <c:v>12.44</c:v>
                </c:pt>
                <c:pt idx="4">
                  <c:v>16.399999999999999</c:v>
                </c:pt>
              </c:numCache>
            </c:numRef>
          </c:val>
          <c:smooth val="0"/>
          <c:extLst xmlns:c16r2="http://schemas.microsoft.com/office/drawing/2015/06/chart">
            <c:ext xmlns:c16="http://schemas.microsoft.com/office/drawing/2014/chart" uri="{C3380CC4-5D6E-409C-BE32-E72D297353CC}">
              <c16:uniqueId val="{00000001-4AD3-460F-B6CF-53162518A21B}"/>
            </c:ext>
          </c:extLst>
        </c:ser>
        <c:dLbls>
          <c:showLegendKey val="0"/>
          <c:showVal val="0"/>
          <c:showCatName val="0"/>
          <c:showSerName val="0"/>
          <c:showPercent val="0"/>
          <c:showBubbleSize val="0"/>
        </c:dLbls>
        <c:marker val="1"/>
        <c:smooth val="0"/>
        <c:axId val="196117248"/>
        <c:axId val="196119168"/>
      </c:lineChart>
      <c:dateAx>
        <c:axId val="196117248"/>
        <c:scaling>
          <c:orientation val="minMax"/>
        </c:scaling>
        <c:delete val="1"/>
        <c:axPos val="b"/>
        <c:numFmt formatCode="ge" sourceLinked="1"/>
        <c:majorTickMark val="none"/>
        <c:minorTickMark val="none"/>
        <c:tickLblPos val="none"/>
        <c:crossAx val="196119168"/>
        <c:crosses val="autoZero"/>
        <c:auto val="1"/>
        <c:lblOffset val="100"/>
        <c:baseTimeUnit val="years"/>
      </c:dateAx>
      <c:valAx>
        <c:axId val="1961191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611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2315.46</c:v>
                </c:pt>
                <c:pt idx="1">
                  <c:v>434.05</c:v>
                </c:pt>
                <c:pt idx="2">
                  <c:v>434.75</c:v>
                </c:pt>
                <c:pt idx="3">
                  <c:v>477.9</c:v>
                </c:pt>
                <c:pt idx="4">
                  <c:v>438.68</c:v>
                </c:pt>
              </c:numCache>
            </c:numRef>
          </c:val>
          <c:extLst xmlns:c16r2="http://schemas.microsoft.com/office/drawing/2015/06/chart">
            <c:ext xmlns:c16="http://schemas.microsoft.com/office/drawing/2014/chart" uri="{C3380CC4-5D6E-409C-BE32-E72D297353CC}">
              <c16:uniqueId val="{00000000-CDC9-4D49-8BFC-2F9EB4939CFF}"/>
            </c:ext>
          </c:extLst>
        </c:ser>
        <c:dLbls>
          <c:showLegendKey val="0"/>
          <c:showVal val="0"/>
          <c:showCatName val="0"/>
          <c:showSerName val="0"/>
          <c:showPercent val="0"/>
          <c:showBubbleSize val="0"/>
        </c:dLbls>
        <c:gapWidth val="150"/>
        <c:axId val="196162688"/>
        <c:axId val="196164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1164.51</c:v>
                </c:pt>
                <c:pt idx="1">
                  <c:v>434.72</c:v>
                </c:pt>
                <c:pt idx="2">
                  <c:v>416.14</c:v>
                </c:pt>
                <c:pt idx="3">
                  <c:v>371.89</c:v>
                </c:pt>
                <c:pt idx="4">
                  <c:v>293.23</c:v>
                </c:pt>
              </c:numCache>
            </c:numRef>
          </c:val>
          <c:smooth val="0"/>
          <c:extLst xmlns:c16r2="http://schemas.microsoft.com/office/drawing/2015/06/chart">
            <c:ext xmlns:c16="http://schemas.microsoft.com/office/drawing/2014/chart" uri="{C3380CC4-5D6E-409C-BE32-E72D297353CC}">
              <c16:uniqueId val="{00000001-CDC9-4D49-8BFC-2F9EB4939CFF}"/>
            </c:ext>
          </c:extLst>
        </c:ser>
        <c:dLbls>
          <c:showLegendKey val="0"/>
          <c:showVal val="0"/>
          <c:showCatName val="0"/>
          <c:showSerName val="0"/>
          <c:showPercent val="0"/>
          <c:showBubbleSize val="0"/>
        </c:dLbls>
        <c:marker val="1"/>
        <c:smooth val="0"/>
        <c:axId val="196162688"/>
        <c:axId val="196164608"/>
      </c:lineChart>
      <c:dateAx>
        <c:axId val="196162688"/>
        <c:scaling>
          <c:orientation val="minMax"/>
        </c:scaling>
        <c:delete val="1"/>
        <c:axPos val="b"/>
        <c:numFmt formatCode="ge" sourceLinked="1"/>
        <c:majorTickMark val="none"/>
        <c:minorTickMark val="none"/>
        <c:tickLblPos val="none"/>
        <c:crossAx val="196164608"/>
        <c:crosses val="autoZero"/>
        <c:auto val="1"/>
        <c:lblOffset val="100"/>
        <c:baseTimeUnit val="years"/>
      </c:dateAx>
      <c:valAx>
        <c:axId val="1961646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616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800.61</c:v>
                </c:pt>
                <c:pt idx="1">
                  <c:v>751.29</c:v>
                </c:pt>
                <c:pt idx="2">
                  <c:v>699.55</c:v>
                </c:pt>
                <c:pt idx="3">
                  <c:v>632.17999999999995</c:v>
                </c:pt>
                <c:pt idx="4">
                  <c:v>730.84</c:v>
                </c:pt>
              </c:numCache>
            </c:numRef>
          </c:val>
          <c:extLst xmlns:c16r2="http://schemas.microsoft.com/office/drawing/2015/06/chart">
            <c:ext xmlns:c16="http://schemas.microsoft.com/office/drawing/2014/chart" uri="{C3380CC4-5D6E-409C-BE32-E72D297353CC}">
              <c16:uniqueId val="{00000000-D3F0-4874-9CBA-D43127F66F41}"/>
            </c:ext>
          </c:extLst>
        </c:ser>
        <c:dLbls>
          <c:showLegendKey val="0"/>
          <c:showVal val="0"/>
          <c:showCatName val="0"/>
          <c:showSerName val="0"/>
          <c:showPercent val="0"/>
          <c:showBubbleSize val="0"/>
        </c:dLbls>
        <c:gapWidth val="150"/>
        <c:axId val="196207744"/>
        <c:axId val="19620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498.27</c:v>
                </c:pt>
                <c:pt idx="1">
                  <c:v>495.76</c:v>
                </c:pt>
                <c:pt idx="2">
                  <c:v>487.22</c:v>
                </c:pt>
                <c:pt idx="3">
                  <c:v>483.11</c:v>
                </c:pt>
                <c:pt idx="4">
                  <c:v>542.29999999999995</c:v>
                </c:pt>
              </c:numCache>
            </c:numRef>
          </c:val>
          <c:smooth val="0"/>
          <c:extLst xmlns:c16r2="http://schemas.microsoft.com/office/drawing/2015/06/chart">
            <c:ext xmlns:c16="http://schemas.microsoft.com/office/drawing/2014/chart" uri="{C3380CC4-5D6E-409C-BE32-E72D297353CC}">
              <c16:uniqueId val="{00000001-D3F0-4874-9CBA-D43127F66F41}"/>
            </c:ext>
          </c:extLst>
        </c:ser>
        <c:dLbls>
          <c:showLegendKey val="0"/>
          <c:showVal val="0"/>
          <c:showCatName val="0"/>
          <c:showSerName val="0"/>
          <c:showPercent val="0"/>
          <c:showBubbleSize val="0"/>
        </c:dLbls>
        <c:marker val="1"/>
        <c:smooth val="0"/>
        <c:axId val="196207744"/>
        <c:axId val="196209664"/>
      </c:lineChart>
      <c:dateAx>
        <c:axId val="196207744"/>
        <c:scaling>
          <c:orientation val="minMax"/>
        </c:scaling>
        <c:delete val="1"/>
        <c:axPos val="b"/>
        <c:numFmt formatCode="ge" sourceLinked="1"/>
        <c:majorTickMark val="none"/>
        <c:minorTickMark val="none"/>
        <c:tickLblPos val="none"/>
        <c:crossAx val="196209664"/>
        <c:crosses val="autoZero"/>
        <c:auto val="1"/>
        <c:lblOffset val="100"/>
        <c:baseTimeUnit val="years"/>
      </c:dateAx>
      <c:valAx>
        <c:axId val="1962096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620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96.75</c:v>
                </c:pt>
                <c:pt idx="1">
                  <c:v>93.72</c:v>
                </c:pt>
                <c:pt idx="2">
                  <c:v>89.36</c:v>
                </c:pt>
                <c:pt idx="3">
                  <c:v>98.83</c:v>
                </c:pt>
                <c:pt idx="4">
                  <c:v>87.71</c:v>
                </c:pt>
              </c:numCache>
            </c:numRef>
          </c:val>
          <c:extLst xmlns:c16r2="http://schemas.microsoft.com/office/drawing/2015/06/chart">
            <c:ext xmlns:c16="http://schemas.microsoft.com/office/drawing/2014/chart" uri="{C3380CC4-5D6E-409C-BE32-E72D297353CC}">
              <c16:uniqueId val="{00000000-184D-4BE6-A40F-2B6519E33453}"/>
            </c:ext>
          </c:extLst>
        </c:ser>
        <c:dLbls>
          <c:showLegendKey val="0"/>
          <c:showVal val="0"/>
          <c:showCatName val="0"/>
          <c:showSerName val="0"/>
          <c:showPercent val="0"/>
          <c:showBubbleSize val="0"/>
        </c:dLbls>
        <c:gapWidth val="150"/>
        <c:axId val="196371968"/>
        <c:axId val="196373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90.64</c:v>
                </c:pt>
                <c:pt idx="1">
                  <c:v>93.66</c:v>
                </c:pt>
                <c:pt idx="2">
                  <c:v>92.76</c:v>
                </c:pt>
                <c:pt idx="3">
                  <c:v>93.28</c:v>
                </c:pt>
                <c:pt idx="4">
                  <c:v>87.51</c:v>
                </c:pt>
              </c:numCache>
            </c:numRef>
          </c:val>
          <c:smooth val="0"/>
          <c:extLst xmlns:c16r2="http://schemas.microsoft.com/office/drawing/2015/06/chart">
            <c:ext xmlns:c16="http://schemas.microsoft.com/office/drawing/2014/chart" uri="{C3380CC4-5D6E-409C-BE32-E72D297353CC}">
              <c16:uniqueId val="{00000001-184D-4BE6-A40F-2B6519E33453}"/>
            </c:ext>
          </c:extLst>
        </c:ser>
        <c:dLbls>
          <c:showLegendKey val="0"/>
          <c:showVal val="0"/>
          <c:showCatName val="0"/>
          <c:showSerName val="0"/>
          <c:showPercent val="0"/>
          <c:showBubbleSize val="0"/>
        </c:dLbls>
        <c:marker val="1"/>
        <c:smooth val="0"/>
        <c:axId val="196371968"/>
        <c:axId val="196373888"/>
      </c:lineChart>
      <c:dateAx>
        <c:axId val="196371968"/>
        <c:scaling>
          <c:orientation val="minMax"/>
        </c:scaling>
        <c:delete val="1"/>
        <c:axPos val="b"/>
        <c:numFmt formatCode="ge" sourceLinked="1"/>
        <c:majorTickMark val="none"/>
        <c:minorTickMark val="none"/>
        <c:tickLblPos val="none"/>
        <c:crossAx val="196373888"/>
        <c:crosses val="autoZero"/>
        <c:auto val="1"/>
        <c:lblOffset val="100"/>
        <c:baseTimeUnit val="years"/>
      </c:dateAx>
      <c:valAx>
        <c:axId val="19637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37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204.08</c:v>
                </c:pt>
                <c:pt idx="1">
                  <c:v>211.23</c:v>
                </c:pt>
                <c:pt idx="2">
                  <c:v>222.82</c:v>
                </c:pt>
                <c:pt idx="3">
                  <c:v>201.07</c:v>
                </c:pt>
                <c:pt idx="4">
                  <c:v>230.12</c:v>
                </c:pt>
              </c:numCache>
            </c:numRef>
          </c:val>
          <c:extLst xmlns:c16r2="http://schemas.microsoft.com/office/drawing/2015/06/chart">
            <c:ext xmlns:c16="http://schemas.microsoft.com/office/drawing/2014/chart" uri="{C3380CC4-5D6E-409C-BE32-E72D297353CC}">
              <c16:uniqueId val="{00000000-5C93-482F-8738-E7D98CC3C8EF}"/>
            </c:ext>
          </c:extLst>
        </c:ser>
        <c:dLbls>
          <c:showLegendKey val="0"/>
          <c:showVal val="0"/>
          <c:showCatName val="0"/>
          <c:showSerName val="0"/>
          <c:showPercent val="0"/>
          <c:showBubbleSize val="0"/>
        </c:dLbls>
        <c:gapWidth val="150"/>
        <c:axId val="196405120"/>
        <c:axId val="196423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213.52</c:v>
                </c:pt>
                <c:pt idx="1">
                  <c:v>208.21</c:v>
                </c:pt>
                <c:pt idx="2">
                  <c:v>208.67</c:v>
                </c:pt>
                <c:pt idx="3">
                  <c:v>208.29</c:v>
                </c:pt>
                <c:pt idx="4">
                  <c:v>218.42</c:v>
                </c:pt>
              </c:numCache>
            </c:numRef>
          </c:val>
          <c:smooth val="0"/>
          <c:extLst xmlns:c16r2="http://schemas.microsoft.com/office/drawing/2015/06/chart">
            <c:ext xmlns:c16="http://schemas.microsoft.com/office/drawing/2014/chart" uri="{C3380CC4-5D6E-409C-BE32-E72D297353CC}">
              <c16:uniqueId val="{00000001-5C93-482F-8738-E7D98CC3C8EF}"/>
            </c:ext>
          </c:extLst>
        </c:ser>
        <c:dLbls>
          <c:showLegendKey val="0"/>
          <c:showVal val="0"/>
          <c:showCatName val="0"/>
          <c:showSerName val="0"/>
          <c:showPercent val="0"/>
          <c:showBubbleSize val="0"/>
        </c:dLbls>
        <c:marker val="1"/>
        <c:smooth val="0"/>
        <c:axId val="196405120"/>
        <c:axId val="196423680"/>
      </c:lineChart>
      <c:dateAx>
        <c:axId val="196405120"/>
        <c:scaling>
          <c:orientation val="minMax"/>
        </c:scaling>
        <c:delete val="1"/>
        <c:axPos val="b"/>
        <c:numFmt formatCode="ge" sourceLinked="1"/>
        <c:majorTickMark val="none"/>
        <c:minorTickMark val="none"/>
        <c:tickLblPos val="none"/>
        <c:crossAx val="196423680"/>
        <c:crosses val="autoZero"/>
        <c:auto val="1"/>
        <c:lblOffset val="100"/>
        <c:baseTimeUnit val="years"/>
      </c:dateAx>
      <c:valAx>
        <c:axId val="19642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40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6" t="s">
        <v>0</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row>
    <row r="3" spans="1:78" ht="9.75" customHeight="1" x14ac:dyDescent="0.15">
      <c r="A3" s="2"/>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row>
    <row r="4" spans="1:78" ht="9.75" customHeight="1" x14ac:dyDescent="0.15">
      <c r="A4" s="2"/>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7" t="str">
        <f>データ!H6</f>
        <v>秋田県　五城目町</v>
      </c>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88"/>
      <c r="AE6" s="88"/>
      <c r="AF6" s="88"/>
      <c r="AG6" s="88"/>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8" t="s">
        <v>1</v>
      </c>
      <c r="C7" s="79"/>
      <c r="D7" s="79"/>
      <c r="E7" s="79"/>
      <c r="F7" s="79"/>
      <c r="G7" s="79"/>
      <c r="H7" s="79"/>
      <c r="I7" s="78" t="s">
        <v>2</v>
      </c>
      <c r="J7" s="79"/>
      <c r="K7" s="79"/>
      <c r="L7" s="79"/>
      <c r="M7" s="79"/>
      <c r="N7" s="79"/>
      <c r="O7" s="80"/>
      <c r="P7" s="81" t="s">
        <v>3</v>
      </c>
      <c r="Q7" s="81"/>
      <c r="R7" s="81"/>
      <c r="S7" s="81"/>
      <c r="T7" s="81"/>
      <c r="U7" s="81"/>
      <c r="V7" s="81"/>
      <c r="W7" s="81" t="s">
        <v>4</v>
      </c>
      <c r="X7" s="81"/>
      <c r="Y7" s="81"/>
      <c r="Z7" s="81"/>
      <c r="AA7" s="81"/>
      <c r="AB7" s="81"/>
      <c r="AC7" s="81"/>
      <c r="AD7" s="81" t="s">
        <v>5</v>
      </c>
      <c r="AE7" s="81"/>
      <c r="AF7" s="81"/>
      <c r="AG7" s="81"/>
      <c r="AH7" s="81"/>
      <c r="AI7" s="81"/>
      <c r="AJ7" s="81"/>
      <c r="AK7" s="4"/>
      <c r="AL7" s="81" t="s">
        <v>6</v>
      </c>
      <c r="AM7" s="81"/>
      <c r="AN7" s="81"/>
      <c r="AO7" s="81"/>
      <c r="AP7" s="81"/>
      <c r="AQ7" s="81"/>
      <c r="AR7" s="81"/>
      <c r="AS7" s="81"/>
      <c r="AT7" s="78" t="s">
        <v>7</v>
      </c>
      <c r="AU7" s="79"/>
      <c r="AV7" s="79"/>
      <c r="AW7" s="79"/>
      <c r="AX7" s="79"/>
      <c r="AY7" s="79"/>
      <c r="AZ7" s="79"/>
      <c r="BA7" s="79"/>
      <c r="BB7" s="81" t="s">
        <v>8</v>
      </c>
      <c r="BC7" s="81"/>
      <c r="BD7" s="81"/>
      <c r="BE7" s="81"/>
      <c r="BF7" s="81"/>
      <c r="BG7" s="81"/>
      <c r="BH7" s="81"/>
      <c r="BI7" s="81"/>
      <c r="BJ7" s="3"/>
      <c r="BK7" s="3"/>
      <c r="BL7" s="5" t="s">
        <v>9</v>
      </c>
      <c r="BM7" s="6"/>
      <c r="BN7" s="6"/>
      <c r="BO7" s="6"/>
      <c r="BP7" s="6"/>
      <c r="BQ7" s="6"/>
      <c r="BR7" s="6"/>
      <c r="BS7" s="6"/>
      <c r="BT7" s="6"/>
      <c r="BU7" s="6"/>
      <c r="BV7" s="6"/>
      <c r="BW7" s="6"/>
      <c r="BX7" s="6"/>
      <c r="BY7" s="7"/>
    </row>
    <row r="8" spans="1:78" ht="18.75" customHeight="1" x14ac:dyDescent="0.15">
      <c r="A8" s="2"/>
      <c r="B8" s="82" t="str">
        <f>データ!$I$6</f>
        <v>法適用</v>
      </c>
      <c r="C8" s="83"/>
      <c r="D8" s="83"/>
      <c r="E8" s="83"/>
      <c r="F8" s="83"/>
      <c r="G8" s="83"/>
      <c r="H8" s="83"/>
      <c r="I8" s="82" t="str">
        <f>データ!$J$6</f>
        <v>水道事業</v>
      </c>
      <c r="J8" s="83"/>
      <c r="K8" s="83"/>
      <c r="L8" s="83"/>
      <c r="M8" s="83"/>
      <c r="N8" s="83"/>
      <c r="O8" s="84"/>
      <c r="P8" s="85" t="str">
        <f>データ!$K$6</f>
        <v>末端給水事業</v>
      </c>
      <c r="Q8" s="85"/>
      <c r="R8" s="85"/>
      <c r="S8" s="85"/>
      <c r="T8" s="85"/>
      <c r="U8" s="85"/>
      <c r="V8" s="85"/>
      <c r="W8" s="85" t="str">
        <f>データ!$L$6</f>
        <v>A8</v>
      </c>
      <c r="X8" s="85"/>
      <c r="Y8" s="85"/>
      <c r="Z8" s="85"/>
      <c r="AA8" s="85"/>
      <c r="AB8" s="85"/>
      <c r="AC8" s="85"/>
      <c r="AD8" s="85" t="str">
        <f>データ!$M$6</f>
        <v>非設置</v>
      </c>
      <c r="AE8" s="85"/>
      <c r="AF8" s="85"/>
      <c r="AG8" s="85"/>
      <c r="AH8" s="85"/>
      <c r="AI8" s="85"/>
      <c r="AJ8" s="85"/>
      <c r="AK8" s="4"/>
      <c r="AL8" s="73">
        <f>データ!$R$6</f>
        <v>9524</v>
      </c>
      <c r="AM8" s="73"/>
      <c r="AN8" s="73"/>
      <c r="AO8" s="73"/>
      <c r="AP8" s="73"/>
      <c r="AQ8" s="73"/>
      <c r="AR8" s="73"/>
      <c r="AS8" s="73"/>
      <c r="AT8" s="69">
        <f>データ!$S$6</f>
        <v>214.92</v>
      </c>
      <c r="AU8" s="70"/>
      <c r="AV8" s="70"/>
      <c r="AW8" s="70"/>
      <c r="AX8" s="70"/>
      <c r="AY8" s="70"/>
      <c r="AZ8" s="70"/>
      <c r="BA8" s="70"/>
      <c r="BB8" s="72">
        <f>データ!$T$6</f>
        <v>44.31</v>
      </c>
      <c r="BC8" s="72"/>
      <c r="BD8" s="72"/>
      <c r="BE8" s="72"/>
      <c r="BF8" s="72"/>
      <c r="BG8" s="72"/>
      <c r="BH8" s="72"/>
      <c r="BI8" s="72"/>
      <c r="BJ8" s="3"/>
      <c r="BK8" s="3"/>
      <c r="BL8" s="76" t="s">
        <v>10</v>
      </c>
      <c r="BM8" s="77"/>
      <c r="BN8" s="8" t="s">
        <v>11</v>
      </c>
      <c r="BO8" s="9"/>
      <c r="BP8" s="9"/>
      <c r="BQ8" s="9"/>
      <c r="BR8" s="9"/>
      <c r="BS8" s="9"/>
      <c r="BT8" s="9"/>
      <c r="BU8" s="9"/>
      <c r="BV8" s="9"/>
      <c r="BW8" s="9"/>
      <c r="BX8" s="9"/>
      <c r="BY8" s="10"/>
    </row>
    <row r="9" spans="1:78" ht="18.75" customHeight="1" x14ac:dyDescent="0.15">
      <c r="A9" s="2"/>
      <c r="B9" s="78" t="s">
        <v>12</v>
      </c>
      <c r="C9" s="79"/>
      <c r="D9" s="79"/>
      <c r="E9" s="79"/>
      <c r="F9" s="79"/>
      <c r="G9" s="79"/>
      <c r="H9" s="79"/>
      <c r="I9" s="78" t="s">
        <v>13</v>
      </c>
      <c r="J9" s="79"/>
      <c r="K9" s="79"/>
      <c r="L9" s="79"/>
      <c r="M9" s="79"/>
      <c r="N9" s="79"/>
      <c r="O9" s="80"/>
      <c r="P9" s="81" t="s">
        <v>14</v>
      </c>
      <c r="Q9" s="81"/>
      <c r="R9" s="81"/>
      <c r="S9" s="81"/>
      <c r="T9" s="81"/>
      <c r="U9" s="81"/>
      <c r="V9" s="81"/>
      <c r="W9" s="81" t="s">
        <v>15</v>
      </c>
      <c r="X9" s="81"/>
      <c r="Y9" s="81"/>
      <c r="Z9" s="81"/>
      <c r="AA9" s="81"/>
      <c r="AB9" s="81"/>
      <c r="AC9" s="81"/>
      <c r="AD9" s="2"/>
      <c r="AE9" s="2"/>
      <c r="AF9" s="2"/>
      <c r="AG9" s="2"/>
      <c r="AH9" s="4"/>
      <c r="AI9" s="4"/>
      <c r="AJ9" s="4"/>
      <c r="AK9" s="4"/>
      <c r="AL9" s="81" t="s">
        <v>16</v>
      </c>
      <c r="AM9" s="81"/>
      <c r="AN9" s="81"/>
      <c r="AO9" s="81"/>
      <c r="AP9" s="81"/>
      <c r="AQ9" s="81"/>
      <c r="AR9" s="81"/>
      <c r="AS9" s="81"/>
      <c r="AT9" s="78" t="s">
        <v>17</v>
      </c>
      <c r="AU9" s="79"/>
      <c r="AV9" s="79"/>
      <c r="AW9" s="79"/>
      <c r="AX9" s="79"/>
      <c r="AY9" s="79"/>
      <c r="AZ9" s="79"/>
      <c r="BA9" s="79"/>
      <c r="BB9" s="81" t="s">
        <v>18</v>
      </c>
      <c r="BC9" s="81"/>
      <c r="BD9" s="81"/>
      <c r="BE9" s="81"/>
      <c r="BF9" s="81"/>
      <c r="BG9" s="81"/>
      <c r="BH9" s="81"/>
      <c r="BI9" s="81"/>
      <c r="BJ9" s="3"/>
      <c r="BK9" s="3"/>
      <c r="BL9" s="67" t="s">
        <v>19</v>
      </c>
      <c r="BM9" s="68"/>
      <c r="BN9" s="11" t="s">
        <v>20</v>
      </c>
      <c r="BO9" s="12"/>
      <c r="BP9" s="12"/>
      <c r="BQ9" s="12"/>
      <c r="BR9" s="12"/>
      <c r="BS9" s="12"/>
      <c r="BT9" s="12"/>
      <c r="BU9" s="12"/>
      <c r="BV9" s="12"/>
      <c r="BW9" s="12"/>
      <c r="BX9" s="12"/>
      <c r="BY9" s="13"/>
    </row>
    <row r="10" spans="1:78" ht="18.75" customHeight="1" x14ac:dyDescent="0.15">
      <c r="A10" s="2"/>
      <c r="B10" s="69" t="str">
        <f>データ!$N$6</f>
        <v>-</v>
      </c>
      <c r="C10" s="70"/>
      <c r="D10" s="70"/>
      <c r="E10" s="70"/>
      <c r="F10" s="70"/>
      <c r="G10" s="70"/>
      <c r="H10" s="70"/>
      <c r="I10" s="69">
        <f>データ!$O$6</f>
        <v>61.61</v>
      </c>
      <c r="J10" s="70"/>
      <c r="K10" s="70"/>
      <c r="L10" s="70"/>
      <c r="M10" s="70"/>
      <c r="N10" s="70"/>
      <c r="O10" s="71"/>
      <c r="P10" s="72">
        <f>データ!$P$6</f>
        <v>96.38</v>
      </c>
      <c r="Q10" s="72"/>
      <c r="R10" s="72"/>
      <c r="S10" s="72"/>
      <c r="T10" s="72"/>
      <c r="U10" s="72"/>
      <c r="V10" s="72"/>
      <c r="W10" s="73">
        <f>データ!$Q$6</f>
        <v>3888</v>
      </c>
      <c r="X10" s="73"/>
      <c r="Y10" s="73"/>
      <c r="Z10" s="73"/>
      <c r="AA10" s="73"/>
      <c r="AB10" s="73"/>
      <c r="AC10" s="73"/>
      <c r="AD10" s="2"/>
      <c r="AE10" s="2"/>
      <c r="AF10" s="2"/>
      <c r="AG10" s="2"/>
      <c r="AH10" s="4"/>
      <c r="AI10" s="4"/>
      <c r="AJ10" s="4"/>
      <c r="AK10" s="4"/>
      <c r="AL10" s="73">
        <f>データ!$U$6</f>
        <v>9103</v>
      </c>
      <c r="AM10" s="73"/>
      <c r="AN10" s="73"/>
      <c r="AO10" s="73"/>
      <c r="AP10" s="73"/>
      <c r="AQ10" s="73"/>
      <c r="AR10" s="73"/>
      <c r="AS10" s="73"/>
      <c r="AT10" s="69">
        <f>データ!$V$6</f>
        <v>28.74</v>
      </c>
      <c r="AU10" s="70"/>
      <c r="AV10" s="70"/>
      <c r="AW10" s="70"/>
      <c r="AX10" s="70"/>
      <c r="AY10" s="70"/>
      <c r="AZ10" s="70"/>
      <c r="BA10" s="70"/>
      <c r="BB10" s="72">
        <f>データ!$W$6</f>
        <v>316.74</v>
      </c>
      <c r="BC10" s="72"/>
      <c r="BD10" s="72"/>
      <c r="BE10" s="72"/>
      <c r="BF10" s="72"/>
      <c r="BG10" s="72"/>
      <c r="BH10" s="72"/>
      <c r="BI10" s="72"/>
      <c r="BJ10" s="2"/>
      <c r="BK10" s="2"/>
      <c r="BL10" s="74" t="s">
        <v>21</v>
      </c>
      <c r="BM10" s="7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64"/>
      <c r="BM17" s="65"/>
      <c r="BN17" s="65"/>
      <c r="BO17" s="65"/>
      <c r="BP17" s="65"/>
      <c r="BQ17" s="65"/>
      <c r="BR17" s="65"/>
      <c r="BS17" s="65"/>
      <c r="BT17" s="65"/>
      <c r="BU17" s="65"/>
      <c r="BV17" s="65"/>
      <c r="BW17" s="65"/>
      <c r="BX17" s="65"/>
      <c r="BY17" s="65"/>
      <c r="BZ17" s="66"/>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64"/>
      <c r="BM18" s="65"/>
      <c r="BN18" s="65"/>
      <c r="BO18" s="65"/>
      <c r="BP18" s="65"/>
      <c r="BQ18" s="65"/>
      <c r="BR18" s="65"/>
      <c r="BS18" s="65"/>
      <c r="BT18" s="65"/>
      <c r="BU18" s="65"/>
      <c r="BV18" s="65"/>
      <c r="BW18" s="65"/>
      <c r="BX18" s="65"/>
      <c r="BY18" s="65"/>
      <c r="BZ18" s="66"/>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64"/>
      <c r="BM19" s="65"/>
      <c r="BN19" s="65"/>
      <c r="BO19" s="65"/>
      <c r="BP19" s="65"/>
      <c r="BQ19" s="65"/>
      <c r="BR19" s="65"/>
      <c r="BS19" s="65"/>
      <c r="BT19" s="65"/>
      <c r="BU19" s="65"/>
      <c r="BV19" s="65"/>
      <c r="BW19" s="65"/>
      <c r="BX19" s="65"/>
      <c r="BY19" s="65"/>
      <c r="BZ19" s="66"/>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64"/>
      <c r="BM20" s="65"/>
      <c r="BN20" s="65"/>
      <c r="BO20" s="65"/>
      <c r="BP20" s="65"/>
      <c r="BQ20" s="65"/>
      <c r="BR20" s="65"/>
      <c r="BS20" s="65"/>
      <c r="BT20" s="65"/>
      <c r="BU20" s="65"/>
      <c r="BV20" s="65"/>
      <c r="BW20" s="65"/>
      <c r="BX20" s="65"/>
      <c r="BY20" s="65"/>
      <c r="BZ20" s="66"/>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64"/>
      <c r="BM21" s="65"/>
      <c r="BN21" s="65"/>
      <c r="BO21" s="65"/>
      <c r="BP21" s="65"/>
      <c r="BQ21" s="65"/>
      <c r="BR21" s="65"/>
      <c r="BS21" s="65"/>
      <c r="BT21" s="65"/>
      <c r="BU21" s="65"/>
      <c r="BV21" s="65"/>
      <c r="BW21" s="65"/>
      <c r="BX21" s="65"/>
      <c r="BY21" s="65"/>
      <c r="BZ21" s="66"/>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64"/>
      <c r="BM22" s="65"/>
      <c r="BN22" s="65"/>
      <c r="BO22" s="65"/>
      <c r="BP22" s="65"/>
      <c r="BQ22" s="65"/>
      <c r="BR22" s="65"/>
      <c r="BS22" s="65"/>
      <c r="BT22" s="65"/>
      <c r="BU22" s="65"/>
      <c r="BV22" s="65"/>
      <c r="BW22" s="65"/>
      <c r="BX22" s="65"/>
      <c r="BY22" s="65"/>
      <c r="BZ22" s="66"/>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64"/>
      <c r="BM23" s="65"/>
      <c r="BN23" s="65"/>
      <c r="BO23" s="65"/>
      <c r="BP23" s="65"/>
      <c r="BQ23" s="65"/>
      <c r="BR23" s="65"/>
      <c r="BS23" s="65"/>
      <c r="BT23" s="65"/>
      <c r="BU23" s="65"/>
      <c r="BV23" s="65"/>
      <c r="BW23" s="65"/>
      <c r="BX23" s="65"/>
      <c r="BY23" s="65"/>
      <c r="BZ23" s="66"/>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64"/>
      <c r="BM24" s="65"/>
      <c r="BN24" s="65"/>
      <c r="BO24" s="65"/>
      <c r="BP24" s="65"/>
      <c r="BQ24" s="65"/>
      <c r="BR24" s="65"/>
      <c r="BS24" s="65"/>
      <c r="BT24" s="65"/>
      <c r="BU24" s="65"/>
      <c r="BV24" s="65"/>
      <c r="BW24" s="65"/>
      <c r="BX24" s="65"/>
      <c r="BY24" s="65"/>
      <c r="BZ24" s="66"/>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64"/>
      <c r="BM25" s="65"/>
      <c r="BN25" s="65"/>
      <c r="BO25" s="65"/>
      <c r="BP25" s="65"/>
      <c r="BQ25" s="65"/>
      <c r="BR25" s="65"/>
      <c r="BS25" s="65"/>
      <c r="BT25" s="65"/>
      <c r="BU25" s="65"/>
      <c r="BV25" s="65"/>
      <c r="BW25" s="65"/>
      <c r="BX25" s="65"/>
      <c r="BY25" s="65"/>
      <c r="BZ25" s="66"/>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64"/>
      <c r="BM26" s="65"/>
      <c r="BN26" s="65"/>
      <c r="BO26" s="65"/>
      <c r="BP26" s="65"/>
      <c r="BQ26" s="65"/>
      <c r="BR26" s="65"/>
      <c r="BS26" s="65"/>
      <c r="BT26" s="65"/>
      <c r="BU26" s="65"/>
      <c r="BV26" s="65"/>
      <c r="BW26" s="65"/>
      <c r="BX26" s="65"/>
      <c r="BY26" s="65"/>
      <c r="BZ26" s="66"/>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64"/>
      <c r="BM27" s="65"/>
      <c r="BN27" s="65"/>
      <c r="BO27" s="65"/>
      <c r="BP27" s="65"/>
      <c r="BQ27" s="65"/>
      <c r="BR27" s="65"/>
      <c r="BS27" s="65"/>
      <c r="BT27" s="65"/>
      <c r="BU27" s="65"/>
      <c r="BV27" s="65"/>
      <c r="BW27" s="65"/>
      <c r="BX27" s="65"/>
      <c r="BY27" s="65"/>
      <c r="BZ27" s="66"/>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64"/>
      <c r="BM28" s="65"/>
      <c r="BN28" s="65"/>
      <c r="BO28" s="65"/>
      <c r="BP28" s="65"/>
      <c r="BQ28" s="65"/>
      <c r="BR28" s="65"/>
      <c r="BS28" s="65"/>
      <c r="BT28" s="65"/>
      <c r="BU28" s="65"/>
      <c r="BV28" s="65"/>
      <c r="BW28" s="65"/>
      <c r="BX28" s="65"/>
      <c r="BY28" s="65"/>
      <c r="BZ28" s="66"/>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64"/>
      <c r="BM29" s="65"/>
      <c r="BN29" s="65"/>
      <c r="BO29" s="65"/>
      <c r="BP29" s="65"/>
      <c r="BQ29" s="65"/>
      <c r="BR29" s="65"/>
      <c r="BS29" s="65"/>
      <c r="BT29" s="65"/>
      <c r="BU29" s="65"/>
      <c r="BV29" s="65"/>
      <c r="BW29" s="65"/>
      <c r="BX29" s="65"/>
      <c r="BY29" s="65"/>
      <c r="BZ29" s="66"/>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64"/>
      <c r="BM30" s="65"/>
      <c r="BN30" s="65"/>
      <c r="BO30" s="65"/>
      <c r="BP30" s="65"/>
      <c r="BQ30" s="65"/>
      <c r="BR30" s="65"/>
      <c r="BS30" s="65"/>
      <c r="BT30" s="65"/>
      <c r="BU30" s="65"/>
      <c r="BV30" s="65"/>
      <c r="BW30" s="65"/>
      <c r="BX30" s="65"/>
      <c r="BY30" s="65"/>
      <c r="BZ30" s="66"/>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64"/>
      <c r="BM31" s="65"/>
      <c r="BN31" s="65"/>
      <c r="BO31" s="65"/>
      <c r="BP31" s="65"/>
      <c r="BQ31" s="65"/>
      <c r="BR31" s="65"/>
      <c r="BS31" s="65"/>
      <c r="BT31" s="65"/>
      <c r="BU31" s="65"/>
      <c r="BV31" s="65"/>
      <c r="BW31" s="65"/>
      <c r="BX31" s="65"/>
      <c r="BY31" s="65"/>
      <c r="BZ31" s="66"/>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64"/>
      <c r="BM32" s="65"/>
      <c r="BN32" s="65"/>
      <c r="BO32" s="65"/>
      <c r="BP32" s="65"/>
      <c r="BQ32" s="65"/>
      <c r="BR32" s="65"/>
      <c r="BS32" s="65"/>
      <c r="BT32" s="65"/>
      <c r="BU32" s="65"/>
      <c r="BV32" s="65"/>
      <c r="BW32" s="65"/>
      <c r="BX32" s="65"/>
      <c r="BY32" s="65"/>
      <c r="BZ32" s="66"/>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64"/>
      <c r="BM33" s="65"/>
      <c r="BN33" s="65"/>
      <c r="BO33" s="65"/>
      <c r="BP33" s="65"/>
      <c r="BQ33" s="65"/>
      <c r="BR33" s="65"/>
      <c r="BS33" s="65"/>
      <c r="BT33" s="65"/>
      <c r="BU33" s="65"/>
      <c r="BV33" s="65"/>
      <c r="BW33" s="65"/>
      <c r="BX33" s="65"/>
      <c r="BY33" s="65"/>
      <c r="BZ33" s="66"/>
    </row>
    <row r="34" spans="1:78" ht="13.5" customHeight="1" x14ac:dyDescent="0.15">
      <c r="A34" s="2"/>
      <c r="B34" s="17"/>
      <c r="C34" s="55" t="s">
        <v>26</v>
      </c>
      <c r="D34" s="55"/>
      <c r="E34" s="55"/>
      <c r="F34" s="55"/>
      <c r="G34" s="55"/>
      <c r="H34" s="55"/>
      <c r="I34" s="55"/>
      <c r="J34" s="55"/>
      <c r="K34" s="55"/>
      <c r="L34" s="55"/>
      <c r="M34" s="55"/>
      <c r="N34" s="55"/>
      <c r="O34" s="55"/>
      <c r="P34" s="55"/>
      <c r="Q34" s="19"/>
      <c r="R34" s="55" t="s">
        <v>27</v>
      </c>
      <c r="S34" s="55"/>
      <c r="T34" s="55"/>
      <c r="U34" s="55"/>
      <c r="V34" s="55"/>
      <c r="W34" s="55"/>
      <c r="X34" s="55"/>
      <c r="Y34" s="55"/>
      <c r="Z34" s="55"/>
      <c r="AA34" s="55"/>
      <c r="AB34" s="55"/>
      <c r="AC34" s="55"/>
      <c r="AD34" s="55"/>
      <c r="AE34" s="55"/>
      <c r="AF34" s="19"/>
      <c r="AG34" s="55" t="s">
        <v>28</v>
      </c>
      <c r="AH34" s="55"/>
      <c r="AI34" s="55"/>
      <c r="AJ34" s="55"/>
      <c r="AK34" s="55"/>
      <c r="AL34" s="55"/>
      <c r="AM34" s="55"/>
      <c r="AN34" s="55"/>
      <c r="AO34" s="55"/>
      <c r="AP34" s="55"/>
      <c r="AQ34" s="55"/>
      <c r="AR34" s="55"/>
      <c r="AS34" s="55"/>
      <c r="AT34" s="55"/>
      <c r="AU34" s="19"/>
      <c r="AV34" s="55" t="s">
        <v>29</v>
      </c>
      <c r="AW34" s="55"/>
      <c r="AX34" s="55"/>
      <c r="AY34" s="55"/>
      <c r="AZ34" s="55"/>
      <c r="BA34" s="55"/>
      <c r="BB34" s="55"/>
      <c r="BC34" s="55"/>
      <c r="BD34" s="55"/>
      <c r="BE34" s="55"/>
      <c r="BF34" s="55"/>
      <c r="BG34" s="55"/>
      <c r="BH34" s="55"/>
      <c r="BI34" s="55"/>
      <c r="BJ34" s="18"/>
      <c r="BK34" s="2"/>
      <c r="BL34" s="64"/>
      <c r="BM34" s="65"/>
      <c r="BN34" s="65"/>
      <c r="BO34" s="65"/>
      <c r="BP34" s="65"/>
      <c r="BQ34" s="65"/>
      <c r="BR34" s="65"/>
      <c r="BS34" s="65"/>
      <c r="BT34" s="65"/>
      <c r="BU34" s="65"/>
      <c r="BV34" s="65"/>
      <c r="BW34" s="65"/>
      <c r="BX34" s="65"/>
      <c r="BY34" s="65"/>
      <c r="BZ34" s="66"/>
    </row>
    <row r="35" spans="1:78" ht="13.5" customHeight="1" x14ac:dyDescent="0.15">
      <c r="A35" s="2"/>
      <c r="B35" s="17"/>
      <c r="C35" s="55"/>
      <c r="D35" s="55"/>
      <c r="E35" s="55"/>
      <c r="F35" s="55"/>
      <c r="G35" s="55"/>
      <c r="H35" s="55"/>
      <c r="I35" s="55"/>
      <c r="J35" s="55"/>
      <c r="K35" s="55"/>
      <c r="L35" s="55"/>
      <c r="M35" s="55"/>
      <c r="N35" s="55"/>
      <c r="O35" s="55"/>
      <c r="P35" s="55"/>
      <c r="Q35" s="19"/>
      <c r="R35" s="55"/>
      <c r="S35" s="55"/>
      <c r="T35" s="55"/>
      <c r="U35" s="55"/>
      <c r="V35" s="55"/>
      <c r="W35" s="55"/>
      <c r="X35" s="55"/>
      <c r="Y35" s="55"/>
      <c r="Z35" s="55"/>
      <c r="AA35" s="55"/>
      <c r="AB35" s="55"/>
      <c r="AC35" s="55"/>
      <c r="AD35" s="55"/>
      <c r="AE35" s="55"/>
      <c r="AF35" s="19"/>
      <c r="AG35" s="55"/>
      <c r="AH35" s="55"/>
      <c r="AI35" s="55"/>
      <c r="AJ35" s="55"/>
      <c r="AK35" s="55"/>
      <c r="AL35" s="55"/>
      <c r="AM35" s="55"/>
      <c r="AN35" s="55"/>
      <c r="AO35" s="55"/>
      <c r="AP35" s="55"/>
      <c r="AQ35" s="55"/>
      <c r="AR35" s="55"/>
      <c r="AS35" s="55"/>
      <c r="AT35" s="55"/>
      <c r="AU35" s="19"/>
      <c r="AV35" s="55"/>
      <c r="AW35" s="55"/>
      <c r="AX35" s="55"/>
      <c r="AY35" s="55"/>
      <c r="AZ35" s="55"/>
      <c r="BA35" s="55"/>
      <c r="BB35" s="55"/>
      <c r="BC35" s="55"/>
      <c r="BD35" s="55"/>
      <c r="BE35" s="55"/>
      <c r="BF35" s="55"/>
      <c r="BG35" s="55"/>
      <c r="BH35" s="55"/>
      <c r="BI35" s="55"/>
      <c r="BJ35" s="18"/>
      <c r="BK35" s="2"/>
      <c r="BL35" s="64"/>
      <c r="BM35" s="65"/>
      <c r="BN35" s="65"/>
      <c r="BO35" s="65"/>
      <c r="BP35" s="65"/>
      <c r="BQ35" s="65"/>
      <c r="BR35" s="65"/>
      <c r="BS35" s="65"/>
      <c r="BT35" s="65"/>
      <c r="BU35" s="65"/>
      <c r="BV35" s="65"/>
      <c r="BW35" s="65"/>
      <c r="BX35" s="65"/>
      <c r="BY35" s="65"/>
      <c r="BZ35" s="66"/>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64"/>
      <c r="BM36" s="65"/>
      <c r="BN36" s="65"/>
      <c r="BO36" s="65"/>
      <c r="BP36" s="65"/>
      <c r="BQ36" s="65"/>
      <c r="BR36" s="65"/>
      <c r="BS36" s="65"/>
      <c r="BT36" s="65"/>
      <c r="BU36" s="65"/>
      <c r="BV36" s="65"/>
      <c r="BW36" s="65"/>
      <c r="BX36" s="65"/>
      <c r="BY36" s="65"/>
      <c r="BZ36" s="66"/>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64"/>
      <c r="BM37" s="65"/>
      <c r="BN37" s="65"/>
      <c r="BO37" s="65"/>
      <c r="BP37" s="65"/>
      <c r="BQ37" s="65"/>
      <c r="BR37" s="65"/>
      <c r="BS37" s="65"/>
      <c r="BT37" s="65"/>
      <c r="BU37" s="65"/>
      <c r="BV37" s="65"/>
      <c r="BW37" s="65"/>
      <c r="BX37" s="65"/>
      <c r="BY37" s="65"/>
      <c r="BZ37" s="66"/>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64"/>
      <c r="BM38" s="65"/>
      <c r="BN38" s="65"/>
      <c r="BO38" s="65"/>
      <c r="BP38" s="65"/>
      <c r="BQ38" s="65"/>
      <c r="BR38" s="65"/>
      <c r="BS38" s="65"/>
      <c r="BT38" s="65"/>
      <c r="BU38" s="65"/>
      <c r="BV38" s="65"/>
      <c r="BW38" s="65"/>
      <c r="BX38" s="65"/>
      <c r="BY38" s="65"/>
      <c r="BZ38" s="66"/>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64"/>
      <c r="BM39" s="65"/>
      <c r="BN39" s="65"/>
      <c r="BO39" s="65"/>
      <c r="BP39" s="65"/>
      <c r="BQ39" s="65"/>
      <c r="BR39" s="65"/>
      <c r="BS39" s="65"/>
      <c r="BT39" s="65"/>
      <c r="BU39" s="65"/>
      <c r="BV39" s="65"/>
      <c r="BW39" s="65"/>
      <c r="BX39" s="65"/>
      <c r="BY39" s="65"/>
      <c r="BZ39" s="66"/>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64"/>
      <c r="BM40" s="65"/>
      <c r="BN40" s="65"/>
      <c r="BO40" s="65"/>
      <c r="BP40" s="65"/>
      <c r="BQ40" s="65"/>
      <c r="BR40" s="65"/>
      <c r="BS40" s="65"/>
      <c r="BT40" s="65"/>
      <c r="BU40" s="65"/>
      <c r="BV40" s="65"/>
      <c r="BW40" s="65"/>
      <c r="BX40" s="65"/>
      <c r="BY40" s="65"/>
      <c r="BZ40" s="66"/>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64"/>
      <c r="BM41" s="65"/>
      <c r="BN41" s="65"/>
      <c r="BO41" s="65"/>
      <c r="BP41" s="65"/>
      <c r="BQ41" s="65"/>
      <c r="BR41" s="65"/>
      <c r="BS41" s="65"/>
      <c r="BT41" s="65"/>
      <c r="BU41" s="65"/>
      <c r="BV41" s="65"/>
      <c r="BW41" s="65"/>
      <c r="BX41" s="65"/>
      <c r="BY41" s="65"/>
      <c r="BZ41" s="66"/>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64"/>
      <c r="BM42" s="65"/>
      <c r="BN42" s="65"/>
      <c r="BO42" s="65"/>
      <c r="BP42" s="65"/>
      <c r="BQ42" s="65"/>
      <c r="BR42" s="65"/>
      <c r="BS42" s="65"/>
      <c r="BT42" s="65"/>
      <c r="BU42" s="65"/>
      <c r="BV42" s="65"/>
      <c r="BW42" s="65"/>
      <c r="BX42" s="65"/>
      <c r="BY42" s="65"/>
      <c r="BZ42" s="66"/>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64"/>
      <c r="BM43" s="65"/>
      <c r="BN43" s="65"/>
      <c r="BO43" s="65"/>
      <c r="BP43" s="65"/>
      <c r="BQ43" s="65"/>
      <c r="BR43" s="65"/>
      <c r="BS43" s="65"/>
      <c r="BT43" s="65"/>
      <c r="BU43" s="65"/>
      <c r="BV43" s="65"/>
      <c r="BW43" s="65"/>
      <c r="BX43" s="65"/>
      <c r="BY43" s="65"/>
      <c r="BZ43" s="66"/>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64"/>
      <c r="BM44" s="65"/>
      <c r="BN44" s="65"/>
      <c r="BO44" s="65"/>
      <c r="BP44" s="65"/>
      <c r="BQ44" s="65"/>
      <c r="BR44" s="65"/>
      <c r="BS44" s="65"/>
      <c r="BT44" s="65"/>
      <c r="BU44" s="65"/>
      <c r="BV44" s="65"/>
      <c r="BW44" s="65"/>
      <c r="BX44" s="65"/>
      <c r="BY44" s="65"/>
      <c r="BZ44" s="66"/>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49" t="s">
        <v>118</v>
      </c>
      <c r="BM47" s="50"/>
      <c r="BN47" s="50"/>
      <c r="BO47" s="50"/>
      <c r="BP47" s="50"/>
      <c r="BQ47" s="50"/>
      <c r="BR47" s="50"/>
      <c r="BS47" s="50"/>
      <c r="BT47" s="50"/>
      <c r="BU47" s="50"/>
      <c r="BV47" s="50"/>
      <c r="BW47" s="50"/>
      <c r="BX47" s="50"/>
      <c r="BY47" s="50"/>
      <c r="BZ47" s="5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19"/>
      <c r="R56" s="55" t="s">
        <v>32</v>
      </c>
      <c r="S56" s="55"/>
      <c r="T56" s="55"/>
      <c r="U56" s="55"/>
      <c r="V56" s="55"/>
      <c r="W56" s="55"/>
      <c r="X56" s="55"/>
      <c r="Y56" s="55"/>
      <c r="Z56" s="55"/>
      <c r="AA56" s="55"/>
      <c r="AB56" s="55"/>
      <c r="AC56" s="55"/>
      <c r="AD56" s="55"/>
      <c r="AE56" s="55"/>
      <c r="AF56" s="19"/>
      <c r="AG56" s="55" t="s">
        <v>33</v>
      </c>
      <c r="AH56" s="55"/>
      <c r="AI56" s="55"/>
      <c r="AJ56" s="55"/>
      <c r="AK56" s="55"/>
      <c r="AL56" s="55"/>
      <c r="AM56" s="55"/>
      <c r="AN56" s="55"/>
      <c r="AO56" s="55"/>
      <c r="AP56" s="55"/>
      <c r="AQ56" s="55"/>
      <c r="AR56" s="55"/>
      <c r="AS56" s="55"/>
      <c r="AT56" s="55"/>
      <c r="AU56" s="19"/>
      <c r="AV56" s="55" t="s">
        <v>34</v>
      </c>
      <c r="AW56" s="55"/>
      <c r="AX56" s="55"/>
      <c r="AY56" s="55"/>
      <c r="AZ56" s="55"/>
      <c r="BA56" s="55"/>
      <c r="BB56" s="55"/>
      <c r="BC56" s="55"/>
      <c r="BD56" s="55"/>
      <c r="BE56" s="55"/>
      <c r="BF56" s="55"/>
      <c r="BG56" s="55"/>
      <c r="BH56" s="55"/>
      <c r="BI56" s="55"/>
      <c r="BJ56" s="18"/>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19"/>
      <c r="R57" s="55"/>
      <c r="S57" s="55"/>
      <c r="T57" s="55"/>
      <c r="U57" s="55"/>
      <c r="V57" s="55"/>
      <c r="W57" s="55"/>
      <c r="X57" s="55"/>
      <c r="Y57" s="55"/>
      <c r="Z57" s="55"/>
      <c r="AA57" s="55"/>
      <c r="AB57" s="55"/>
      <c r="AC57" s="55"/>
      <c r="AD57" s="55"/>
      <c r="AE57" s="55"/>
      <c r="AF57" s="19"/>
      <c r="AG57" s="55"/>
      <c r="AH57" s="55"/>
      <c r="AI57" s="55"/>
      <c r="AJ57" s="55"/>
      <c r="AK57" s="55"/>
      <c r="AL57" s="55"/>
      <c r="AM57" s="55"/>
      <c r="AN57" s="55"/>
      <c r="AO57" s="55"/>
      <c r="AP57" s="55"/>
      <c r="AQ57" s="55"/>
      <c r="AR57" s="55"/>
      <c r="AS57" s="55"/>
      <c r="AT57" s="55"/>
      <c r="AU57" s="19"/>
      <c r="AV57" s="55"/>
      <c r="AW57" s="55"/>
      <c r="AX57" s="55"/>
      <c r="AY57" s="55"/>
      <c r="AZ57" s="55"/>
      <c r="BA57" s="55"/>
      <c r="BB57" s="55"/>
      <c r="BC57" s="55"/>
      <c r="BD57" s="55"/>
      <c r="BE57" s="55"/>
      <c r="BF57" s="55"/>
      <c r="BG57" s="55"/>
      <c r="BH57" s="55"/>
      <c r="BI57" s="55"/>
      <c r="BJ57" s="18"/>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9"/>
      <c r="BM58" s="50"/>
      <c r="BN58" s="50"/>
      <c r="BO58" s="50"/>
      <c r="BP58" s="50"/>
      <c r="BQ58" s="50"/>
      <c r="BR58" s="50"/>
      <c r="BS58" s="50"/>
      <c r="BT58" s="50"/>
      <c r="BU58" s="50"/>
      <c r="BV58" s="50"/>
      <c r="BW58" s="50"/>
      <c r="BX58" s="50"/>
      <c r="BY58" s="50"/>
      <c r="BZ58" s="5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49" t="s">
        <v>119</v>
      </c>
      <c r="BM66" s="50"/>
      <c r="BN66" s="50"/>
      <c r="BO66" s="50"/>
      <c r="BP66" s="50"/>
      <c r="BQ66" s="50"/>
      <c r="BR66" s="50"/>
      <c r="BS66" s="50"/>
      <c r="BT66" s="50"/>
      <c r="BU66" s="50"/>
      <c r="BV66" s="50"/>
      <c r="BW66" s="50"/>
      <c r="BX66" s="50"/>
      <c r="BY66" s="50"/>
      <c r="BZ66" s="5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19"/>
      <c r="V79" s="19"/>
      <c r="W79" s="55" t="s">
        <v>38</v>
      </c>
      <c r="X79" s="55"/>
      <c r="Y79" s="55"/>
      <c r="Z79" s="55"/>
      <c r="AA79" s="55"/>
      <c r="AB79" s="55"/>
      <c r="AC79" s="55"/>
      <c r="AD79" s="55"/>
      <c r="AE79" s="55"/>
      <c r="AF79" s="55"/>
      <c r="AG79" s="55"/>
      <c r="AH79" s="55"/>
      <c r="AI79" s="55"/>
      <c r="AJ79" s="55"/>
      <c r="AK79" s="55"/>
      <c r="AL79" s="55"/>
      <c r="AM79" s="55"/>
      <c r="AN79" s="55"/>
      <c r="AO79" s="19"/>
      <c r="AP79" s="19"/>
      <c r="AQ79" s="55" t="s">
        <v>39</v>
      </c>
      <c r="AR79" s="55"/>
      <c r="AS79" s="55"/>
      <c r="AT79" s="55"/>
      <c r="AU79" s="55"/>
      <c r="AV79" s="55"/>
      <c r="AW79" s="55"/>
      <c r="AX79" s="55"/>
      <c r="AY79" s="55"/>
      <c r="AZ79" s="55"/>
      <c r="BA79" s="55"/>
      <c r="BB79" s="55"/>
      <c r="BC79" s="55"/>
      <c r="BD79" s="55"/>
      <c r="BE79" s="55"/>
      <c r="BF79" s="55"/>
      <c r="BG79" s="55"/>
      <c r="BH79" s="55"/>
      <c r="BI79" s="4"/>
      <c r="BJ79" s="18"/>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19"/>
      <c r="V80" s="19"/>
      <c r="W80" s="55"/>
      <c r="X80" s="55"/>
      <c r="Y80" s="55"/>
      <c r="Z80" s="55"/>
      <c r="AA80" s="55"/>
      <c r="AB80" s="55"/>
      <c r="AC80" s="55"/>
      <c r="AD80" s="55"/>
      <c r="AE80" s="55"/>
      <c r="AF80" s="55"/>
      <c r="AG80" s="55"/>
      <c r="AH80" s="55"/>
      <c r="AI80" s="55"/>
      <c r="AJ80" s="55"/>
      <c r="AK80" s="55"/>
      <c r="AL80" s="55"/>
      <c r="AM80" s="55"/>
      <c r="AN80" s="55"/>
      <c r="AO80" s="19"/>
      <c r="AP80" s="19"/>
      <c r="AQ80" s="55"/>
      <c r="AR80" s="55"/>
      <c r="AS80" s="55"/>
      <c r="AT80" s="55"/>
      <c r="AU80" s="55"/>
      <c r="AV80" s="55"/>
      <c r="AW80" s="55"/>
      <c r="AX80" s="55"/>
      <c r="AY80" s="55"/>
      <c r="AZ80" s="55"/>
      <c r="BA80" s="55"/>
      <c r="BB80" s="55"/>
      <c r="BC80" s="55"/>
      <c r="BD80" s="55"/>
      <c r="BE80" s="55"/>
      <c r="BF80" s="55"/>
      <c r="BG80" s="55"/>
      <c r="BH80" s="55"/>
      <c r="BI80" s="4"/>
      <c r="BJ80" s="18"/>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49"/>
      <c r="BM81" s="50"/>
      <c r="BN81" s="50"/>
      <c r="BO81" s="50"/>
      <c r="BP81" s="50"/>
      <c r="BQ81" s="50"/>
      <c r="BR81" s="50"/>
      <c r="BS81" s="50"/>
      <c r="BT81" s="50"/>
      <c r="BU81" s="50"/>
      <c r="BV81" s="50"/>
      <c r="BW81" s="50"/>
      <c r="BX81" s="50"/>
      <c r="BY81" s="50"/>
      <c r="BZ81" s="5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2"/>
      <c r="BM82" s="53"/>
      <c r="BN82" s="53"/>
      <c r="BO82" s="53"/>
      <c r="BP82" s="53"/>
      <c r="BQ82" s="53"/>
      <c r="BR82" s="53"/>
      <c r="BS82" s="53"/>
      <c r="BT82" s="53"/>
      <c r="BU82" s="53"/>
      <c r="BV82" s="53"/>
      <c r="BW82" s="53"/>
      <c r="BX82" s="53"/>
      <c r="BY82" s="53"/>
      <c r="BZ82" s="54"/>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hKffavELyH4HsuIlH8J8EFFcsur9gN9v86OPk7JL5koThh3f06fZOo6NZH9sE+yTWaNerAoMvbK8HnaC5Tug4A==" saltValue="ffJJK9dDhzQISXBl9nQcsg=="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90" t="s">
        <v>62</v>
      </c>
      <c r="I3" s="91"/>
      <c r="J3" s="91"/>
      <c r="K3" s="91"/>
      <c r="L3" s="91"/>
      <c r="M3" s="91"/>
      <c r="N3" s="91"/>
      <c r="O3" s="91"/>
      <c r="P3" s="91"/>
      <c r="Q3" s="91"/>
      <c r="R3" s="91"/>
      <c r="S3" s="91"/>
      <c r="T3" s="91"/>
      <c r="U3" s="91"/>
      <c r="V3" s="91"/>
      <c r="W3" s="92"/>
      <c r="X3" s="96" t="s">
        <v>63</v>
      </c>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t="s">
        <v>64</v>
      </c>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89"/>
      <c r="EI3" s="89"/>
      <c r="EJ3" s="89"/>
      <c r="EK3" s="89"/>
      <c r="EL3" s="89"/>
      <c r="EM3" s="89"/>
      <c r="EN3" s="89"/>
    </row>
    <row r="4" spans="1:144" x14ac:dyDescent="0.15">
      <c r="A4" s="28" t="s">
        <v>65</v>
      </c>
      <c r="B4" s="30"/>
      <c r="C4" s="30"/>
      <c r="D4" s="30"/>
      <c r="E4" s="30"/>
      <c r="F4" s="30"/>
      <c r="G4" s="30"/>
      <c r="H4" s="93"/>
      <c r="I4" s="94"/>
      <c r="J4" s="94"/>
      <c r="K4" s="94"/>
      <c r="L4" s="94"/>
      <c r="M4" s="94"/>
      <c r="N4" s="94"/>
      <c r="O4" s="94"/>
      <c r="P4" s="94"/>
      <c r="Q4" s="94"/>
      <c r="R4" s="94"/>
      <c r="S4" s="94"/>
      <c r="T4" s="94"/>
      <c r="U4" s="94"/>
      <c r="V4" s="94"/>
      <c r="W4" s="95"/>
      <c r="X4" s="89" t="s">
        <v>66</v>
      </c>
      <c r="Y4" s="89"/>
      <c r="Z4" s="89"/>
      <c r="AA4" s="89"/>
      <c r="AB4" s="89"/>
      <c r="AC4" s="89"/>
      <c r="AD4" s="89"/>
      <c r="AE4" s="89"/>
      <c r="AF4" s="89"/>
      <c r="AG4" s="89"/>
      <c r="AH4" s="89"/>
      <c r="AI4" s="89" t="s">
        <v>67</v>
      </c>
      <c r="AJ4" s="89"/>
      <c r="AK4" s="89"/>
      <c r="AL4" s="89"/>
      <c r="AM4" s="89"/>
      <c r="AN4" s="89"/>
      <c r="AO4" s="89"/>
      <c r="AP4" s="89"/>
      <c r="AQ4" s="89"/>
      <c r="AR4" s="89"/>
      <c r="AS4" s="89"/>
      <c r="AT4" s="89" t="s">
        <v>68</v>
      </c>
      <c r="AU4" s="89"/>
      <c r="AV4" s="89"/>
      <c r="AW4" s="89"/>
      <c r="AX4" s="89"/>
      <c r="AY4" s="89"/>
      <c r="AZ4" s="89"/>
      <c r="BA4" s="89"/>
      <c r="BB4" s="89"/>
      <c r="BC4" s="89"/>
      <c r="BD4" s="89"/>
      <c r="BE4" s="89" t="s">
        <v>69</v>
      </c>
      <c r="BF4" s="89"/>
      <c r="BG4" s="89"/>
      <c r="BH4" s="89"/>
      <c r="BI4" s="89"/>
      <c r="BJ4" s="89"/>
      <c r="BK4" s="89"/>
      <c r="BL4" s="89"/>
      <c r="BM4" s="89"/>
      <c r="BN4" s="89"/>
      <c r="BO4" s="89"/>
      <c r="BP4" s="89" t="s">
        <v>70</v>
      </c>
      <c r="BQ4" s="89"/>
      <c r="BR4" s="89"/>
      <c r="BS4" s="89"/>
      <c r="BT4" s="89"/>
      <c r="BU4" s="89"/>
      <c r="BV4" s="89"/>
      <c r="BW4" s="89"/>
      <c r="BX4" s="89"/>
      <c r="BY4" s="89"/>
      <c r="BZ4" s="89"/>
      <c r="CA4" s="89" t="s">
        <v>71</v>
      </c>
      <c r="CB4" s="89"/>
      <c r="CC4" s="89"/>
      <c r="CD4" s="89"/>
      <c r="CE4" s="89"/>
      <c r="CF4" s="89"/>
      <c r="CG4" s="89"/>
      <c r="CH4" s="89"/>
      <c r="CI4" s="89"/>
      <c r="CJ4" s="89"/>
      <c r="CK4" s="89"/>
      <c r="CL4" s="89" t="s">
        <v>72</v>
      </c>
      <c r="CM4" s="89"/>
      <c r="CN4" s="89"/>
      <c r="CO4" s="89"/>
      <c r="CP4" s="89"/>
      <c r="CQ4" s="89"/>
      <c r="CR4" s="89"/>
      <c r="CS4" s="89"/>
      <c r="CT4" s="89"/>
      <c r="CU4" s="89"/>
      <c r="CV4" s="89"/>
      <c r="CW4" s="89" t="s">
        <v>73</v>
      </c>
      <c r="CX4" s="89"/>
      <c r="CY4" s="89"/>
      <c r="CZ4" s="89"/>
      <c r="DA4" s="89"/>
      <c r="DB4" s="89"/>
      <c r="DC4" s="89"/>
      <c r="DD4" s="89"/>
      <c r="DE4" s="89"/>
      <c r="DF4" s="89"/>
      <c r="DG4" s="89"/>
      <c r="DH4" s="89" t="s">
        <v>74</v>
      </c>
      <c r="DI4" s="89"/>
      <c r="DJ4" s="89"/>
      <c r="DK4" s="89"/>
      <c r="DL4" s="89"/>
      <c r="DM4" s="89"/>
      <c r="DN4" s="89"/>
      <c r="DO4" s="89"/>
      <c r="DP4" s="89"/>
      <c r="DQ4" s="89"/>
      <c r="DR4" s="89"/>
      <c r="DS4" s="89" t="s">
        <v>75</v>
      </c>
      <c r="DT4" s="89"/>
      <c r="DU4" s="89"/>
      <c r="DV4" s="89"/>
      <c r="DW4" s="89"/>
      <c r="DX4" s="89"/>
      <c r="DY4" s="89"/>
      <c r="DZ4" s="89"/>
      <c r="EA4" s="89"/>
      <c r="EB4" s="89"/>
      <c r="EC4" s="89"/>
      <c r="ED4" s="89" t="s">
        <v>76</v>
      </c>
      <c r="EE4" s="89"/>
      <c r="EF4" s="89"/>
      <c r="EG4" s="89"/>
      <c r="EH4" s="89"/>
      <c r="EI4" s="89"/>
      <c r="EJ4" s="89"/>
      <c r="EK4" s="89"/>
      <c r="EL4" s="89"/>
      <c r="EM4" s="89"/>
      <c r="EN4" s="89"/>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53619</v>
      </c>
      <c r="D6" s="33">
        <f t="shared" si="3"/>
        <v>46</v>
      </c>
      <c r="E6" s="33">
        <f t="shared" si="3"/>
        <v>1</v>
      </c>
      <c r="F6" s="33">
        <f t="shared" si="3"/>
        <v>0</v>
      </c>
      <c r="G6" s="33">
        <f t="shared" si="3"/>
        <v>1</v>
      </c>
      <c r="H6" s="33" t="str">
        <f t="shared" si="3"/>
        <v>秋田県　五城目町</v>
      </c>
      <c r="I6" s="33" t="str">
        <f t="shared" si="3"/>
        <v>法適用</v>
      </c>
      <c r="J6" s="33" t="str">
        <f t="shared" si="3"/>
        <v>水道事業</v>
      </c>
      <c r="K6" s="33" t="str">
        <f t="shared" si="3"/>
        <v>末端給水事業</v>
      </c>
      <c r="L6" s="33" t="str">
        <f t="shared" si="3"/>
        <v>A8</v>
      </c>
      <c r="M6" s="33" t="str">
        <f t="shared" si="3"/>
        <v>非設置</v>
      </c>
      <c r="N6" s="34" t="str">
        <f t="shared" si="3"/>
        <v>-</v>
      </c>
      <c r="O6" s="34">
        <f t="shared" si="3"/>
        <v>61.61</v>
      </c>
      <c r="P6" s="34">
        <f t="shared" si="3"/>
        <v>96.38</v>
      </c>
      <c r="Q6" s="34">
        <f t="shared" si="3"/>
        <v>3888</v>
      </c>
      <c r="R6" s="34">
        <f t="shared" si="3"/>
        <v>9524</v>
      </c>
      <c r="S6" s="34">
        <f t="shared" si="3"/>
        <v>214.92</v>
      </c>
      <c r="T6" s="34">
        <f t="shared" si="3"/>
        <v>44.31</v>
      </c>
      <c r="U6" s="34">
        <f t="shared" si="3"/>
        <v>9103</v>
      </c>
      <c r="V6" s="34">
        <f t="shared" si="3"/>
        <v>28.74</v>
      </c>
      <c r="W6" s="34">
        <f t="shared" si="3"/>
        <v>316.74</v>
      </c>
      <c r="X6" s="35">
        <f>IF(X7="",NA(),X7)</f>
        <v>106.64</v>
      </c>
      <c r="Y6" s="35">
        <f t="shared" ref="Y6:AG6" si="4">IF(Y7="",NA(),Y7)</f>
        <v>102.6</v>
      </c>
      <c r="Z6" s="35">
        <f t="shared" si="4"/>
        <v>101.36</v>
      </c>
      <c r="AA6" s="35">
        <f t="shared" si="4"/>
        <v>107.36</v>
      </c>
      <c r="AB6" s="35">
        <f t="shared" si="4"/>
        <v>95.84</v>
      </c>
      <c r="AC6" s="35">
        <f t="shared" si="4"/>
        <v>105.53</v>
      </c>
      <c r="AD6" s="35">
        <f t="shared" si="4"/>
        <v>107.2</v>
      </c>
      <c r="AE6" s="35">
        <f t="shared" si="4"/>
        <v>106.62</v>
      </c>
      <c r="AF6" s="35">
        <f t="shared" si="4"/>
        <v>107.95</v>
      </c>
      <c r="AG6" s="35">
        <f t="shared" si="4"/>
        <v>104.47</v>
      </c>
      <c r="AH6" s="34" t="str">
        <f>IF(AH7="","",IF(AH7="-","【-】","【"&amp;SUBSTITUTE(TEXT(AH7,"#,##0.00"),"-","△")&amp;"】"))</f>
        <v>【113.39】</v>
      </c>
      <c r="AI6" s="34">
        <f>IF(AI7="",NA(),AI7)</f>
        <v>0</v>
      </c>
      <c r="AJ6" s="34">
        <f t="shared" ref="AJ6:AR6" si="5">IF(AJ7="",NA(),AJ7)</f>
        <v>0</v>
      </c>
      <c r="AK6" s="34">
        <f t="shared" si="5"/>
        <v>0</v>
      </c>
      <c r="AL6" s="34">
        <f t="shared" si="5"/>
        <v>0</v>
      </c>
      <c r="AM6" s="34">
        <f t="shared" si="5"/>
        <v>0</v>
      </c>
      <c r="AN6" s="35">
        <f t="shared" si="5"/>
        <v>28.31</v>
      </c>
      <c r="AO6" s="35">
        <f t="shared" si="5"/>
        <v>13.46</v>
      </c>
      <c r="AP6" s="35">
        <f t="shared" si="5"/>
        <v>12.59</v>
      </c>
      <c r="AQ6" s="35">
        <f t="shared" si="5"/>
        <v>12.44</v>
      </c>
      <c r="AR6" s="35">
        <f t="shared" si="5"/>
        <v>16.399999999999999</v>
      </c>
      <c r="AS6" s="34" t="str">
        <f>IF(AS7="","",IF(AS7="-","【-】","【"&amp;SUBSTITUTE(TEXT(AS7,"#,##0.00"),"-","△")&amp;"】"))</f>
        <v>【0.85】</v>
      </c>
      <c r="AT6" s="35">
        <f>IF(AT7="",NA(),AT7)</f>
        <v>2315.46</v>
      </c>
      <c r="AU6" s="35">
        <f t="shared" ref="AU6:BC6" si="6">IF(AU7="",NA(),AU7)</f>
        <v>434.05</v>
      </c>
      <c r="AV6" s="35">
        <f t="shared" si="6"/>
        <v>434.75</v>
      </c>
      <c r="AW6" s="35">
        <f t="shared" si="6"/>
        <v>477.9</v>
      </c>
      <c r="AX6" s="35">
        <f t="shared" si="6"/>
        <v>438.68</v>
      </c>
      <c r="AY6" s="35">
        <f t="shared" si="6"/>
        <v>1164.51</v>
      </c>
      <c r="AZ6" s="35">
        <f t="shared" si="6"/>
        <v>434.72</v>
      </c>
      <c r="BA6" s="35">
        <f t="shared" si="6"/>
        <v>416.14</v>
      </c>
      <c r="BB6" s="35">
        <f t="shared" si="6"/>
        <v>371.89</v>
      </c>
      <c r="BC6" s="35">
        <f t="shared" si="6"/>
        <v>293.23</v>
      </c>
      <c r="BD6" s="34" t="str">
        <f>IF(BD7="","",IF(BD7="-","【-】","【"&amp;SUBSTITUTE(TEXT(BD7,"#,##0.00"),"-","△")&amp;"】"))</f>
        <v>【264.34】</v>
      </c>
      <c r="BE6" s="35">
        <f>IF(BE7="",NA(),BE7)</f>
        <v>800.61</v>
      </c>
      <c r="BF6" s="35">
        <f t="shared" ref="BF6:BN6" si="7">IF(BF7="",NA(),BF7)</f>
        <v>751.29</v>
      </c>
      <c r="BG6" s="35">
        <f t="shared" si="7"/>
        <v>699.55</v>
      </c>
      <c r="BH6" s="35">
        <f t="shared" si="7"/>
        <v>632.17999999999995</v>
      </c>
      <c r="BI6" s="35">
        <f t="shared" si="7"/>
        <v>730.84</v>
      </c>
      <c r="BJ6" s="35">
        <f t="shared" si="7"/>
        <v>498.27</v>
      </c>
      <c r="BK6" s="35">
        <f t="shared" si="7"/>
        <v>495.76</v>
      </c>
      <c r="BL6" s="35">
        <f t="shared" si="7"/>
        <v>487.22</v>
      </c>
      <c r="BM6" s="35">
        <f t="shared" si="7"/>
        <v>483.11</v>
      </c>
      <c r="BN6" s="35">
        <f t="shared" si="7"/>
        <v>542.29999999999995</v>
      </c>
      <c r="BO6" s="34" t="str">
        <f>IF(BO7="","",IF(BO7="-","【-】","【"&amp;SUBSTITUTE(TEXT(BO7,"#,##0.00"),"-","△")&amp;"】"))</f>
        <v>【274.27】</v>
      </c>
      <c r="BP6" s="35">
        <f>IF(BP7="",NA(),BP7)</f>
        <v>96.75</v>
      </c>
      <c r="BQ6" s="35">
        <f t="shared" ref="BQ6:BY6" si="8">IF(BQ7="",NA(),BQ7)</f>
        <v>93.72</v>
      </c>
      <c r="BR6" s="35">
        <f t="shared" si="8"/>
        <v>89.36</v>
      </c>
      <c r="BS6" s="35">
        <f t="shared" si="8"/>
        <v>98.83</v>
      </c>
      <c r="BT6" s="35">
        <f t="shared" si="8"/>
        <v>87.71</v>
      </c>
      <c r="BU6" s="35">
        <f t="shared" si="8"/>
        <v>90.64</v>
      </c>
      <c r="BV6" s="35">
        <f t="shared" si="8"/>
        <v>93.66</v>
      </c>
      <c r="BW6" s="35">
        <f t="shared" si="8"/>
        <v>92.76</v>
      </c>
      <c r="BX6" s="35">
        <f t="shared" si="8"/>
        <v>93.28</v>
      </c>
      <c r="BY6" s="35">
        <f t="shared" si="8"/>
        <v>87.51</v>
      </c>
      <c r="BZ6" s="34" t="str">
        <f>IF(BZ7="","",IF(BZ7="-","【-】","【"&amp;SUBSTITUTE(TEXT(BZ7,"#,##0.00"),"-","△")&amp;"】"))</f>
        <v>【104.36】</v>
      </c>
      <c r="CA6" s="35">
        <f>IF(CA7="",NA(),CA7)</f>
        <v>204.08</v>
      </c>
      <c r="CB6" s="35">
        <f t="shared" ref="CB6:CJ6" si="9">IF(CB7="",NA(),CB7)</f>
        <v>211.23</v>
      </c>
      <c r="CC6" s="35">
        <f t="shared" si="9"/>
        <v>222.82</v>
      </c>
      <c r="CD6" s="35">
        <f t="shared" si="9"/>
        <v>201.07</v>
      </c>
      <c r="CE6" s="35">
        <f t="shared" si="9"/>
        <v>230.12</v>
      </c>
      <c r="CF6" s="35">
        <f t="shared" si="9"/>
        <v>213.52</v>
      </c>
      <c r="CG6" s="35">
        <f t="shared" si="9"/>
        <v>208.21</v>
      </c>
      <c r="CH6" s="35">
        <f t="shared" si="9"/>
        <v>208.67</v>
      </c>
      <c r="CI6" s="35">
        <f t="shared" si="9"/>
        <v>208.29</v>
      </c>
      <c r="CJ6" s="35">
        <f t="shared" si="9"/>
        <v>218.42</v>
      </c>
      <c r="CK6" s="34" t="str">
        <f>IF(CK7="","",IF(CK7="-","【-】","【"&amp;SUBSTITUTE(TEXT(CK7,"#,##0.00"),"-","△")&amp;"】"))</f>
        <v>【165.71】</v>
      </c>
      <c r="CL6" s="35">
        <f>IF(CL7="",NA(),CL7)</f>
        <v>60.88</v>
      </c>
      <c r="CM6" s="35">
        <f t="shared" ref="CM6:CU6" si="10">IF(CM7="",NA(),CM7)</f>
        <v>58.97</v>
      </c>
      <c r="CN6" s="35">
        <f t="shared" si="10"/>
        <v>55.48</v>
      </c>
      <c r="CO6" s="35">
        <f t="shared" si="10"/>
        <v>57.99</v>
      </c>
      <c r="CP6" s="35">
        <f t="shared" si="10"/>
        <v>58.59</v>
      </c>
      <c r="CQ6" s="35">
        <f t="shared" si="10"/>
        <v>49.77</v>
      </c>
      <c r="CR6" s="35">
        <f t="shared" si="10"/>
        <v>49.22</v>
      </c>
      <c r="CS6" s="35">
        <f t="shared" si="10"/>
        <v>49.08</v>
      </c>
      <c r="CT6" s="35">
        <f t="shared" si="10"/>
        <v>49.32</v>
      </c>
      <c r="CU6" s="35">
        <f t="shared" si="10"/>
        <v>50.24</v>
      </c>
      <c r="CV6" s="34" t="str">
        <f>IF(CV7="","",IF(CV7="-","【-】","【"&amp;SUBSTITUTE(TEXT(CV7,"#,##0.00"),"-","△")&amp;"】"))</f>
        <v>【60.41】</v>
      </c>
      <c r="CW6" s="35">
        <f>IF(CW7="",NA(),CW7)</f>
        <v>84.25</v>
      </c>
      <c r="CX6" s="35">
        <f t="shared" ref="CX6:DF6" si="11">IF(CX7="",NA(),CX7)</f>
        <v>85.28</v>
      </c>
      <c r="CY6" s="35">
        <f t="shared" si="11"/>
        <v>88.26</v>
      </c>
      <c r="CZ6" s="35">
        <f t="shared" si="11"/>
        <v>85.28</v>
      </c>
      <c r="DA6" s="35">
        <f t="shared" si="11"/>
        <v>87.39</v>
      </c>
      <c r="DB6" s="35">
        <f t="shared" si="11"/>
        <v>79.98</v>
      </c>
      <c r="DC6" s="35">
        <f t="shared" si="11"/>
        <v>79.48</v>
      </c>
      <c r="DD6" s="35">
        <f t="shared" si="11"/>
        <v>79.3</v>
      </c>
      <c r="DE6" s="35">
        <f t="shared" si="11"/>
        <v>79.34</v>
      </c>
      <c r="DF6" s="35">
        <f t="shared" si="11"/>
        <v>78.650000000000006</v>
      </c>
      <c r="DG6" s="34" t="str">
        <f>IF(DG7="","",IF(DG7="-","【-】","【"&amp;SUBSTITUTE(TEXT(DG7,"#,##0.00"),"-","△")&amp;"】"))</f>
        <v>【89.93】</v>
      </c>
      <c r="DH6" s="35">
        <f>IF(DH7="",NA(),DH7)</f>
        <v>30.95</v>
      </c>
      <c r="DI6" s="35">
        <f t="shared" ref="DI6:DQ6" si="12">IF(DI7="",NA(),DI7)</f>
        <v>35.21</v>
      </c>
      <c r="DJ6" s="35">
        <f t="shared" si="12"/>
        <v>37.71</v>
      </c>
      <c r="DK6" s="35">
        <f t="shared" si="12"/>
        <v>40.200000000000003</v>
      </c>
      <c r="DL6" s="35">
        <f t="shared" si="12"/>
        <v>38.119999999999997</v>
      </c>
      <c r="DM6" s="35">
        <f t="shared" si="12"/>
        <v>36.43</v>
      </c>
      <c r="DN6" s="35">
        <f t="shared" si="12"/>
        <v>46.12</v>
      </c>
      <c r="DO6" s="35">
        <f t="shared" si="12"/>
        <v>47.44</v>
      </c>
      <c r="DP6" s="35">
        <f t="shared" si="12"/>
        <v>48.3</v>
      </c>
      <c r="DQ6" s="35">
        <f t="shared" si="12"/>
        <v>45.14</v>
      </c>
      <c r="DR6" s="34" t="str">
        <f>IF(DR7="","",IF(DR7="-","【-】","【"&amp;SUBSTITUTE(TEXT(DR7,"#,##0.00"),"-","△")&amp;"】"))</f>
        <v>【48.12】</v>
      </c>
      <c r="DS6" s="35">
        <f>IF(DS7="",NA(),DS7)</f>
        <v>0.24</v>
      </c>
      <c r="DT6" s="35">
        <f t="shared" ref="DT6:EB6" si="13">IF(DT7="",NA(),DT7)</f>
        <v>0.24</v>
      </c>
      <c r="DU6" s="34">
        <f t="shared" si="13"/>
        <v>0</v>
      </c>
      <c r="DV6" s="34">
        <f t="shared" si="13"/>
        <v>0</v>
      </c>
      <c r="DW6" s="34">
        <f t="shared" si="13"/>
        <v>0</v>
      </c>
      <c r="DX6" s="35">
        <f t="shared" si="13"/>
        <v>8.7200000000000006</v>
      </c>
      <c r="DY6" s="35">
        <f t="shared" si="13"/>
        <v>9.86</v>
      </c>
      <c r="DZ6" s="35">
        <f t="shared" si="13"/>
        <v>11.16</v>
      </c>
      <c r="EA6" s="35">
        <f t="shared" si="13"/>
        <v>12.43</v>
      </c>
      <c r="EB6" s="35">
        <f t="shared" si="13"/>
        <v>13.58</v>
      </c>
      <c r="EC6" s="34" t="str">
        <f>IF(EC7="","",IF(EC7="-","【-】","【"&amp;SUBSTITUTE(TEXT(EC7,"#,##0.00"),"-","△")&amp;"】"))</f>
        <v>【15.89】</v>
      </c>
      <c r="ED6" s="35">
        <f>IF(ED7="",NA(),ED7)</f>
        <v>7.0000000000000007E-2</v>
      </c>
      <c r="EE6" s="35">
        <f t="shared" ref="EE6:EM6" si="14">IF(EE7="",NA(),EE7)</f>
        <v>0.56999999999999995</v>
      </c>
      <c r="EF6" s="34">
        <f t="shared" si="14"/>
        <v>0</v>
      </c>
      <c r="EG6" s="34">
        <f t="shared" si="14"/>
        <v>0</v>
      </c>
      <c r="EH6" s="34">
        <f t="shared" si="14"/>
        <v>0</v>
      </c>
      <c r="EI6" s="35">
        <f t="shared" si="14"/>
        <v>0.64</v>
      </c>
      <c r="EJ6" s="35">
        <f t="shared" si="14"/>
        <v>0.56000000000000005</v>
      </c>
      <c r="EK6" s="35">
        <f t="shared" si="14"/>
        <v>0.65</v>
      </c>
      <c r="EL6" s="35">
        <f t="shared" si="14"/>
        <v>0.46</v>
      </c>
      <c r="EM6" s="35">
        <f t="shared" si="14"/>
        <v>0.44</v>
      </c>
      <c r="EN6" s="34" t="str">
        <f>IF(EN7="","",IF(EN7="-","【-】","【"&amp;SUBSTITUTE(TEXT(EN7,"#,##0.00"),"-","△")&amp;"】"))</f>
        <v>【0.69】</v>
      </c>
    </row>
    <row r="7" spans="1:144" s="36" customFormat="1" x14ac:dyDescent="0.15">
      <c r="A7" s="28"/>
      <c r="B7" s="37">
        <v>2017</v>
      </c>
      <c r="C7" s="37">
        <v>53619</v>
      </c>
      <c r="D7" s="37">
        <v>46</v>
      </c>
      <c r="E7" s="37">
        <v>1</v>
      </c>
      <c r="F7" s="37">
        <v>0</v>
      </c>
      <c r="G7" s="37">
        <v>1</v>
      </c>
      <c r="H7" s="37" t="s">
        <v>105</v>
      </c>
      <c r="I7" s="37" t="s">
        <v>106</v>
      </c>
      <c r="J7" s="37" t="s">
        <v>107</v>
      </c>
      <c r="K7" s="37" t="s">
        <v>108</v>
      </c>
      <c r="L7" s="37" t="s">
        <v>109</v>
      </c>
      <c r="M7" s="37" t="s">
        <v>110</v>
      </c>
      <c r="N7" s="38" t="s">
        <v>111</v>
      </c>
      <c r="O7" s="38">
        <v>61.61</v>
      </c>
      <c r="P7" s="38">
        <v>96.38</v>
      </c>
      <c r="Q7" s="38">
        <v>3888</v>
      </c>
      <c r="R7" s="38">
        <v>9524</v>
      </c>
      <c r="S7" s="38">
        <v>214.92</v>
      </c>
      <c r="T7" s="38">
        <v>44.31</v>
      </c>
      <c r="U7" s="38">
        <v>9103</v>
      </c>
      <c r="V7" s="38">
        <v>28.74</v>
      </c>
      <c r="W7" s="38">
        <v>316.74</v>
      </c>
      <c r="X7" s="38">
        <v>106.64</v>
      </c>
      <c r="Y7" s="38">
        <v>102.6</v>
      </c>
      <c r="Z7" s="38">
        <v>101.36</v>
      </c>
      <c r="AA7" s="38">
        <v>107.36</v>
      </c>
      <c r="AB7" s="38">
        <v>95.84</v>
      </c>
      <c r="AC7" s="38">
        <v>105.53</v>
      </c>
      <c r="AD7" s="38">
        <v>107.2</v>
      </c>
      <c r="AE7" s="38">
        <v>106.62</v>
      </c>
      <c r="AF7" s="38">
        <v>107.95</v>
      </c>
      <c r="AG7" s="38">
        <v>104.47</v>
      </c>
      <c r="AH7" s="38">
        <v>113.39</v>
      </c>
      <c r="AI7" s="38">
        <v>0</v>
      </c>
      <c r="AJ7" s="38">
        <v>0</v>
      </c>
      <c r="AK7" s="38">
        <v>0</v>
      </c>
      <c r="AL7" s="38">
        <v>0</v>
      </c>
      <c r="AM7" s="38">
        <v>0</v>
      </c>
      <c r="AN7" s="38">
        <v>28.31</v>
      </c>
      <c r="AO7" s="38">
        <v>13.46</v>
      </c>
      <c r="AP7" s="38">
        <v>12.59</v>
      </c>
      <c r="AQ7" s="38">
        <v>12.44</v>
      </c>
      <c r="AR7" s="38">
        <v>16.399999999999999</v>
      </c>
      <c r="AS7" s="38">
        <v>0.85</v>
      </c>
      <c r="AT7" s="38">
        <v>2315.46</v>
      </c>
      <c r="AU7" s="38">
        <v>434.05</v>
      </c>
      <c r="AV7" s="38">
        <v>434.75</v>
      </c>
      <c r="AW7" s="38">
        <v>477.9</v>
      </c>
      <c r="AX7" s="38">
        <v>438.68</v>
      </c>
      <c r="AY7" s="38">
        <v>1164.51</v>
      </c>
      <c r="AZ7" s="38">
        <v>434.72</v>
      </c>
      <c r="BA7" s="38">
        <v>416.14</v>
      </c>
      <c r="BB7" s="38">
        <v>371.89</v>
      </c>
      <c r="BC7" s="38">
        <v>293.23</v>
      </c>
      <c r="BD7" s="38">
        <v>264.33999999999997</v>
      </c>
      <c r="BE7" s="38">
        <v>800.61</v>
      </c>
      <c r="BF7" s="38">
        <v>751.29</v>
      </c>
      <c r="BG7" s="38">
        <v>699.55</v>
      </c>
      <c r="BH7" s="38">
        <v>632.17999999999995</v>
      </c>
      <c r="BI7" s="38">
        <v>730.84</v>
      </c>
      <c r="BJ7" s="38">
        <v>498.27</v>
      </c>
      <c r="BK7" s="38">
        <v>495.76</v>
      </c>
      <c r="BL7" s="38">
        <v>487.22</v>
      </c>
      <c r="BM7" s="38">
        <v>483.11</v>
      </c>
      <c r="BN7" s="38">
        <v>542.29999999999995</v>
      </c>
      <c r="BO7" s="38">
        <v>274.27</v>
      </c>
      <c r="BP7" s="38">
        <v>96.75</v>
      </c>
      <c r="BQ7" s="38">
        <v>93.72</v>
      </c>
      <c r="BR7" s="38">
        <v>89.36</v>
      </c>
      <c r="BS7" s="38">
        <v>98.83</v>
      </c>
      <c r="BT7" s="38">
        <v>87.71</v>
      </c>
      <c r="BU7" s="38">
        <v>90.64</v>
      </c>
      <c r="BV7" s="38">
        <v>93.66</v>
      </c>
      <c r="BW7" s="38">
        <v>92.76</v>
      </c>
      <c r="BX7" s="38">
        <v>93.28</v>
      </c>
      <c r="BY7" s="38">
        <v>87.51</v>
      </c>
      <c r="BZ7" s="38">
        <v>104.36</v>
      </c>
      <c r="CA7" s="38">
        <v>204.08</v>
      </c>
      <c r="CB7" s="38">
        <v>211.23</v>
      </c>
      <c r="CC7" s="38">
        <v>222.82</v>
      </c>
      <c r="CD7" s="38">
        <v>201.07</v>
      </c>
      <c r="CE7" s="38">
        <v>230.12</v>
      </c>
      <c r="CF7" s="38">
        <v>213.52</v>
      </c>
      <c r="CG7" s="38">
        <v>208.21</v>
      </c>
      <c r="CH7" s="38">
        <v>208.67</v>
      </c>
      <c r="CI7" s="38">
        <v>208.29</v>
      </c>
      <c r="CJ7" s="38">
        <v>218.42</v>
      </c>
      <c r="CK7" s="38">
        <v>165.71</v>
      </c>
      <c r="CL7" s="38">
        <v>60.88</v>
      </c>
      <c r="CM7" s="38">
        <v>58.97</v>
      </c>
      <c r="CN7" s="38">
        <v>55.48</v>
      </c>
      <c r="CO7" s="38">
        <v>57.99</v>
      </c>
      <c r="CP7" s="38">
        <v>58.59</v>
      </c>
      <c r="CQ7" s="38">
        <v>49.77</v>
      </c>
      <c r="CR7" s="38">
        <v>49.22</v>
      </c>
      <c r="CS7" s="38">
        <v>49.08</v>
      </c>
      <c r="CT7" s="38">
        <v>49.32</v>
      </c>
      <c r="CU7" s="38">
        <v>50.24</v>
      </c>
      <c r="CV7" s="38">
        <v>60.41</v>
      </c>
      <c r="CW7" s="38">
        <v>84.25</v>
      </c>
      <c r="CX7" s="38">
        <v>85.28</v>
      </c>
      <c r="CY7" s="38">
        <v>88.26</v>
      </c>
      <c r="CZ7" s="38">
        <v>85.28</v>
      </c>
      <c r="DA7" s="38">
        <v>87.39</v>
      </c>
      <c r="DB7" s="38">
        <v>79.98</v>
      </c>
      <c r="DC7" s="38">
        <v>79.48</v>
      </c>
      <c r="DD7" s="38">
        <v>79.3</v>
      </c>
      <c r="DE7" s="38">
        <v>79.34</v>
      </c>
      <c r="DF7" s="38">
        <v>78.650000000000006</v>
      </c>
      <c r="DG7" s="38">
        <v>89.93</v>
      </c>
      <c r="DH7" s="38">
        <v>30.95</v>
      </c>
      <c r="DI7" s="38">
        <v>35.21</v>
      </c>
      <c r="DJ7" s="38">
        <v>37.71</v>
      </c>
      <c r="DK7" s="38">
        <v>40.200000000000003</v>
      </c>
      <c r="DL7" s="38">
        <v>38.119999999999997</v>
      </c>
      <c r="DM7" s="38">
        <v>36.43</v>
      </c>
      <c r="DN7" s="38">
        <v>46.12</v>
      </c>
      <c r="DO7" s="38">
        <v>47.44</v>
      </c>
      <c r="DP7" s="38">
        <v>48.3</v>
      </c>
      <c r="DQ7" s="38">
        <v>45.14</v>
      </c>
      <c r="DR7" s="38">
        <v>48.12</v>
      </c>
      <c r="DS7" s="38">
        <v>0.24</v>
      </c>
      <c r="DT7" s="38">
        <v>0.24</v>
      </c>
      <c r="DU7" s="38">
        <v>0</v>
      </c>
      <c r="DV7" s="38">
        <v>0</v>
      </c>
      <c r="DW7" s="38">
        <v>0</v>
      </c>
      <c r="DX7" s="38">
        <v>8.7200000000000006</v>
      </c>
      <c r="DY7" s="38">
        <v>9.86</v>
      </c>
      <c r="DZ7" s="38">
        <v>11.16</v>
      </c>
      <c r="EA7" s="38">
        <v>12.43</v>
      </c>
      <c r="EB7" s="38">
        <v>13.58</v>
      </c>
      <c r="EC7" s="38">
        <v>15.89</v>
      </c>
      <c r="ED7" s="38">
        <v>7.0000000000000007E-2</v>
      </c>
      <c r="EE7" s="38">
        <v>0.56999999999999995</v>
      </c>
      <c r="EF7" s="38">
        <v>0</v>
      </c>
      <c r="EG7" s="38">
        <v>0</v>
      </c>
      <c r="EH7" s="38">
        <v>0</v>
      </c>
      <c r="EI7" s="38">
        <v>0.64</v>
      </c>
      <c r="EJ7" s="38">
        <v>0.56000000000000005</v>
      </c>
      <c r="EK7" s="38">
        <v>0.65</v>
      </c>
      <c r="EL7" s="38">
        <v>0.46</v>
      </c>
      <c r="EM7" s="38">
        <v>0.44</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2019-01-27T06:14:22Z</cp:lastPrinted>
  <dcterms:created xsi:type="dcterms:W3CDTF">2018-12-03T08:26:44Z</dcterms:created>
  <dcterms:modified xsi:type="dcterms:W3CDTF">2019-02-07T00:20:47Z</dcterms:modified>
  <cp:category/>
</cp:coreProperties>
</file>